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son\PycharmProjects\stock\"/>
    </mc:Choice>
  </mc:AlternateContent>
  <xr:revisionPtr revIDLastSave="0" documentId="13_ncr:1_{EC09CEE4-682E-4E52-99D9-6DAF10A03F14}" xr6:coauthVersionLast="47" xr6:coauthVersionMax="47" xr10:uidLastSave="{00000000-0000-0000-0000-000000000000}"/>
  <bookViews>
    <workbookView xWindow="-160" yWindow="1070" windowWidth="11690" windowHeight="9510" xr2:uid="{EEBAB811-FE89-4458-B858-2E89FE3C611C}"/>
  </bookViews>
  <sheets>
    <sheet name="cnn_lstm (2)" sheetId="4" r:id="rId1"/>
    <sheet name="cnn_lstm" sheetId="1" r:id="rId2"/>
    <sheet name="cnn_lstm_eca" sheetId="2" r:id="rId3"/>
    <sheet name="cnn_lstm_am" sheetId="3" r:id="rId4"/>
  </sheets>
  <definedNames>
    <definedName name="_xlnm._FilterDatabase" localSheetId="1" hidden="1">cnn_lstm!$A$2:$F$1718</definedName>
    <definedName name="_xlnm._FilterDatabase" localSheetId="0" hidden="1">'cnn_lstm (2)'!$A$2:$F$1718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M5" i="4"/>
  <c r="M4" i="4"/>
  <c r="M3" i="4"/>
  <c r="P3" i="4"/>
  <c r="Q3" i="4"/>
  <c r="O3" i="4"/>
  <c r="S63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S1142" i="4" s="1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D4" i="4"/>
  <c r="D5" i="4"/>
  <c r="D6" i="4"/>
  <c r="D7" i="4"/>
  <c r="E7" i="4" s="1"/>
  <c r="D8" i="4"/>
  <c r="E8" i="4" s="1"/>
  <c r="D9" i="4"/>
  <c r="E9" i="4" s="1"/>
  <c r="D10" i="4"/>
  <c r="D11" i="4"/>
  <c r="D12" i="4"/>
  <c r="E12" i="4" s="1"/>
  <c r="D13" i="4"/>
  <c r="E13" i="4" s="1"/>
  <c r="D14" i="4"/>
  <c r="E14" i="4" s="1"/>
  <c r="D15" i="4"/>
  <c r="E15" i="4" s="1"/>
  <c r="D16" i="4"/>
  <c r="D17" i="4"/>
  <c r="D18" i="4"/>
  <c r="D19" i="4"/>
  <c r="E19" i="4" s="1"/>
  <c r="D20" i="4"/>
  <c r="E20" i="4" s="1"/>
  <c r="D21" i="4"/>
  <c r="E21" i="4" s="1"/>
  <c r="D22" i="4"/>
  <c r="D23" i="4"/>
  <c r="E23" i="4" s="1"/>
  <c r="D24" i="4"/>
  <c r="E24" i="4" s="1"/>
  <c r="D25" i="4"/>
  <c r="E25" i="4" s="1"/>
  <c r="D26" i="4"/>
  <c r="D27" i="4"/>
  <c r="E27" i="4" s="1"/>
  <c r="D28" i="4"/>
  <c r="D29" i="4"/>
  <c r="E29" i="4" s="1"/>
  <c r="D30" i="4"/>
  <c r="D31" i="4"/>
  <c r="E31" i="4" s="1"/>
  <c r="D32" i="4"/>
  <c r="E32" i="4" s="1"/>
  <c r="D33" i="4"/>
  <c r="E33" i="4" s="1"/>
  <c r="D34" i="4"/>
  <c r="E34" i="4" s="1"/>
  <c r="D35" i="4"/>
  <c r="E35" i="4" s="1"/>
  <c r="D36" i="4"/>
  <c r="D37" i="4"/>
  <c r="E37" i="4" s="1"/>
  <c r="D38" i="4"/>
  <c r="E38" i="4" s="1"/>
  <c r="D39" i="4"/>
  <c r="E39" i="4" s="1"/>
  <c r="D40" i="4"/>
  <c r="D41" i="4"/>
  <c r="D42" i="4"/>
  <c r="D43" i="4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D51" i="4"/>
  <c r="E51" i="4" s="1"/>
  <c r="D52" i="4"/>
  <c r="D53" i="4"/>
  <c r="E53" i="4" s="1"/>
  <c r="D54" i="4"/>
  <c r="D55" i="4"/>
  <c r="E55" i="4" s="1"/>
  <c r="D56" i="4"/>
  <c r="E56" i="4" s="1"/>
  <c r="D57" i="4"/>
  <c r="E57" i="4" s="1"/>
  <c r="D58" i="4"/>
  <c r="E58" i="4" s="1"/>
  <c r="D59" i="4"/>
  <c r="D60" i="4"/>
  <c r="D61" i="4"/>
  <c r="E61" i="4" s="1"/>
  <c r="D62" i="4"/>
  <c r="E62" i="4" s="1"/>
  <c r="D63" i="4"/>
  <c r="E63" i="4" s="1"/>
  <c r="D64" i="4"/>
  <c r="D65" i="4"/>
  <c r="E65" i="4" s="1"/>
  <c r="D66" i="4"/>
  <c r="D67" i="4"/>
  <c r="D68" i="4"/>
  <c r="E68" i="4" s="1"/>
  <c r="D69" i="4"/>
  <c r="E69" i="4" s="1"/>
  <c r="D70" i="4"/>
  <c r="D71" i="4"/>
  <c r="E71" i="4" s="1"/>
  <c r="D72" i="4"/>
  <c r="E72" i="4" s="1"/>
  <c r="D73" i="4"/>
  <c r="E73" i="4" s="1"/>
  <c r="D74" i="4"/>
  <c r="E74" i="4" s="1"/>
  <c r="D75" i="4"/>
  <c r="E75" i="4" s="1"/>
  <c r="D76" i="4"/>
  <c r="D77" i="4"/>
  <c r="E77" i="4" s="1"/>
  <c r="D78" i="4"/>
  <c r="D79" i="4"/>
  <c r="E79" i="4" s="1"/>
  <c r="D80" i="4"/>
  <c r="E80" i="4" s="1"/>
  <c r="D81" i="4"/>
  <c r="D82" i="4"/>
  <c r="E82" i="4" s="1"/>
  <c r="D83" i="4"/>
  <c r="E83" i="4" s="1"/>
  <c r="D84" i="4"/>
  <c r="D85" i="4"/>
  <c r="E85" i="4" s="1"/>
  <c r="D86" i="4"/>
  <c r="E86" i="4" s="1"/>
  <c r="D87" i="4"/>
  <c r="E87" i="4" s="1"/>
  <c r="D88" i="4"/>
  <c r="D89" i="4"/>
  <c r="E89" i="4" s="1"/>
  <c r="D90" i="4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D100" i="4"/>
  <c r="D101" i="4"/>
  <c r="E101" i="4" s="1"/>
  <c r="D102" i="4"/>
  <c r="D103" i="4"/>
  <c r="E103" i="4" s="1"/>
  <c r="D104" i="4"/>
  <c r="E104" i="4" s="1"/>
  <c r="D105" i="4"/>
  <c r="E105" i="4" s="1"/>
  <c r="D106" i="4"/>
  <c r="E106" i="4" s="1"/>
  <c r="D107" i="4"/>
  <c r="D108" i="4"/>
  <c r="E108" i="4" s="1"/>
  <c r="D109" i="4"/>
  <c r="E109" i="4" s="1"/>
  <c r="D110" i="4"/>
  <c r="E110" i="4" s="1"/>
  <c r="D111" i="4"/>
  <c r="E111" i="4" s="1"/>
  <c r="D112" i="4"/>
  <c r="D113" i="4"/>
  <c r="E113" i="4" s="1"/>
  <c r="D114" i="4"/>
  <c r="D115" i="4"/>
  <c r="E115" i="4" s="1"/>
  <c r="D116" i="4"/>
  <c r="E116" i="4" s="1"/>
  <c r="D117" i="4"/>
  <c r="E117" i="4" s="1"/>
  <c r="D118" i="4"/>
  <c r="E118" i="4" s="1"/>
  <c r="D119" i="4"/>
  <c r="D120" i="4"/>
  <c r="E120" i="4" s="1"/>
  <c r="D121" i="4"/>
  <c r="E121" i="4" s="1"/>
  <c r="D122" i="4"/>
  <c r="E122" i="4" s="1"/>
  <c r="D123" i="4"/>
  <c r="E123" i="4" s="1"/>
  <c r="D124" i="4"/>
  <c r="D125" i="4"/>
  <c r="E125" i="4" s="1"/>
  <c r="D126" i="4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D137" i="4"/>
  <c r="E137" i="4" s="1"/>
  <c r="D138" i="4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D147" i="4"/>
  <c r="E147" i="4" s="1"/>
  <c r="D148" i="4"/>
  <c r="D149" i="4"/>
  <c r="D150" i="4"/>
  <c r="D151" i="4"/>
  <c r="E151" i="4" s="1"/>
  <c r="D152" i="4"/>
  <c r="E152" i="4" s="1"/>
  <c r="D153" i="4"/>
  <c r="E153" i="4" s="1"/>
  <c r="D154" i="4"/>
  <c r="E154" i="4" s="1"/>
  <c r="D155" i="4"/>
  <c r="D156" i="4"/>
  <c r="E156" i="4" s="1"/>
  <c r="D157" i="4"/>
  <c r="E157" i="4" s="1"/>
  <c r="D158" i="4"/>
  <c r="E158" i="4" s="1"/>
  <c r="D159" i="4"/>
  <c r="E159" i="4" s="1"/>
  <c r="D160" i="4"/>
  <c r="D161" i="4"/>
  <c r="D162" i="4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D173" i="4"/>
  <c r="E173" i="4" s="1"/>
  <c r="D174" i="4"/>
  <c r="D175" i="4"/>
  <c r="E175" i="4" s="1"/>
  <c r="D176" i="4"/>
  <c r="E176" i="4" s="1"/>
  <c r="D177" i="4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D185" i="4"/>
  <c r="D186" i="4"/>
  <c r="D187" i="4"/>
  <c r="E187" i="4" s="1"/>
  <c r="D188" i="4"/>
  <c r="E188" i="4" s="1"/>
  <c r="D189" i="4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D197" i="4"/>
  <c r="E197" i="4" s="1"/>
  <c r="D198" i="4"/>
  <c r="D199" i="4"/>
  <c r="E199" i="4" s="1"/>
  <c r="D200" i="4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D209" i="4"/>
  <c r="E209" i="4" s="1"/>
  <c r="D210" i="4"/>
  <c r="D211" i="4"/>
  <c r="E211" i="4" s="1"/>
  <c r="D212" i="4"/>
  <c r="E212" i="4" s="1"/>
  <c r="D213" i="4"/>
  <c r="E213" i="4" s="1"/>
  <c r="D214" i="4"/>
  <c r="E214" i="4" s="1"/>
  <c r="D215" i="4"/>
  <c r="D216" i="4"/>
  <c r="D217" i="4"/>
  <c r="E217" i="4" s="1"/>
  <c r="D218" i="4"/>
  <c r="E218" i="4" s="1"/>
  <c r="D219" i="4"/>
  <c r="E219" i="4" s="1"/>
  <c r="D220" i="4"/>
  <c r="D221" i="4"/>
  <c r="E221" i="4" s="1"/>
  <c r="D222" i="4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D233" i="4"/>
  <c r="E233" i="4" s="1"/>
  <c r="D234" i="4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D245" i="4"/>
  <c r="E245" i="4" s="1"/>
  <c r="D246" i="4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D257" i="4"/>
  <c r="E257" i="4" s="1"/>
  <c r="D258" i="4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D269" i="4"/>
  <c r="D270" i="4"/>
  <c r="D271" i="4"/>
  <c r="E271" i="4" s="1"/>
  <c r="D272" i="4"/>
  <c r="E272" i="4" s="1"/>
  <c r="D273" i="4"/>
  <c r="E273" i="4" s="1"/>
  <c r="D274" i="4"/>
  <c r="E274" i="4" s="1"/>
  <c r="D275" i="4"/>
  <c r="D276" i="4"/>
  <c r="E276" i="4" s="1"/>
  <c r="D277" i="4"/>
  <c r="E277" i="4" s="1"/>
  <c r="D278" i="4"/>
  <c r="E278" i="4" s="1"/>
  <c r="D279" i="4"/>
  <c r="E279" i="4" s="1"/>
  <c r="D280" i="4"/>
  <c r="D281" i="4"/>
  <c r="E281" i="4" s="1"/>
  <c r="D282" i="4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D293" i="4"/>
  <c r="E293" i="4" s="1"/>
  <c r="D294" i="4"/>
  <c r="D295" i="4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D305" i="4"/>
  <c r="E305" i="4" s="1"/>
  <c r="D306" i="4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D317" i="4"/>
  <c r="E317" i="4" s="1"/>
  <c r="D318" i="4"/>
  <c r="D319" i="4"/>
  <c r="E319" i="4" s="1"/>
  <c r="D320" i="4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D329" i="4"/>
  <c r="E329" i="4" s="1"/>
  <c r="D330" i="4"/>
  <c r="D331" i="4"/>
  <c r="E331" i="4" s="1"/>
  <c r="D332" i="4"/>
  <c r="E332" i="4" s="1"/>
  <c r="D333" i="4"/>
  <c r="E333" i="4" s="1"/>
  <c r="D334" i="4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D341" i="4"/>
  <c r="E341" i="4" s="1"/>
  <c r="D342" i="4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D353" i="4"/>
  <c r="E353" i="4" s="1"/>
  <c r="D354" i="4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D365" i="4"/>
  <c r="E365" i="4" s="1"/>
  <c r="D366" i="4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D375" i="4"/>
  <c r="E375" i="4" s="1"/>
  <c r="D376" i="4"/>
  <c r="D377" i="4"/>
  <c r="E377" i="4" s="1"/>
  <c r="D378" i="4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D389" i="4"/>
  <c r="E389" i="4" s="1"/>
  <c r="D390" i="4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D401" i="4"/>
  <c r="E401" i="4" s="1"/>
  <c r="D402" i="4"/>
  <c r="D403" i="4"/>
  <c r="E403" i="4" s="1"/>
  <c r="D404" i="4"/>
  <c r="E404" i="4" s="1"/>
  <c r="D405" i="4"/>
  <c r="E405" i="4" s="1"/>
  <c r="D406" i="4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D413" i="4"/>
  <c r="E413" i="4" s="1"/>
  <c r="D414" i="4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D425" i="4"/>
  <c r="E425" i="4" s="1"/>
  <c r="D426" i="4"/>
  <c r="D427" i="4"/>
  <c r="E427" i="4" s="1"/>
  <c r="D428" i="4"/>
  <c r="E428" i="4" s="1"/>
  <c r="D429" i="4"/>
  <c r="E429" i="4" s="1"/>
  <c r="D430" i="4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D437" i="4"/>
  <c r="E437" i="4" s="1"/>
  <c r="D438" i="4"/>
  <c r="D439" i="4"/>
  <c r="E439" i="4" s="1"/>
  <c r="D440" i="4"/>
  <c r="E440" i="4" s="1"/>
  <c r="D441" i="4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D449" i="4"/>
  <c r="E449" i="4" s="1"/>
  <c r="D450" i="4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D461" i="4"/>
  <c r="D462" i="4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D473" i="4"/>
  <c r="E473" i="4" s="1"/>
  <c r="D474" i="4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D485" i="4"/>
  <c r="D486" i="4"/>
  <c r="D487" i="4"/>
  <c r="E487" i="4" s="1"/>
  <c r="D488" i="4"/>
  <c r="E488" i="4" s="1"/>
  <c r="D489" i="4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D497" i="4"/>
  <c r="E497" i="4" s="1"/>
  <c r="D498" i="4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D509" i="4"/>
  <c r="E509" i="4" s="1"/>
  <c r="D510" i="4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D521" i="4"/>
  <c r="E521" i="4" s="1"/>
  <c r="D522" i="4"/>
  <c r="D523" i="4"/>
  <c r="E523" i="4" s="1"/>
  <c r="D524" i="4"/>
  <c r="E524" i="4" s="1"/>
  <c r="D525" i="4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D533" i="4"/>
  <c r="E533" i="4" s="1"/>
  <c r="D534" i="4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D545" i="4"/>
  <c r="E545" i="4" s="1"/>
  <c r="D546" i="4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D557" i="4"/>
  <c r="E557" i="4" s="1"/>
  <c r="D558" i="4"/>
  <c r="D559" i="4"/>
  <c r="E559" i="4" s="1"/>
  <c r="D560" i="4"/>
  <c r="E560" i="4" s="1"/>
  <c r="D561" i="4"/>
  <c r="E561" i="4" s="1"/>
  <c r="D562" i="4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D569" i="4"/>
  <c r="E569" i="4" s="1"/>
  <c r="D570" i="4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D581" i="4"/>
  <c r="E581" i="4" s="1"/>
  <c r="D582" i="4"/>
  <c r="D583" i="4"/>
  <c r="E583" i="4" s="1"/>
  <c r="D584" i="4"/>
  <c r="E584" i="4" s="1"/>
  <c r="D585" i="4"/>
  <c r="E585" i="4" s="1"/>
  <c r="D586" i="4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D593" i="4"/>
  <c r="D594" i="4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D605" i="4"/>
  <c r="D606" i="4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D617" i="4"/>
  <c r="E617" i="4" s="1"/>
  <c r="D618" i="4"/>
  <c r="D619" i="4"/>
  <c r="E619" i="4" s="1"/>
  <c r="D620" i="4"/>
  <c r="E620" i="4" s="1"/>
  <c r="D621" i="4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D629" i="4"/>
  <c r="E629" i="4" s="1"/>
  <c r="D630" i="4"/>
  <c r="D631" i="4"/>
  <c r="E631" i="4" s="1"/>
  <c r="D632" i="4"/>
  <c r="E632" i="4" s="1"/>
  <c r="D633" i="4"/>
  <c r="E633" i="4" s="1"/>
  <c r="D634" i="4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D641" i="4"/>
  <c r="E641" i="4" s="1"/>
  <c r="D642" i="4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D653" i="4"/>
  <c r="E653" i="4" s="1"/>
  <c r="D654" i="4"/>
  <c r="D655" i="4"/>
  <c r="D656" i="4"/>
  <c r="E656" i="4" s="1"/>
  <c r="D657" i="4"/>
  <c r="E657" i="4" s="1"/>
  <c r="D658" i="4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D665" i="4"/>
  <c r="E665" i="4" s="1"/>
  <c r="D666" i="4"/>
  <c r="D667" i="4"/>
  <c r="E667" i="4" s="1"/>
  <c r="D668" i="4"/>
  <c r="E668" i="4" s="1"/>
  <c r="D669" i="4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D677" i="4"/>
  <c r="E677" i="4" s="1"/>
  <c r="D678" i="4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D689" i="4"/>
  <c r="E689" i="4" s="1"/>
  <c r="D690" i="4"/>
  <c r="D691" i="4"/>
  <c r="E691" i="4" s="1"/>
  <c r="D692" i="4"/>
  <c r="E692" i="4" s="1"/>
  <c r="D693" i="4"/>
  <c r="E693" i="4" s="1"/>
  <c r="D694" i="4"/>
  <c r="E694" i="4" s="1"/>
  <c r="D695" i="4"/>
  <c r="D696" i="4"/>
  <c r="E696" i="4" s="1"/>
  <c r="D697" i="4"/>
  <c r="E697" i="4" s="1"/>
  <c r="D698" i="4"/>
  <c r="E698" i="4" s="1"/>
  <c r="D699" i="4"/>
  <c r="E699" i="4" s="1"/>
  <c r="D700" i="4"/>
  <c r="D701" i="4"/>
  <c r="E701" i="4" s="1"/>
  <c r="D702" i="4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D711" i="4"/>
  <c r="E711" i="4" s="1"/>
  <c r="D712" i="4"/>
  <c r="D713" i="4"/>
  <c r="E713" i="4" s="1"/>
  <c r="D714" i="4"/>
  <c r="D715" i="4"/>
  <c r="E715" i="4" s="1"/>
  <c r="D716" i="4"/>
  <c r="E716" i="4" s="1"/>
  <c r="D717" i="4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D725" i="4"/>
  <c r="E725" i="4" s="1"/>
  <c r="D726" i="4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D737" i="4"/>
  <c r="D738" i="4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D749" i="4"/>
  <c r="E749" i="4" s="1"/>
  <c r="D750" i="4"/>
  <c r="D751" i="4"/>
  <c r="D752" i="4"/>
  <c r="E752" i="4" s="1"/>
  <c r="D753" i="4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D761" i="4"/>
  <c r="E761" i="4" s="1"/>
  <c r="D762" i="4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D773" i="4"/>
  <c r="E773" i="4" s="1"/>
  <c r="D774" i="4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D785" i="4"/>
  <c r="E785" i="4" s="1"/>
  <c r="D786" i="4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D797" i="4"/>
  <c r="E797" i="4" s="1"/>
  <c r="D798" i="4"/>
  <c r="D799" i="4"/>
  <c r="E799" i="4" s="1"/>
  <c r="D800" i="4"/>
  <c r="E800" i="4" s="1"/>
  <c r="D801" i="4"/>
  <c r="D802" i="4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D809" i="4"/>
  <c r="E809" i="4" s="1"/>
  <c r="D810" i="4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D821" i="4"/>
  <c r="E821" i="4" s="1"/>
  <c r="D822" i="4"/>
  <c r="D823" i="4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D833" i="4"/>
  <c r="E833" i="4" s="1"/>
  <c r="D834" i="4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D845" i="4"/>
  <c r="E845" i="4" s="1"/>
  <c r="D846" i="4"/>
  <c r="D847" i="4"/>
  <c r="E847" i="4" s="1"/>
  <c r="D848" i="4"/>
  <c r="E848" i="4" s="1"/>
  <c r="D849" i="4"/>
  <c r="D850" i="4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D857" i="4"/>
  <c r="E857" i="4" s="1"/>
  <c r="D858" i="4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D869" i="4"/>
  <c r="E869" i="4" s="1"/>
  <c r="D870" i="4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D881" i="4"/>
  <c r="E881" i="4" s="1"/>
  <c r="D882" i="4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D893" i="4"/>
  <c r="E893" i="4" s="1"/>
  <c r="D894" i="4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D905" i="4"/>
  <c r="E905" i="4" s="1"/>
  <c r="D906" i="4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D917" i="4"/>
  <c r="E917" i="4" s="1"/>
  <c r="D918" i="4"/>
  <c r="D919" i="4"/>
  <c r="E919" i="4" s="1"/>
  <c r="D920" i="4"/>
  <c r="E920" i="4" s="1"/>
  <c r="D921" i="4"/>
  <c r="E921" i="4" s="1"/>
  <c r="D922" i="4"/>
  <c r="E922" i="4" s="1"/>
  <c r="D923" i="4"/>
  <c r="D924" i="4"/>
  <c r="E924" i="4" s="1"/>
  <c r="D925" i="4"/>
  <c r="E925" i="4" s="1"/>
  <c r="D926" i="4"/>
  <c r="D927" i="4"/>
  <c r="E927" i="4" s="1"/>
  <c r="D928" i="4"/>
  <c r="D929" i="4"/>
  <c r="E929" i="4" s="1"/>
  <c r="D930" i="4"/>
  <c r="D931" i="4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D941" i="4"/>
  <c r="E941" i="4" s="1"/>
  <c r="D942" i="4"/>
  <c r="D943" i="4"/>
  <c r="E943" i="4" s="1"/>
  <c r="D944" i="4"/>
  <c r="E944" i="4" s="1"/>
  <c r="D945" i="4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D953" i="4"/>
  <c r="E953" i="4" s="1"/>
  <c r="D954" i="4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D965" i="4"/>
  <c r="E965" i="4" s="1"/>
  <c r="D966" i="4"/>
  <c r="D967" i="4"/>
  <c r="E967" i="4" s="1"/>
  <c r="D968" i="4"/>
  <c r="E968" i="4" s="1"/>
  <c r="D969" i="4"/>
  <c r="E969" i="4" s="1"/>
  <c r="D970" i="4"/>
  <c r="E970" i="4" s="1"/>
  <c r="D971" i="4"/>
  <c r="D972" i="4"/>
  <c r="E972" i="4" s="1"/>
  <c r="D973" i="4"/>
  <c r="E973" i="4" s="1"/>
  <c r="D974" i="4"/>
  <c r="E974" i="4" s="1"/>
  <c r="D975" i="4"/>
  <c r="E975" i="4" s="1"/>
  <c r="D976" i="4"/>
  <c r="D977" i="4"/>
  <c r="E977" i="4" s="1"/>
  <c r="D978" i="4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D989" i="4"/>
  <c r="E989" i="4" s="1"/>
  <c r="D990" i="4"/>
  <c r="D991" i="4"/>
  <c r="E991" i="4" s="1"/>
  <c r="D992" i="4"/>
  <c r="E992" i="4" s="1"/>
  <c r="D993" i="4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D1001" i="4"/>
  <c r="E1001" i="4" s="1"/>
  <c r="D1002" i="4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D1010" i="4"/>
  <c r="E1010" i="4" s="1"/>
  <c r="D1011" i="4"/>
  <c r="E1011" i="4" s="1"/>
  <c r="D1012" i="4"/>
  <c r="D1013" i="4"/>
  <c r="E1013" i="4" s="1"/>
  <c r="D1014" i="4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D1025" i="4"/>
  <c r="E1025" i="4" s="1"/>
  <c r="D1026" i="4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D1035" i="4"/>
  <c r="E1035" i="4" s="1"/>
  <c r="D1036" i="4"/>
  <c r="D1037" i="4"/>
  <c r="E1037" i="4" s="1"/>
  <c r="D1038" i="4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D1061" i="4"/>
  <c r="E1061" i="4" s="1"/>
  <c r="D1062" i="4"/>
  <c r="D1063" i="4"/>
  <c r="E1063" i="4" s="1"/>
  <c r="D1064" i="4"/>
  <c r="E1064" i="4" s="1"/>
  <c r="D1065" i="4"/>
  <c r="E1065" i="4" s="1"/>
  <c r="D1066" i="4"/>
  <c r="E1066" i="4" s="1"/>
  <c r="D1067" i="4"/>
  <c r="D1068" i="4"/>
  <c r="E1068" i="4" s="1"/>
  <c r="D1069" i="4"/>
  <c r="E1069" i="4" s="1"/>
  <c r="D1070" i="4"/>
  <c r="E1070" i="4" s="1"/>
  <c r="D1071" i="4"/>
  <c r="E1071" i="4" s="1"/>
  <c r="D1072" i="4"/>
  <c r="D1073" i="4"/>
  <c r="E1073" i="4" s="1"/>
  <c r="D1074" i="4"/>
  <c r="D1075" i="4"/>
  <c r="E1075" i="4" s="1"/>
  <c r="D1076" i="4"/>
  <c r="E1076" i="4" s="1"/>
  <c r="D1077" i="4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D1097" i="4"/>
  <c r="E1097" i="4" s="1"/>
  <c r="D1098" i="4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D1135" i="4"/>
  <c r="E1135" i="4" s="1"/>
  <c r="D1136" i="4"/>
  <c r="E1136" i="4" s="1"/>
  <c r="D1137" i="4"/>
  <c r="E1137" i="4" s="1"/>
  <c r="D1138" i="4"/>
  <c r="E1138" i="4" s="1"/>
  <c r="D1139" i="4"/>
  <c r="D1140" i="4"/>
  <c r="E1140" i="4" s="1"/>
  <c r="D1141" i="4"/>
  <c r="E1141" i="4" s="1"/>
  <c r="D1142" i="4"/>
  <c r="E1142" i="4" s="1"/>
  <c r="D1143" i="4"/>
  <c r="E1143" i="4" s="1"/>
  <c r="D1144" i="4"/>
  <c r="D1145" i="4"/>
  <c r="D1146" i="4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D1153" i="4"/>
  <c r="E1153" i="4" s="1"/>
  <c r="D1154" i="4"/>
  <c r="E1154" i="4" s="1"/>
  <c r="D1155" i="4"/>
  <c r="E1155" i="4" s="1"/>
  <c r="D1156" i="4"/>
  <c r="D1157" i="4"/>
  <c r="E1157" i="4" s="1"/>
  <c r="D1158" i="4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D1169" i="4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D1202" i="4"/>
  <c r="E1202" i="4" s="1"/>
  <c r="D1203" i="4"/>
  <c r="E1203" i="4" s="1"/>
  <c r="D1204" i="4"/>
  <c r="E1204" i="4" s="1"/>
  <c r="D1205" i="4"/>
  <c r="E1205" i="4" s="1"/>
  <c r="D1206" i="4"/>
  <c r="D1207" i="4"/>
  <c r="E1207" i="4" s="1"/>
  <c r="D1208" i="4"/>
  <c r="E1208" i="4" s="1"/>
  <c r="D1209" i="4"/>
  <c r="D1210" i="4"/>
  <c r="D1211" i="4"/>
  <c r="E1211" i="4" s="1"/>
  <c r="D1212" i="4"/>
  <c r="E1212" i="4" s="1"/>
  <c r="D1213" i="4"/>
  <c r="E1213" i="4" s="1"/>
  <c r="D1214" i="4"/>
  <c r="E1214" i="4" s="1"/>
  <c r="D1215" i="4"/>
  <c r="E1215" i="4" s="1"/>
  <c r="D1216" i="4"/>
  <c r="E1216" i="4" s="1"/>
  <c r="D1217" i="4"/>
  <c r="E1217" i="4" s="1"/>
  <c r="D1218" i="4"/>
  <c r="D1219" i="4"/>
  <c r="E1219" i="4" s="1"/>
  <c r="D1220" i="4"/>
  <c r="E1220" i="4" s="1"/>
  <c r="D1221" i="4"/>
  <c r="E1221" i="4" s="1"/>
  <c r="D1222" i="4"/>
  <c r="E1222" i="4" s="1"/>
  <c r="D1223" i="4"/>
  <c r="E1223" i="4" s="1"/>
  <c r="D1224" i="4"/>
  <c r="E1224" i="4" s="1"/>
  <c r="D1225" i="4"/>
  <c r="E1225" i="4" s="1"/>
  <c r="D1226" i="4"/>
  <c r="E1226" i="4" s="1"/>
  <c r="D1227" i="4"/>
  <c r="E1227" i="4" s="1"/>
  <c r="D1228" i="4"/>
  <c r="D1229" i="4"/>
  <c r="E1229" i="4" s="1"/>
  <c r="D1230" i="4"/>
  <c r="D1231" i="4"/>
  <c r="E1231" i="4" s="1"/>
  <c r="D1232" i="4"/>
  <c r="E1232" i="4" s="1"/>
  <c r="D1233" i="4"/>
  <c r="E1233" i="4" s="1"/>
  <c r="D1234" i="4"/>
  <c r="E1234" i="4" s="1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E1257" i="4" s="1"/>
  <c r="D1258" i="4"/>
  <c r="E1258" i="4" s="1"/>
  <c r="D1259" i="4"/>
  <c r="E1259" i="4" s="1"/>
  <c r="D1260" i="4"/>
  <c r="E1260" i="4" s="1"/>
  <c r="D1261" i="4"/>
  <c r="E1261" i="4" s="1"/>
  <c r="D1262" i="4"/>
  <c r="E1262" i="4" s="1"/>
  <c r="D1263" i="4"/>
  <c r="E1263" i="4" s="1"/>
  <c r="D1264" i="4"/>
  <c r="E1264" i="4" s="1"/>
  <c r="D1265" i="4"/>
  <c r="E1265" i="4" s="1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E1278" i="4" s="1"/>
  <c r="D1279" i="4"/>
  <c r="E1279" i="4" s="1"/>
  <c r="D1280" i="4"/>
  <c r="E1280" i="4" s="1"/>
  <c r="D1281" i="4"/>
  <c r="E1281" i="4" s="1"/>
  <c r="D1282" i="4"/>
  <c r="E1282" i="4" s="1"/>
  <c r="D1283" i="4"/>
  <c r="E1283" i="4" s="1"/>
  <c r="D1284" i="4"/>
  <c r="E1284" i="4" s="1"/>
  <c r="D1285" i="4"/>
  <c r="E1285" i="4" s="1"/>
  <c r="D1286" i="4"/>
  <c r="E1286" i="4" s="1"/>
  <c r="D1287" i="4"/>
  <c r="E1287" i="4" s="1"/>
  <c r="D1288" i="4"/>
  <c r="E1288" i="4" s="1"/>
  <c r="D1289" i="4"/>
  <c r="E1289" i="4" s="1"/>
  <c r="D1290" i="4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D1313" i="4"/>
  <c r="E1313" i="4" s="1"/>
  <c r="D1314" i="4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D1349" i="4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E1386" i="4" s="1"/>
  <c r="D1387" i="4"/>
  <c r="E1387" i="4" s="1"/>
  <c r="D1388" i="4"/>
  <c r="E1388" i="4" s="1"/>
  <c r="D1389" i="4"/>
  <c r="E1389" i="4" s="1"/>
  <c r="D1390" i="4"/>
  <c r="E1390" i="4" s="1"/>
  <c r="D1391" i="4"/>
  <c r="E1391" i="4" s="1"/>
  <c r="D1392" i="4"/>
  <c r="E1392" i="4" s="1"/>
  <c r="D1393" i="4"/>
  <c r="E1393" i="4" s="1"/>
  <c r="D1394" i="4"/>
  <c r="E1394" i="4" s="1"/>
  <c r="D1395" i="4"/>
  <c r="E1395" i="4" s="1"/>
  <c r="D1396" i="4"/>
  <c r="E1396" i="4" s="1"/>
  <c r="D1397" i="4"/>
  <c r="E1397" i="4" s="1"/>
  <c r="D1398" i="4"/>
  <c r="E1398" i="4" s="1"/>
  <c r="D1399" i="4"/>
  <c r="E1399" i="4" s="1"/>
  <c r="D1400" i="4"/>
  <c r="E1400" i="4" s="1"/>
  <c r="D1401" i="4"/>
  <c r="E1401" i="4" s="1"/>
  <c r="D1402" i="4"/>
  <c r="E1402" i="4" s="1"/>
  <c r="D1403" i="4"/>
  <c r="E1403" i="4" s="1"/>
  <c r="D1404" i="4"/>
  <c r="E1404" i="4" s="1"/>
  <c r="D1405" i="4"/>
  <c r="E1405" i="4" s="1"/>
  <c r="D1406" i="4"/>
  <c r="E1406" i="4" s="1"/>
  <c r="D1407" i="4"/>
  <c r="E1407" i="4" s="1"/>
  <c r="D1408" i="4"/>
  <c r="E1408" i="4" s="1"/>
  <c r="D1409" i="4"/>
  <c r="E1409" i="4" s="1"/>
  <c r="D1410" i="4"/>
  <c r="E1410" i="4" s="1"/>
  <c r="D1411" i="4"/>
  <c r="E1411" i="4" s="1"/>
  <c r="D1412" i="4"/>
  <c r="E1412" i="4" s="1"/>
  <c r="D1413" i="4"/>
  <c r="E1413" i="4" s="1"/>
  <c r="D1414" i="4"/>
  <c r="D1415" i="4"/>
  <c r="E1415" i="4" s="1"/>
  <c r="D1416" i="4"/>
  <c r="E1416" i="4" s="1"/>
  <c r="D1417" i="4"/>
  <c r="E1417" i="4" s="1"/>
  <c r="D1418" i="4"/>
  <c r="E1418" i="4" s="1"/>
  <c r="D1419" i="4"/>
  <c r="E1419" i="4" s="1"/>
  <c r="D1420" i="4"/>
  <c r="D1421" i="4"/>
  <c r="E1421" i="4" s="1"/>
  <c r="D1422" i="4"/>
  <c r="E1422" i="4" s="1"/>
  <c r="D1423" i="4"/>
  <c r="E1423" i="4" s="1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E1434" i="4" s="1"/>
  <c r="D1435" i="4"/>
  <c r="E1435" i="4" s="1"/>
  <c r="D1436" i="4"/>
  <c r="E1436" i="4" s="1"/>
  <c r="D1437" i="4"/>
  <c r="E1437" i="4" s="1"/>
  <c r="D1438" i="4"/>
  <c r="E1438" i="4" s="1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E1546" i="4" s="1"/>
  <c r="D1547" i="4"/>
  <c r="E1547" i="4" s="1"/>
  <c r="D1548" i="4"/>
  <c r="E1548" i="4" s="1"/>
  <c r="D1549" i="4"/>
  <c r="E1549" i="4" s="1"/>
  <c r="D1550" i="4"/>
  <c r="E1550" i="4" s="1"/>
  <c r="D1551" i="4"/>
  <c r="E1551" i="4" s="1"/>
  <c r="D1552" i="4"/>
  <c r="E1552" i="4" s="1"/>
  <c r="D1553" i="4"/>
  <c r="E1553" i="4" s="1"/>
  <c r="D1554" i="4"/>
  <c r="E1554" i="4" s="1"/>
  <c r="D1555" i="4"/>
  <c r="E1555" i="4" s="1"/>
  <c r="D1556" i="4"/>
  <c r="E1556" i="4" s="1"/>
  <c r="D1557" i="4"/>
  <c r="E1557" i="4" s="1"/>
  <c r="D1558" i="4"/>
  <c r="E1558" i="4" s="1"/>
  <c r="D1559" i="4"/>
  <c r="E1559" i="4" s="1"/>
  <c r="D1560" i="4"/>
  <c r="E1560" i="4" s="1"/>
  <c r="D1561" i="4"/>
  <c r="E1561" i="4" s="1"/>
  <c r="D1562" i="4"/>
  <c r="E1562" i="4" s="1"/>
  <c r="D1563" i="4"/>
  <c r="E1563" i="4" s="1"/>
  <c r="D1564" i="4"/>
  <c r="E1564" i="4" s="1"/>
  <c r="D1565" i="4"/>
  <c r="E1565" i="4" s="1"/>
  <c r="D1566" i="4"/>
  <c r="E1566" i="4" s="1"/>
  <c r="D1567" i="4"/>
  <c r="E1567" i="4" s="1"/>
  <c r="D1568" i="4"/>
  <c r="E1568" i="4" s="1"/>
  <c r="D1569" i="4"/>
  <c r="E1569" i="4" s="1"/>
  <c r="D1570" i="4"/>
  <c r="E1570" i="4" s="1"/>
  <c r="D1571" i="4"/>
  <c r="E1571" i="4" s="1"/>
  <c r="D1572" i="4"/>
  <c r="E1572" i="4" s="1"/>
  <c r="D1573" i="4"/>
  <c r="E1573" i="4" s="1"/>
  <c r="D1574" i="4"/>
  <c r="E1574" i="4" s="1"/>
  <c r="D1575" i="4"/>
  <c r="E1575" i="4" s="1"/>
  <c r="D1576" i="4"/>
  <c r="E1576" i="4" s="1"/>
  <c r="D1577" i="4"/>
  <c r="D1578" i="4"/>
  <c r="E1578" i="4" s="1"/>
  <c r="D1579" i="4"/>
  <c r="E1579" i="4" s="1"/>
  <c r="D1580" i="4"/>
  <c r="E1580" i="4" s="1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E1666" i="4" s="1"/>
  <c r="D1667" i="4"/>
  <c r="E1667" i="4" s="1"/>
  <c r="D1668" i="4"/>
  <c r="E1668" i="4" s="1"/>
  <c r="D1669" i="4"/>
  <c r="E1669" i="4" s="1"/>
  <c r="D1670" i="4"/>
  <c r="E1670" i="4" s="1"/>
  <c r="D1671" i="4"/>
  <c r="E1671" i="4" s="1"/>
  <c r="D1672" i="4"/>
  <c r="E1672" i="4" s="1"/>
  <c r="D1673" i="4"/>
  <c r="E1673" i="4" s="1"/>
  <c r="D1674" i="4"/>
  <c r="E1674" i="4" s="1"/>
  <c r="D1675" i="4"/>
  <c r="E1675" i="4" s="1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D1697" i="4"/>
  <c r="E1697" i="4" s="1"/>
  <c r="D1698" i="4"/>
  <c r="E1698" i="4" s="1"/>
  <c r="D1699" i="4"/>
  <c r="E1699" i="4" s="1"/>
  <c r="D1700" i="4"/>
  <c r="E1700" i="4" s="1"/>
  <c r="D1701" i="4"/>
  <c r="E1701" i="4" s="1"/>
  <c r="D1702" i="4"/>
  <c r="D1703" i="4"/>
  <c r="E1703" i="4" s="1"/>
  <c r="D1704" i="4"/>
  <c r="E1704" i="4" s="1"/>
  <c r="D1705" i="4"/>
  <c r="E1705" i="4" s="1"/>
  <c r="D1706" i="4"/>
  <c r="E1706" i="4" s="1"/>
  <c r="D1707" i="4"/>
  <c r="E1707" i="4" s="1"/>
  <c r="D1708" i="4"/>
  <c r="E1708" i="4" s="1"/>
  <c r="D1709" i="4"/>
  <c r="E1709" i="4" s="1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3" i="4"/>
  <c r="E3" i="4" s="1"/>
  <c r="E41" i="4"/>
  <c r="E149" i="4"/>
  <c r="E161" i="4"/>
  <c r="E185" i="4"/>
  <c r="E461" i="4"/>
  <c r="E485" i="4"/>
  <c r="E593" i="4"/>
  <c r="E605" i="4"/>
  <c r="E737" i="4"/>
  <c r="E1026" i="4"/>
  <c r="E1034" i="4"/>
  <c r="E1049" i="4"/>
  <c r="E1145" i="4"/>
  <c r="E1577" i="4"/>
  <c r="P1718" i="4"/>
  <c r="O1718" i="4"/>
  <c r="F1718" i="4"/>
  <c r="P1717" i="4"/>
  <c r="O1717" i="4"/>
  <c r="F1717" i="4"/>
  <c r="P1716" i="4"/>
  <c r="S1716" i="4" s="1"/>
  <c r="O1716" i="4"/>
  <c r="F1716" i="4"/>
  <c r="P1715" i="4"/>
  <c r="S1715" i="4" s="1"/>
  <c r="O1715" i="4"/>
  <c r="F1715" i="4"/>
  <c r="P1714" i="4"/>
  <c r="S1714" i="4" s="1"/>
  <c r="O1714" i="4"/>
  <c r="F1714" i="4"/>
  <c r="P1713" i="4"/>
  <c r="S1713" i="4" s="1"/>
  <c r="O1713" i="4"/>
  <c r="F1713" i="4"/>
  <c r="P1712" i="4"/>
  <c r="S1712" i="4" s="1"/>
  <c r="O1712" i="4"/>
  <c r="F1712" i="4"/>
  <c r="P1711" i="4"/>
  <c r="O1711" i="4"/>
  <c r="F1711" i="4"/>
  <c r="P1710" i="4"/>
  <c r="O1710" i="4"/>
  <c r="F1710" i="4"/>
  <c r="P1709" i="4"/>
  <c r="S1709" i="4" s="1"/>
  <c r="O1709" i="4"/>
  <c r="F1709" i="4"/>
  <c r="P1708" i="4"/>
  <c r="S1708" i="4" s="1"/>
  <c r="O1708" i="4"/>
  <c r="F1708" i="4"/>
  <c r="P1707" i="4"/>
  <c r="S1707" i="4" s="1"/>
  <c r="O1707" i="4"/>
  <c r="F1707" i="4"/>
  <c r="P1706" i="4"/>
  <c r="O1706" i="4"/>
  <c r="F1706" i="4"/>
  <c r="P1705" i="4"/>
  <c r="O1705" i="4"/>
  <c r="F1705" i="4"/>
  <c r="P1704" i="4"/>
  <c r="O1704" i="4"/>
  <c r="F1704" i="4"/>
  <c r="P1703" i="4"/>
  <c r="S1703" i="4" s="1"/>
  <c r="O1703" i="4"/>
  <c r="F1703" i="4"/>
  <c r="P1702" i="4"/>
  <c r="S1702" i="4" s="1"/>
  <c r="O1702" i="4"/>
  <c r="F1702" i="4"/>
  <c r="E1702" i="4"/>
  <c r="P1701" i="4"/>
  <c r="O1701" i="4"/>
  <c r="F1701" i="4"/>
  <c r="P1700" i="4"/>
  <c r="S1700" i="4" s="1"/>
  <c r="O1700" i="4"/>
  <c r="F1700" i="4"/>
  <c r="P1699" i="4"/>
  <c r="O1699" i="4"/>
  <c r="F1699" i="4"/>
  <c r="P1698" i="4"/>
  <c r="O1698" i="4"/>
  <c r="F1698" i="4"/>
  <c r="P1697" i="4"/>
  <c r="S1697" i="4" s="1"/>
  <c r="O1697" i="4"/>
  <c r="F1697" i="4"/>
  <c r="P1696" i="4"/>
  <c r="S1696" i="4" s="1"/>
  <c r="O1696" i="4"/>
  <c r="F1696" i="4"/>
  <c r="E1696" i="4"/>
  <c r="P1695" i="4"/>
  <c r="S1695" i="4" s="1"/>
  <c r="O1695" i="4"/>
  <c r="F1695" i="4"/>
  <c r="P1694" i="4"/>
  <c r="O1694" i="4"/>
  <c r="F1694" i="4"/>
  <c r="P1693" i="4"/>
  <c r="R1693" i="4" s="1"/>
  <c r="O1693" i="4"/>
  <c r="F1693" i="4"/>
  <c r="P1692" i="4"/>
  <c r="S1692" i="4" s="1"/>
  <c r="O1692" i="4"/>
  <c r="F1692" i="4"/>
  <c r="P1691" i="4"/>
  <c r="S1691" i="4" s="1"/>
  <c r="O1691" i="4"/>
  <c r="F1691" i="4"/>
  <c r="P1690" i="4"/>
  <c r="S1690" i="4" s="1"/>
  <c r="O1690" i="4"/>
  <c r="F1690" i="4"/>
  <c r="P1689" i="4"/>
  <c r="R1689" i="4" s="1"/>
  <c r="O1689" i="4"/>
  <c r="F1689" i="4"/>
  <c r="P1688" i="4"/>
  <c r="S1688" i="4" s="1"/>
  <c r="O1688" i="4"/>
  <c r="F1688" i="4"/>
  <c r="P1687" i="4"/>
  <c r="S1687" i="4" s="1"/>
  <c r="O1687" i="4"/>
  <c r="F1687" i="4"/>
  <c r="P1686" i="4"/>
  <c r="O1686" i="4"/>
  <c r="F1686" i="4"/>
  <c r="P1685" i="4"/>
  <c r="S1685" i="4" s="1"/>
  <c r="O1685" i="4"/>
  <c r="F1685" i="4"/>
  <c r="P1684" i="4"/>
  <c r="S1684" i="4" s="1"/>
  <c r="O1684" i="4"/>
  <c r="F1684" i="4"/>
  <c r="P1683" i="4"/>
  <c r="S1683" i="4" s="1"/>
  <c r="O1683" i="4"/>
  <c r="F1683" i="4"/>
  <c r="P1682" i="4"/>
  <c r="O1682" i="4"/>
  <c r="F1682" i="4"/>
  <c r="P1681" i="4"/>
  <c r="S1681" i="4" s="1"/>
  <c r="O1681" i="4"/>
  <c r="F1681" i="4"/>
  <c r="P1680" i="4"/>
  <c r="S1680" i="4" s="1"/>
  <c r="O1680" i="4"/>
  <c r="F1680" i="4"/>
  <c r="P1679" i="4"/>
  <c r="S1679" i="4" s="1"/>
  <c r="O1679" i="4"/>
  <c r="F1679" i="4"/>
  <c r="P1678" i="4"/>
  <c r="S1678" i="4" s="1"/>
  <c r="O1678" i="4"/>
  <c r="F1678" i="4"/>
  <c r="P1677" i="4"/>
  <c r="O1677" i="4"/>
  <c r="F1677" i="4"/>
  <c r="P1676" i="4"/>
  <c r="S1676" i="4" s="1"/>
  <c r="O1676" i="4"/>
  <c r="F1676" i="4"/>
  <c r="P1675" i="4"/>
  <c r="S1675" i="4" s="1"/>
  <c r="O1675" i="4"/>
  <c r="F1675" i="4"/>
  <c r="P1674" i="4"/>
  <c r="O1674" i="4"/>
  <c r="F1674" i="4"/>
  <c r="P1673" i="4"/>
  <c r="S1673" i="4" s="1"/>
  <c r="O1673" i="4"/>
  <c r="F1673" i="4"/>
  <c r="P1672" i="4"/>
  <c r="S1672" i="4" s="1"/>
  <c r="O1672" i="4"/>
  <c r="F1672" i="4"/>
  <c r="P1671" i="4"/>
  <c r="S1671" i="4" s="1"/>
  <c r="O1671" i="4"/>
  <c r="F1671" i="4"/>
  <c r="P1670" i="4"/>
  <c r="O1670" i="4"/>
  <c r="F1670" i="4"/>
  <c r="P1669" i="4"/>
  <c r="S1669" i="4" s="1"/>
  <c r="O1669" i="4"/>
  <c r="F1669" i="4"/>
  <c r="P1668" i="4"/>
  <c r="S1668" i="4" s="1"/>
  <c r="O1668" i="4"/>
  <c r="F1668" i="4"/>
  <c r="P1667" i="4"/>
  <c r="S1667" i="4" s="1"/>
  <c r="O1667" i="4"/>
  <c r="F1667" i="4"/>
  <c r="P1666" i="4"/>
  <c r="O1666" i="4"/>
  <c r="F1666" i="4"/>
  <c r="P1665" i="4"/>
  <c r="O1665" i="4"/>
  <c r="F1665" i="4"/>
  <c r="P1664" i="4"/>
  <c r="S1664" i="4" s="1"/>
  <c r="O1664" i="4"/>
  <c r="F1664" i="4"/>
  <c r="P1663" i="4"/>
  <c r="O1663" i="4"/>
  <c r="F1663" i="4"/>
  <c r="P1662" i="4"/>
  <c r="O1662" i="4"/>
  <c r="F1662" i="4"/>
  <c r="P1661" i="4"/>
  <c r="S1661" i="4" s="1"/>
  <c r="O1661" i="4"/>
  <c r="F1661" i="4"/>
  <c r="P1660" i="4"/>
  <c r="S1660" i="4" s="1"/>
  <c r="O1660" i="4"/>
  <c r="F1660" i="4"/>
  <c r="P1659" i="4"/>
  <c r="S1659" i="4" s="1"/>
  <c r="O1659" i="4"/>
  <c r="F1659" i="4"/>
  <c r="P1658" i="4"/>
  <c r="S1658" i="4" s="1"/>
  <c r="O1658" i="4"/>
  <c r="F1658" i="4"/>
  <c r="P1657" i="4"/>
  <c r="O1657" i="4"/>
  <c r="F1657" i="4"/>
  <c r="P1656" i="4"/>
  <c r="S1656" i="4" s="1"/>
  <c r="O1656" i="4"/>
  <c r="F1656" i="4"/>
  <c r="P1655" i="4"/>
  <c r="S1655" i="4" s="1"/>
  <c r="O1655" i="4"/>
  <c r="F1655" i="4"/>
  <c r="P1654" i="4"/>
  <c r="S1654" i="4" s="1"/>
  <c r="O1654" i="4"/>
  <c r="F1654" i="4"/>
  <c r="P1653" i="4"/>
  <c r="O1653" i="4"/>
  <c r="F1653" i="4"/>
  <c r="P1652" i="4"/>
  <c r="S1652" i="4" s="1"/>
  <c r="O1652" i="4"/>
  <c r="F1652" i="4"/>
  <c r="P1651" i="4"/>
  <c r="O1651" i="4"/>
  <c r="F1651" i="4"/>
  <c r="P1650" i="4"/>
  <c r="O1650" i="4"/>
  <c r="F1650" i="4"/>
  <c r="P1649" i="4"/>
  <c r="S1649" i="4" s="1"/>
  <c r="O1649" i="4"/>
  <c r="F1649" i="4"/>
  <c r="P1648" i="4"/>
  <c r="S1648" i="4" s="1"/>
  <c r="O1648" i="4"/>
  <c r="F1648" i="4"/>
  <c r="P1647" i="4"/>
  <c r="S1647" i="4" s="1"/>
  <c r="O1647" i="4"/>
  <c r="F1647" i="4"/>
  <c r="P1646" i="4"/>
  <c r="O1646" i="4"/>
  <c r="F1646" i="4"/>
  <c r="P1645" i="4"/>
  <c r="O1645" i="4"/>
  <c r="F1645" i="4"/>
  <c r="P1644" i="4"/>
  <c r="S1644" i="4" s="1"/>
  <c r="O1644" i="4"/>
  <c r="F1644" i="4"/>
  <c r="P1643" i="4"/>
  <c r="S1643" i="4" s="1"/>
  <c r="O1643" i="4"/>
  <c r="F1643" i="4"/>
  <c r="P1642" i="4"/>
  <c r="S1642" i="4" s="1"/>
  <c r="O1642" i="4"/>
  <c r="F1642" i="4"/>
  <c r="P1641" i="4"/>
  <c r="O1641" i="4"/>
  <c r="F1641" i="4"/>
  <c r="P1640" i="4"/>
  <c r="S1640" i="4" s="1"/>
  <c r="O1640" i="4"/>
  <c r="F1640" i="4"/>
  <c r="P1639" i="4"/>
  <c r="O1639" i="4"/>
  <c r="F1639" i="4"/>
  <c r="P1638" i="4"/>
  <c r="O1638" i="4"/>
  <c r="F1638" i="4"/>
  <c r="P1637" i="4"/>
  <c r="S1637" i="4" s="1"/>
  <c r="O1637" i="4"/>
  <c r="F1637" i="4"/>
  <c r="P1636" i="4"/>
  <c r="S1636" i="4" s="1"/>
  <c r="O1636" i="4"/>
  <c r="F1636" i="4"/>
  <c r="P1635" i="4"/>
  <c r="S1635" i="4" s="1"/>
  <c r="O1635" i="4"/>
  <c r="F1635" i="4"/>
  <c r="P1634" i="4"/>
  <c r="O1634" i="4"/>
  <c r="F1634" i="4"/>
  <c r="P1633" i="4"/>
  <c r="O1633" i="4"/>
  <c r="F1633" i="4"/>
  <c r="P1632" i="4"/>
  <c r="S1632" i="4" s="1"/>
  <c r="O1632" i="4"/>
  <c r="F1632" i="4"/>
  <c r="P1631" i="4"/>
  <c r="S1631" i="4" s="1"/>
  <c r="O1631" i="4"/>
  <c r="F1631" i="4"/>
  <c r="P1630" i="4"/>
  <c r="S1630" i="4" s="1"/>
  <c r="O1630" i="4"/>
  <c r="F1630" i="4"/>
  <c r="P1629" i="4"/>
  <c r="S1629" i="4" s="1"/>
  <c r="O1629" i="4"/>
  <c r="F1629" i="4"/>
  <c r="P1628" i="4"/>
  <c r="S1628" i="4" s="1"/>
  <c r="O1628" i="4"/>
  <c r="F1628" i="4"/>
  <c r="P1627" i="4"/>
  <c r="O1627" i="4"/>
  <c r="F1627" i="4"/>
  <c r="P1626" i="4"/>
  <c r="R1626" i="4" s="1"/>
  <c r="O1626" i="4"/>
  <c r="F1626" i="4"/>
  <c r="P1625" i="4"/>
  <c r="S1625" i="4" s="1"/>
  <c r="O1625" i="4"/>
  <c r="F1625" i="4"/>
  <c r="P1624" i="4"/>
  <c r="S1624" i="4" s="1"/>
  <c r="O1624" i="4"/>
  <c r="F1624" i="4"/>
  <c r="E1624" i="4"/>
  <c r="P1623" i="4"/>
  <c r="S1623" i="4" s="1"/>
  <c r="O1623" i="4"/>
  <c r="F1623" i="4"/>
  <c r="P1622" i="4"/>
  <c r="O1622" i="4"/>
  <c r="F1622" i="4"/>
  <c r="P1621" i="4"/>
  <c r="S1621" i="4" s="1"/>
  <c r="O1621" i="4"/>
  <c r="F1621" i="4"/>
  <c r="P1620" i="4"/>
  <c r="S1620" i="4" s="1"/>
  <c r="O1620" i="4"/>
  <c r="F1620" i="4"/>
  <c r="P1619" i="4"/>
  <c r="S1619" i="4" s="1"/>
  <c r="O1619" i="4"/>
  <c r="F1619" i="4"/>
  <c r="P1618" i="4"/>
  <c r="S1618" i="4" s="1"/>
  <c r="O1618" i="4"/>
  <c r="F1618" i="4"/>
  <c r="P1617" i="4"/>
  <c r="O1617" i="4"/>
  <c r="F1617" i="4"/>
  <c r="P1616" i="4"/>
  <c r="S1616" i="4" s="1"/>
  <c r="O1616" i="4"/>
  <c r="F1616" i="4"/>
  <c r="P1615" i="4"/>
  <c r="O1615" i="4"/>
  <c r="F1615" i="4"/>
  <c r="P1614" i="4"/>
  <c r="O1614" i="4"/>
  <c r="F1614" i="4"/>
  <c r="P1613" i="4"/>
  <c r="S1613" i="4" s="1"/>
  <c r="O1613" i="4"/>
  <c r="F1613" i="4"/>
  <c r="P1612" i="4"/>
  <c r="S1612" i="4" s="1"/>
  <c r="O1612" i="4"/>
  <c r="F1612" i="4"/>
  <c r="P1611" i="4"/>
  <c r="S1611" i="4" s="1"/>
  <c r="O1611" i="4"/>
  <c r="F1611" i="4"/>
  <c r="P1610" i="4"/>
  <c r="O1610" i="4"/>
  <c r="F1610" i="4"/>
  <c r="P1609" i="4"/>
  <c r="S1609" i="4" s="1"/>
  <c r="O1609" i="4"/>
  <c r="F1609" i="4"/>
  <c r="P1608" i="4"/>
  <c r="S1608" i="4" s="1"/>
  <c r="O1608" i="4"/>
  <c r="F1608" i="4"/>
  <c r="P1607" i="4"/>
  <c r="S1607" i="4" s="1"/>
  <c r="O1607" i="4"/>
  <c r="F1607" i="4"/>
  <c r="P1606" i="4"/>
  <c r="S1606" i="4" s="1"/>
  <c r="O1606" i="4"/>
  <c r="F1606" i="4"/>
  <c r="P1605" i="4"/>
  <c r="O1605" i="4"/>
  <c r="F1605" i="4"/>
  <c r="P1604" i="4"/>
  <c r="S1604" i="4" s="1"/>
  <c r="O1604" i="4"/>
  <c r="F1604" i="4"/>
  <c r="P1603" i="4"/>
  <c r="O1603" i="4"/>
  <c r="F1603" i="4"/>
  <c r="P1602" i="4"/>
  <c r="O1602" i="4"/>
  <c r="F1602" i="4"/>
  <c r="P1601" i="4"/>
  <c r="S1601" i="4" s="1"/>
  <c r="O1601" i="4"/>
  <c r="F1601" i="4"/>
  <c r="P1600" i="4"/>
  <c r="S1600" i="4" s="1"/>
  <c r="O1600" i="4"/>
  <c r="F1600" i="4"/>
  <c r="P1599" i="4"/>
  <c r="S1599" i="4" s="1"/>
  <c r="O1599" i="4"/>
  <c r="F1599" i="4"/>
  <c r="P1598" i="4"/>
  <c r="O1598" i="4"/>
  <c r="F1598" i="4"/>
  <c r="P1597" i="4"/>
  <c r="S1597" i="4" s="1"/>
  <c r="O1597" i="4"/>
  <c r="F1597" i="4"/>
  <c r="P1596" i="4"/>
  <c r="S1596" i="4" s="1"/>
  <c r="O1596" i="4"/>
  <c r="F1596" i="4"/>
  <c r="P1595" i="4"/>
  <c r="S1595" i="4" s="1"/>
  <c r="O1595" i="4"/>
  <c r="F1595" i="4"/>
  <c r="P1594" i="4"/>
  <c r="S1594" i="4" s="1"/>
  <c r="O1594" i="4"/>
  <c r="F1594" i="4"/>
  <c r="P1593" i="4"/>
  <c r="O1593" i="4"/>
  <c r="F1593" i="4"/>
  <c r="P1592" i="4"/>
  <c r="S1592" i="4" s="1"/>
  <c r="O1592" i="4"/>
  <c r="F1592" i="4"/>
  <c r="P1591" i="4"/>
  <c r="O1591" i="4"/>
  <c r="F1591" i="4"/>
  <c r="P1590" i="4"/>
  <c r="O1590" i="4"/>
  <c r="F1590" i="4"/>
  <c r="P1589" i="4"/>
  <c r="S1589" i="4" s="1"/>
  <c r="O1589" i="4"/>
  <c r="F1589" i="4"/>
  <c r="P1588" i="4"/>
  <c r="S1588" i="4" s="1"/>
  <c r="O1588" i="4"/>
  <c r="F1588" i="4"/>
  <c r="E1588" i="4"/>
  <c r="P1587" i="4"/>
  <c r="S1587" i="4" s="1"/>
  <c r="O1587" i="4"/>
  <c r="F1587" i="4"/>
  <c r="P1586" i="4"/>
  <c r="S1586" i="4" s="1"/>
  <c r="O1586" i="4"/>
  <c r="F1586" i="4"/>
  <c r="P1585" i="4"/>
  <c r="O1585" i="4"/>
  <c r="F1585" i="4"/>
  <c r="P1584" i="4"/>
  <c r="S1584" i="4" s="1"/>
  <c r="O1584" i="4"/>
  <c r="F1584" i="4"/>
  <c r="P1583" i="4"/>
  <c r="S1583" i="4" s="1"/>
  <c r="O1583" i="4"/>
  <c r="F1583" i="4"/>
  <c r="P1582" i="4"/>
  <c r="S1582" i="4" s="1"/>
  <c r="O1582" i="4"/>
  <c r="F1582" i="4"/>
  <c r="P1581" i="4"/>
  <c r="O1581" i="4"/>
  <c r="F1581" i="4"/>
  <c r="P1580" i="4"/>
  <c r="S1580" i="4" s="1"/>
  <c r="O1580" i="4"/>
  <c r="F1580" i="4"/>
  <c r="P1579" i="4"/>
  <c r="O1579" i="4"/>
  <c r="F1579" i="4"/>
  <c r="P1578" i="4"/>
  <c r="O1578" i="4"/>
  <c r="F1578" i="4"/>
  <c r="P1577" i="4"/>
  <c r="S1577" i="4" s="1"/>
  <c r="O1577" i="4"/>
  <c r="F1577" i="4"/>
  <c r="P1576" i="4"/>
  <c r="S1576" i="4" s="1"/>
  <c r="O1576" i="4"/>
  <c r="F1576" i="4"/>
  <c r="P1575" i="4"/>
  <c r="S1575" i="4" s="1"/>
  <c r="O1575" i="4"/>
  <c r="F1575" i="4"/>
  <c r="P1574" i="4"/>
  <c r="S1574" i="4" s="1"/>
  <c r="O1574" i="4"/>
  <c r="F1574" i="4"/>
  <c r="P1573" i="4"/>
  <c r="O1573" i="4"/>
  <c r="F1573" i="4"/>
  <c r="P1572" i="4"/>
  <c r="S1572" i="4" s="1"/>
  <c r="O1572" i="4"/>
  <c r="F1572" i="4"/>
  <c r="P1571" i="4"/>
  <c r="S1571" i="4" s="1"/>
  <c r="O1571" i="4"/>
  <c r="F1571" i="4"/>
  <c r="P1570" i="4"/>
  <c r="S1570" i="4" s="1"/>
  <c r="O1570" i="4"/>
  <c r="F1570" i="4"/>
  <c r="P1569" i="4"/>
  <c r="O1569" i="4"/>
  <c r="F1569" i="4"/>
  <c r="P1568" i="4"/>
  <c r="S1568" i="4" s="1"/>
  <c r="O1568" i="4"/>
  <c r="F1568" i="4"/>
  <c r="P1567" i="4"/>
  <c r="O1567" i="4"/>
  <c r="F1567" i="4"/>
  <c r="P1566" i="4"/>
  <c r="O1566" i="4"/>
  <c r="F1566" i="4"/>
  <c r="P1565" i="4"/>
  <c r="S1565" i="4" s="1"/>
  <c r="O1565" i="4"/>
  <c r="F1565" i="4"/>
  <c r="P1564" i="4"/>
  <c r="S1564" i="4" s="1"/>
  <c r="O1564" i="4"/>
  <c r="F1564" i="4"/>
  <c r="P1563" i="4"/>
  <c r="S1563" i="4" s="1"/>
  <c r="O1563" i="4"/>
  <c r="F1563" i="4"/>
  <c r="P1562" i="4"/>
  <c r="O1562" i="4"/>
  <c r="F1562" i="4"/>
  <c r="P1561" i="4"/>
  <c r="O1561" i="4"/>
  <c r="F1561" i="4"/>
  <c r="P1560" i="4"/>
  <c r="S1560" i="4" s="1"/>
  <c r="O1560" i="4"/>
  <c r="F1560" i="4"/>
  <c r="P1559" i="4"/>
  <c r="S1559" i="4" s="1"/>
  <c r="O1559" i="4"/>
  <c r="F1559" i="4"/>
  <c r="P1558" i="4"/>
  <c r="S1558" i="4" s="1"/>
  <c r="O1558" i="4"/>
  <c r="F1558" i="4"/>
  <c r="P1557" i="4"/>
  <c r="O1557" i="4"/>
  <c r="F1557" i="4"/>
  <c r="P1556" i="4"/>
  <c r="S1556" i="4" s="1"/>
  <c r="O1556" i="4"/>
  <c r="F1556" i="4"/>
  <c r="P1555" i="4"/>
  <c r="O1555" i="4"/>
  <c r="F1555" i="4"/>
  <c r="P1554" i="4"/>
  <c r="O1554" i="4"/>
  <c r="F1554" i="4"/>
  <c r="P1553" i="4"/>
  <c r="S1553" i="4" s="1"/>
  <c r="O1553" i="4"/>
  <c r="F1553" i="4"/>
  <c r="P1552" i="4"/>
  <c r="R1552" i="4" s="1"/>
  <c r="O1552" i="4"/>
  <c r="F1552" i="4"/>
  <c r="P1551" i="4"/>
  <c r="S1551" i="4" s="1"/>
  <c r="O1551" i="4"/>
  <c r="F1551" i="4"/>
  <c r="P1550" i="4"/>
  <c r="O1550" i="4"/>
  <c r="F1550" i="4"/>
  <c r="P1549" i="4"/>
  <c r="O1549" i="4"/>
  <c r="F1549" i="4"/>
  <c r="P1548" i="4"/>
  <c r="R1548" i="4" s="1"/>
  <c r="O1548" i="4"/>
  <c r="F1548" i="4"/>
  <c r="P1547" i="4"/>
  <c r="S1547" i="4" s="1"/>
  <c r="O1547" i="4"/>
  <c r="F1547" i="4"/>
  <c r="P1546" i="4"/>
  <c r="S1546" i="4" s="1"/>
  <c r="O1546" i="4"/>
  <c r="F1546" i="4"/>
  <c r="P1545" i="4"/>
  <c r="O1545" i="4"/>
  <c r="F1545" i="4"/>
  <c r="P1544" i="4"/>
  <c r="S1544" i="4" s="1"/>
  <c r="O1544" i="4"/>
  <c r="F1544" i="4"/>
  <c r="P1543" i="4"/>
  <c r="O1543" i="4"/>
  <c r="F1543" i="4"/>
  <c r="P1542" i="4"/>
  <c r="O1542" i="4"/>
  <c r="F1542" i="4"/>
  <c r="P1541" i="4"/>
  <c r="S1541" i="4" s="1"/>
  <c r="O1541" i="4"/>
  <c r="F1541" i="4"/>
  <c r="P1540" i="4"/>
  <c r="S1540" i="4" s="1"/>
  <c r="O1540" i="4"/>
  <c r="F1540" i="4"/>
  <c r="P1539" i="4"/>
  <c r="S1539" i="4" s="1"/>
  <c r="O1539" i="4"/>
  <c r="F1539" i="4"/>
  <c r="P1538" i="4"/>
  <c r="O1538" i="4"/>
  <c r="F1538" i="4"/>
  <c r="P1537" i="4"/>
  <c r="O1537" i="4"/>
  <c r="F1537" i="4"/>
  <c r="P1536" i="4"/>
  <c r="S1536" i="4" s="1"/>
  <c r="O1536" i="4"/>
  <c r="F1536" i="4"/>
  <c r="P1535" i="4"/>
  <c r="S1535" i="4" s="1"/>
  <c r="O1535" i="4"/>
  <c r="F1535" i="4"/>
  <c r="P1534" i="4"/>
  <c r="S1534" i="4" s="1"/>
  <c r="O1534" i="4"/>
  <c r="F1534" i="4"/>
  <c r="P1533" i="4"/>
  <c r="O1533" i="4"/>
  <c r="F1533" i="4"/>
  <c r="P1532" i="4"/>
  <c r="S1532" i="4" s="1"/>
  <c r="O1532" i="4"/>
  <c r="F1532" i="4"/>
  <c r="P1531" i="4"/>
  <c r="O1531" i="4"/>
  <c r="F1531" i="4"/>
  <c r="P1530" i="4"/>
  <c r="O1530" i="4"/>
  <c r="F1530" i="4"/>
  <c r="P1529" i="4"/>
  <c r="S1529" i="4" s="1"/>
  <c r="O1529" i="4"/>
  <c r="F1529" i="4"/>
  <c r="P1528" i="4"/>
  <c r="S1528" i="4" s="1"/>
  <c r="O1528" i="4"/>
  <c r="F1528" i="4"/>
  <c r="P1527" i="4"/>
  <c r="S1527" i="4" s="1"/>
  <c r="O1527" i="4"/>
  <c r="F1527" i="4"/>
  <c r="P1526" i="4"/>
  <c r="O1526" i="4"/>
  <c r="F1526" i="4"/>
  <c r="P1525" i="4"/>
  <c r="O1525" i="4"/>
  <c r="F1525" i="4"/>
  <c r="P1524" i="4"/>
  <c r="S1524" i="4" s="1"/>
  <c r="O1524" i="4"/>
  <c r="F1524" i="4"/>
  <c r="P1523" i="4"/>
  <c r="S1523" i="4" s="1"/>
  <c r="O1523" i="4"/>
  <c r="F1523" i="4"/>
  <c r="P1522" i="4"/>
  <c r="S1522" i="4" s="1"/>
  <c r="O1522" i="4"/>
  <c r="F1522" i="4"/>
  <c r="P1521" i="4"/>
  <c r="O1521" i="4"/>
  <c r="F1521" i="4"/>
  <c r="P1520" i="4"/>
  <c r="S1520" i="4" s="1"/>
  <c r="O1520" i="4"/>
  <c r="F1520" i="4"/>
  <c r="P1519" i="4"/>
  <c r="S1519" i="4" s="1"/>
  <c r="O1519" i="4"/>
  <c r="F1519" i="4"/>
  <c r="P1518" i="4"/>
  <c r="O1518" i="4"/>
  <c r="F1518" i="4"/>
  <c r="P1517" i="4"/>
  <c r="S1517" i="4" s="1"/>
  <c r="O1517" i="4"/>
  <c r="F1517" i="4"/>
  <c r="P1516" i="4"/>
  <c r="S1516" i="4" s="1"/>
  <c r="O1516" i="4"/>
  <c r="F1516" i="4"/>
  <c r="P1515" i="4"/>
  <c r="S1515" i="4" s="1"/>
  <c r="O1515" i="4"/>
  <c r="F1515" i="4"/>
  <c r="P1514" i="4"/>
  <c r="O1514" i="4"/>
  <c r="F1514" i="4"/>
  <c r="P1513" i="4"/>
  <c r="S1513" i="4" s="1"/>
  <c r="O1513" i="4"/>
  <c r="F1513" i="4"/>
  <c r="P1512" i="4"/>
  <c r="S1512" i="4" s="1"/>
  <c r="O1512" i="4"/>
  <c r="F1512" i="4"/>
  <c r="P1511" i="4"/>
  <c r="S1511" i="4" s="1"/>
  <c r="O1511" i="4"/>
  <c r="F1511" i="4"/>
  <c r="P1510" i="4"/>
  <c r="S1510" i="4" s="1"/>
  <c r="O1510" i="4"/>
  <c r="R1510" i="4" s="1"/>
  <c r="F1510" i="4"/>
  <c r="P1509" i="4"/>
  <c r="S1509" i="4" s="1"/>
  <c r="O1509" i="4"/>
  <c r="F1509" i="4"/>
  <c r="P1508" i="4"/>
  <c r="S1508" i="4" s="1"/>
  <c r="O1508" i="4"/>
  <c r="F1508" i="4"/>
  <c r="P1507" i="4"/>
  <c r="O1507" i="4"/>
  <c r="F1507" i="4"/>
  <c r="P1506" i="4"/>
  <c r="O1506" i="4"/>
  <c r="F1506" i="4"/>
  <c r="P1505" i="4"/>
  <c r="S1505" i="4" s="1"/>
  <c r="O1505" i="4"/>
  <c r="F1505" i="4"/>
  <c r="P1504" i="4"/>
  <c r="S1504" i="4" s="1"/>
  <c r="O1504" i="4"/>
  <c r="F1504" i="4"/>
  <c r="P1503" i="4"/>
  <c r="S1503" i="4" s="1"/>
  <c r="O1503" i="4"/>
  <c r="F1503" i="4"/>
  <c r="P1502" i="4"/>
  <c r="O1502" i="4"/>
  <c r="F1502" i="4"/>
  <c r="P1501" i="4"/>
  <c r="O1501" i="4"/>
  <c r="F1501" i="4"/>
  <c r="P1500" i="4"/>
  <c r="S1500" i="4" s="1"/>
  <c r="O1500" i="4"/>
  <c r="F1500" i="4"/>
  <c r="P1499" i="4"/>
  <c r="S1499" i="4" s="1"/>
  <c r="O1499" i="4"/>
  <c r="F1499" i="4"/>
  <c r="E1499" i="4"/>
  <c r="P1498" i="4"/>
  <c r="S1498" i="4" s="1"/>
  <c r="O1498" i="4"/>
  <c r="F1498" i="4"/>
  <c r="P1497" i="4"/>
  <c r="O1497" i="4"/>
  <c r="F1497" i="4"/>
  <c r="P1496" i="4"/>
  <c r="S1496" i="4" s="1"/>
  <c r="O1496" i="4"/>
  <c r="F1496" i="4"/>
  <c r="P1495" i="4"/>
  <c r="O1495" i="4"/>
  <c r="F1495" i="4"/>
  <c r="P1494" i="4"/>
  <c r="O1494" i="4"/>
  <c r="F1494" i="4"/>
  <c r="P1493" i="4"/>
  <c r="S1493" i="4" s="1"/>
  <c r="O1493" i="4"/>
  <c r="F1493" i="4"/>
  <c r="P1492" i="4"/>
  <c r="S1492" i="4" s="1"/>
  <c r="O1492" i="4"/>
  <c r="F1492" i="4"/>
  <c r="P1491" i="4"/>
  <c r="S1491" i="4" s="1"/>
  <c r="O1491" i="4"/>
  <c r="F1491" i="4"/>
  <c r="P1490" i="4"/>
  <c r="O1490" i="4"/>
  <c r="F1490" i="4"/>
  <c r="P1489" i="4"/>
  <c r="O1489" i="4"/>
  <c r="F1489" i="4"/>
  <c r="P1488" i="4"/>
  <c r="S1488" i="4" s="1"/>
  <c r="O1488" i="4"/>
  <c r="F1488" i="4"/>
  <c r="P1487" i="4"/>
  <c r="S1487" i="4" s="1"/>
  <c r="O1487" i="4"/>
  <c r="F1487" i="4"/>
  <c r="P1486" i="4"/>
  <c r="S1486" i="4" s="1"/>
  <c r="O1486" i="4"/>
  <c r="F1486" i="4"/>
  <c r="P1485" i="4"/>
  <c r="O1485" i="4"/>
  <c r="F1485" i="4"/>
  <c r="P1484" i="4"/>
  <c r="S1484" i="4" s="1"/>
  <c r="O1484" i="4"/>
  <c r="F1484" i="4"/>
  <c r="P1483" i="4"/>
  <c r="O1483" i="4"/>
  <c r="F1483" i="4"/>
  <c r="P1482" i="4"/>
  <c r="O1482" i="4"/>
  <c r="F1482" i="4"/>
  <c r="P1481" i="4"/>
  <c r="S1481" i="4" s="1"/>
  <c r="O1481" i="4"/>
  <c r="F1481" i="4"/>
  <c r="P1480" i="4"/>
  <c r="S1480" i="4" s="1"/>
  <c r="O1480" i="4"/>
  <c r="F1480" i="4"/>
  <c r="P1479" i="4"/>
  <c r="S1479" i="4" s="1"/>
  <c r="O1479" i="4"/>
  <c r="F1479" i="4"/>
  <c r="P1478" i="4"/>
  <c r="O1478" i="4"/>
  <c r="F1478" i="4"/>
  <c r="P1477" i="4"/>
  <c r="O1477" i="4"/>
  <c r="F1477" i="4"/>
  <c r="P1476" i="4"/>
  <c r="S1476" i="4" s="1"/>
  <c r="O1476" i="4"/>
  <c r="F1476" i="4"/>
  <c r="P1475" i="4"/>
  <c r="S1475" i="4" s="1"/>
  <c r="O1475" i="4"/>
  <c r="F1475" i="4"/>
  <c r="P1474" i="4"/>
  <c r="S1474" i="4" s="1"/>
  <c r="O1474" i="4"/>
  <c r="F1474" i="4"/>
  <c r="P1473" i="4"/>
  <c r="O1473" i="4"/>
  <c r="F1473" i="4"/>
  <c r="P1472" i="4"/>
  <c r="S1472" i="4" s="1"/>
  <c r="O1472" i="4"/>
  <c r="F1472" i="4"/>
  <c r="P1471" i="4"/>
  <c r="O1471" i="4"/>
  <c r="F1471" i="4"/>
  <c r="P1470" i="4"/>
  <c r="O1470" i="4"/>
  <c r="F1470" i="4"/>
  <c r="P1469" i="4"/>
  <c r="S1469" i="4" s="1"/>
  <c r="O1469" i="4"/>
  <c r="F1469" i="4"/>
  <c r="P1468" i="4"/>
  <c r="S1468" i="4" s="1"/>
  <c r="O1468" i="4"/>
  <c r="F1468" i="4"/>
  <c r="P1467" i="4"/>
  <c r="S1467" i="4" s="1"/>
  <c r="O1467" i="4"/>
  <c r="F1467" i="4"/>
  <c r="P1466" i="4"/>
  <c r="O1466" i="4"/>
  <c r="F1466" i="4"/>
  <c r="P1465" i="4"/>
  <c r="S1465" i="4" s="1"/>
  <c r="O1465" i="4"/>
  <c r="F1465" i="4"/>
  <c r="P1464" i="4"/>
  <c r="S1464" i="4" s="1"/>
  <c r="O1464" i="4"/>
  <c r="F1464" i="4"/>
  <c r="P1463" i="4"/>
  <c r="S1463" i="4" s="1"/>
  <c r="O1463" i="4"/>
  <c r="F1463" i="4"/>
  <c r="P1462" i="4"/>
  <c r="S1462" i="4" s="1"/>
  <c r="O1462" i="4"/>
  <c r="F1462" i="4"/>
  <c r="P1461" i="4"/>
  <c r="O1461" i="4"/>
  <c r="F1461" i="4"/>
  <c r="P1460" i="4"/>
  <c r="S1460" i="4" s="1"/>
  <c r="O1460" i="4"/>
  <c r="F1460" i="4"/>
  <c r="P1459" i="4"/>
  <c r="O1459" i="4"/>
  <c r="F1459" i="4"/>
  <c r="P1458" i="4"/>
  <c r="S1458" i="4" s="1"/>
  <c r="O1458" i="4"/>
  <c r="F1458" i="4"/>
  <c r="P1457" i="4"/>
  <c r="S1457" i="4" s="1"/>
  <c r="O1457" i="4"/>
  <c r="F1457" i="4"/>
  <c r="P1456" i="4"/>
  <c r="S1456" i="4" s="1"/>
  <c r="O1456" i="4"/>
  <c r="F1456" i="4"/>
  <c r="E1456" i="4"/>
  <c r="P1455" i="4"/>
  <c r="S1455" i="4" s="1"/>
  <c r="O1455" i="4"/>
  <c r="F1455" i="4"/>
  <c r="P1454" i="4"/>
  <c r="S1454" i="4" s="1"/>
  <c r="O1454" i="4"/>
  <c r="F1454" i="4"/>
  <c r="P1453" i="4"/>
  <c r="O1453" i="4"/>
  <c r="F1453" i="4"/>
  <c r="P1452" i="4"/>
  <c r="S1452" i="4" s="1"/>
  <c r="O1452" i="4"/>
  <c r="F1452" i="4"/>
  <c r="P1451" i="4"/>
  <c r="S1451" i="4" s="1"/>
  <c r="O1451" i="4"/>
  <c r="F1451" i="4"/>
  <c r="P1450" i="4"/>
  <c r="S1450" i="4" s="1"/>
  <c r="O1450" i="4"/>
  <c r="F1450" i="4"/>
  <c r="P1449" i="4"/>
  <c r="O1449" i="4"/>
  <c r="F1449" i="4"/>
  <c r="P1448" i="4"/>
  <c r="S1448" i="4" s="1"/>
  <c r="O1448" i="4"/>
  <c r="F1448" i="4"/>
  <c r="P1447" i="4"/>
  <c r="O1447" i="4"/>
  <c r="F1447" i="4"/>
  <c r="P1446" i="4"/>
  <c r="O1446" i="4"/>
  <c r="F1446" i="4"/>
  <c r="P1445" i="4"/>
  <c r="S1445" i="4" s="1"/>
  <c r="O1445" i="4"/>
  <c r="F1445" i="4"/>
  <c r="P1444" i="4"/>
  <c r="S1444" i="4" s="1"/>
  <c r="O1444" i="4"/>
  <c r="F1444" i="4"/>
  <c r="P1443" i="4"/>
  <c r="S1443" i="4" s="1"/>
  <c r="O1443" i="4"/>
  <c r="F1443" i="4"/>
  <c r="P1442" i="4"/>
  <c r="S1442" i="4" s="1"/>
  <c r="O1442" i="4"/>
  <c r="F1442" i="4"/>
  <c r="P1441" i="4"/>
  <c r="O1441" i="4"/>
  <c r="F1441" i="4"/>
  <c r="P1440" i="4"/>
  <c r="S1440" i="4" s="1"/>
  <c r="O1440" i="4"/>
  <c r="F1440" i="4"/>
  <c r="P1439" i="4"/>
  <c r="S1439" i="4" s="1"/>
  <c r="O1439" i="4"/>
  <c r="F1439" i="4"/>
  <c r="P1438" i="4"/>
  <c r="S1438" i="4" s="1"/>
  <c r="O1438" i="4"/>
  <c r="F1438" i="4"/>
  <c r="P1437" i="4"/>
  <c r="O1437" i="4"/>
  <c r="F1437" i="4"/>
  <c r="P1436" i="4"/>
  <c r="S1436" i="4" s="1"/>
  <c r="O1436" i="4"/>
  <c r="F1436" i="4"/>
  <c r="P1435" i="4"/>
  <c r="O1435" i="4"/>
  <c r="F1435" i="4"/>
  <c r="P1434" i="4"/>
  <c r="O1434" i="4"/>
  <c r="F1434" i="4"/>
  <c r="P1433" i="4"/>
  <c r="S1433" i="4" s="1"/>
  <c r="O1433" i="4"/>
  <c r="F1433" i="4"/>
  <c r="P1432" i="4"/>
  <c r="S1432" i="4" s="1"/>
  <c r="O1432" i="4"/>
  <c r="F1432" i="4"/>
  <c r="P1431" i="4"/>
  <c r="S1431" i="4" s="1"/>
  <c r="O1431" i="4"/>
  <c r="F1431" i="4"/>
  <c r="P1430" i="4"/>
  <c r="O1430" i="4"/>
  <c r="F1430" i="4"/>
  <c r="P1429" i="4"/>
  <c r="O1429" i="4"/>
  <c r="F1429" i="4"/>
  <c r="P1428" i="4"/>
  <c r="S1428" i="4" s="1"/>
  <c r="O1428" i="4"/>
  <c r="F1428" i="4"/>
  <c r="P1427" i="4"/>
  <c r="S1427" i="4" s="1"/>
  <c r="O1427" i="4"/>
  <c r="F1427" i="4"/>
  <c r="P1426" i="4"/>
  <c r="S1426" i="4" s="1"/>
  <c r="O1426" i="4"/>
  <c r="F1426" i="4"/>
  <c r="P1425" i="4"/>
  <c r="O1425" i="4"/>
  <c r="F1425" i="4"/>
  <c r="P1424" i="4"/>
  <c r="S1424" i="4" s="1"/>
  <c r="O1424" i="4"/>
  <c r="F1424" i="4"/>
  <c r="P1423" i="4"/>
  <c r="O1423" i="4"/>
  <c r="F1423" i="4"/>
  <c r="P1422" i="4"/>
  <c r="O1422" i="4"/>
  <c r="F1422" i="4"/>
  <c r="P1421" i="4"/>
  <c r="S1421" i="4" s="1"/>
  <c r="O1421" i="4"/>
  <c r="F1421" i="4"/>
  <c r="P1420" i="4"/>
  <c r="S1420" i="4" s="1"/>
  <c r="O1420" i="4"/>
  <c r="F1420" i="4"/>
  <c r="E1420" i="4"/>
  <c r="P1419" i="4"/>
  <c r="S1419" i="4" s="1"/>
  <c r="O1419" i="4"/>
  <c r="F1419" i="4"/>
  <c r="P1418" i="4"/>
  <c r="O1418" i="4"/>
  <c r="F1418" i="4"/>
  <c r="P1417" i="4"/>
  <c r="S1417" i="4" s="1"/>
  <c r="O1417" i="4"/>
  <c r="F1417" i="4"/>
  <c r="P1416" i="4"/>
  <c r="S1416" i="4" s="1"/>
  <c r="O1416" i="4"/>
  <c r="F1416" i="4"/>
  <c r="P1415" i="4"/>
  <c r="S1415" i="4" s="1"/>
  <c r="O1415" i="4"/>
  <c r="F1415" i="4"/>
  <c r="P1414" i="4"/>
  <c r="S1414" i="4" s="1"/>
  <c r="O1414" i="4"/>
  <c r="F1414" i="4"/>
  <c r="E1414" i="4"/>
  <c r="P1413" i="4"/>
  <c r="O1413" i="4"/>
  <c r="F1413" i="4"/>
  <c r="P1412" i="4"/>
  <c r="S1412" i="4" s="1"/>
  <c r="O1412" i="4"/>
  <c r="F1412" i="4"/>
  <c r="P1411" i="4"/>
  <c r="O1411" i="4"/>
  <c r="F1411" i="4"/>
  <c r="P1410" i="4"/>
  <c r="O1410" i="4"/>
  <c r="F1410" i="4"/>
  <c r="P1409" i="4"/>
  <c r="S1409" i="4" s="1"/>
  <c r="O1409" i="4"/>
  <c r="F1409" i="4"/>
  <c r="P1408" i="4"/>
  <c r="S1408" i="4" s="1"/>
  <c r="O1408" i="4"/>
  <c r="F1408" i="4"/>
  <c r="P1407" i="4"/>
  <c r="S1407" i="4" s="1"/>
  <c r="O1407" i="4"/>
  <c r="F1407" i="4"/>
  <c r="P1406" i="4"/>
  <c r="O1406" i="4"/>
  <c r="F1406" i="4"/>
  <c r="P1405" i="4"/>
  <c r="O1405" i="4"/>
  <c r="F1405" i="4"/>
  <c r="P1404" i="4"/>
  <c r="S1404" i="4" s="1"/>
  <c r="O1404" i="4"/>
  <c r="F1404" i="4"/>
  <c r="P1403" i="4"/>
  <c r="S1403" i="4" s="1"/>
  <c r="O1403" i="4"/>
  <c r="F1403" i="4"/>
  <c r="P1402" i="4"/>
  <c r="S1402" i="4" s="1"/>
  <c r="O1402" i="4"/>
  <c r="F1402" i="4"/>
  <c r="P1401" i="4"/>
  <c r="O1401" i="4"/>
  <c r="F1401" i="4"/>
  <c r="P1400" i="4"/>
  <c r="S1400" i="4" s="1"/>
  <c r="O1400" i="4"/>
  <c r="F1400" i="4"/>
  <c r="P1399" i="4"/>
  <c r="O1399" i="4"/>
  <c r="F1399" i="4"/>
  <c r="P1398" i="4"/>
  <c r="O1398" i="4"/>
  <c r="F1398" i="4"/>
  <c r="P1397" i="4"/>
  <c r="S1397" i="4" s="1"/>
  <c r="O1397" i="4"/>
  <c r="F1397" i="4"/>
  <c r="P1396" i="4"/>
  <c r="S1396" i="4" s="1"/>
  <c r="O1396" i="4"/>
  <c r="F1396" i="4"/>
  <c r="P1395" i="4"/>
  <c r="S1395" i="4" s="1"/>
  <c r="O1395" i="4"/>
  <c r="F1395" i="4"/>
  <c r="P1394" i="4"/>
  <c r="O1394" i="4"/>
  <c r="F1394" i="4"/>
  <c r="P1393" i="4"/>
  <c r="O1393" i="4"/>
  <c r="F1393" i="4"/>
  <c r="P1392" i="4"/>
  <c r="S1392" i="4" s="1"/>
  <c r="O1392" i="4"/>
  <c r="F1392" i="4"/>
  <c r="P1391" i="4"/>
  <c r="S1391" i="4" s="1"/>
  <c r="O1391" i="4"/>
  <c r="F1391" i="4"/>
  <c r="P1390" i="4"/>
  <c r="S1390" i="4" s="1"/>
  <c r="O1390" i="4"/>
  <c r="F1390" i="4"/>
  <c r="P1389" i="4"/>
  <c r="O1389" i="4"/>
  <c r="F1389" i="4"/>
  <c r="P1388" i="4"/>
  <c r="S1388" i="4" s="1"/>
  <c r="O1388" i="4"/>
  <c r="F1388" i="4"/>
  <c r="P1387" i="4"/>
  <c r="O1387" i="4"/>
  <c r="F1387" i="4"/>
  <c r="P1386" i="4"/>
  <c r="O1386" i="4"/>
  <c r="F1386" i="4"/>
  <c r="P1385" i="4"/>
  <c r="S1385" i="4" s="1"/>
  <c r="O1385" i="4"/>
  <c r="F1385" i="4"/>
  <c r="P1384" i="4"/>
  <c r="S1384" i="4" s="1"/>
  <c r="O1384" i="4"/>
  <c r="F1384" i="4"/>
  <c r="P1383" i="4"/>
  <c r="S1383" i="4" s="1"/>
  <c r="O1383" i="4"/>
  <c r="F1383" i="4"/>
  <c r="P1382" i="4"/>
  <c r="S1382" i="4" s="1"/>
  <c r="O1382" i="4"/>
  <c r="F1382" i="4"/>
  <c r="P1381" i="4"/>
  <c r="O1381" i="4"/>
  <c r="F1381" i="4"/>
  <c r="P1380" i="4"/>
  <c r="S1380" i="4" s="1"/>
  <c r="O1380" i="4"/>
  <c r="F1380" i="4"/>
  <c r="P1379" i="4"/>
  <c r="S1379" i="4" s="1"/>
  <c r="O1379" i="4"/>
  <c r="F1379" i="4"/>
  <c r="P1378" i="4"/>
  <c r="S1378" i="4" s="1"/>
  <c r="O1378" i="4"/>
  <c r="F1378" i="4"/>
  <c r="P1377" i="4"/>
  <c r="O1377" i="4"/>
  <c r="F1377" i="4"/>
  <c r="P1376" i="4"/>
  <c r="S1376" i="4" s="1"/>
  <c r="O1376" i="4"/>
  <c r="F1376" i="4"/>
  <c r="P1375" i="4"/>
  <c r="O1375" i="4"/>
  <c r="F1375" i="4"/>
  <c r="P1374" i="4"/>
  <c r="O1374" i="4"/>
  <c r="F1374" i="4"/>
  <c r="P1373" i="4"/>
  <c r="S1373" i="4" s="1"/>
  <c r="O1373" i="4"/>
  <c r="F1373" i="4"/>
  <c r="P1372" i="4"/>
  <c r="S1372" i="4" s="1"/>
  <c r="O1372" i="4"/>
  <c r="F1372" i="4"/>
  <c r="P1371" i="4"/>
  <c r="S1371" i="4" s="1"/>
  <c r="O1371" i="4"/>
  <c r="F1371" i="4"/>
  <c r="P1370" i="4"/>
  <c r="O1370" i="4"/>
  <c r="F1370" i="4"/>
  <c r="P1369" i="4"/>
  <c r="S1369" i="4" s="1"/>
  <c r="O1369" i="4"/>
  <c r="F1369" i="4"/>
  <c r="P1368" i="4"/>
  <c r="S1368" i="4" s="1"/>
  <c r="O1368" i="4"/>
  <c r="F1368" i="4"/>
  <c r="P1367" i="4"/>
  <c r="S1367" i="4" s="1"/>
  <c r="O1367" i="4"/>
  <c r="F1367" i="4"/>
  <c r="E1367" i="4"/>
  <c r="P1366" i="4"/>
  <c r="S1366" i="4" s="1"/>
  <c r="O1366" i="4"/>
  <c r="F1366" i="4"/>
  <c r="P1365" i="4"/>
  <c r="O1365" i="4"/>
  <c r="F1365" i="4"/>
  <c r="P1364" i="4"/>
  <c r="S1364" i="4" s="1"/>
  <c r="O1364" i="4"/>
  <c r="F1364" i="4"/>
  <c r="P1363" i="4"/>
  <c r="O1363" i="4"/>
  <c r="F1363" i="4"/>
  <c r="P1362" i="4"/>
  <c r="O1362" i="4"/>
  <c r="F1362" i="4"/>
  <c r="P1361" i="4"/>
  <c r="S1361" i="4" s="1"/>
  <c r="O1361" i="4"/>
  <c r="F1361" i="4"/>
  <c r="P1360" i="4"/>
  <c r="S1360" i="4" s="1"/>
  <c r="O1360" i="4"/>
  <c r="F1360" i="4"/>
  <c r="P1359" i="4"/>
  <c r="S1359" i="4" s="1"/>
  <c r="O1359" i="4"/>
  <c r="F1359" i="4"/>
  <c r="P1358" i="4"/>
  <c r="O1358" i="4"/>
  <c r="F1358" i="4"/>
  <c r="P1357" i="4"/>
  <c r="O1357" i="4"/>
  <c r="F1357" i="4"/>
  <c r="P1356" i="4"/>
  <c r="S1356" i="4" s="1"/>
  <c r="O1356" i="4"/>
  <c r="F1356" i="4"/>
  <c r="P1355" i="4"/>
  <c r="S1355" i="4" s="1"/>
  <c r="O1355" i="4"/>
  <c r="F1355" i="4"/>
  <c r="P1354" i="4"/>
  <c r="S1354" i="4" s="1"/>
  <c r="O1354" i="4"/>
  <c r="F1354" i="4"/>
  <c r="P1353" i="4"/>
  <c r="O1353" i="4"/>
  <c r="F1353" i="4"/>
  <c r="P1352" i="4"/>
  <c r="S1352" i="4" s="1"/>
  <c r="O1352" i="4"/>
  <c r="F1352" i="4"/>
  <c r="P1351" i="4"/>
  <c r="O1351" i="4"/>
  <c r="F1351" i="4"/>
  <c r="P1350" i="4"/>
  <c r="O1350" i="4"/>
  <c r="F1350" i="4"/>
  <c r="P1349" i="4"/>
  <c r="S1349" i="4" s="1"/>
  <c r="O1349" i="4"/>
  <c r="F1349" i="4"/>
  <c r="E1349" i="4"/>
  <c r="P1348" i="4"/>
  <c r="S1348" i="4" s="1"/>
  <c r="O1348" i="4"/>
  <c r="F1348" i="4"/>
  <c r="E1348" i="4"/>
  <c r="P1347" i="4"/>
  <c r="S1347" i="4" s="1"/>
  <c r="O1347" i="4"/>
  <c r="F1347" i="4"/>
  <c r="P1346" i="4"/>
  <c r="O1346" i="4"/>
  <c r="F1346" i="4"/>
  <c r="P1345" i="4"/>
  <c r="O1345" i="4"/>
  <c r="F1345" i="4"/>
  <c r="P1344" i="4"/>
  <c r="S1344" i="4" s="1"/>
  <c r="O1344" i="4"/>
  <c r="F1344" i="4"/>
  <c r="P1343" i="4"/>
  <c r="S1343" i="4" s="1"/>
  <c r="O1343" i="4"/>
  <c r="F1343" i="4"/>
  <c r="P1342" i="4"/>
  <c r="S1342" i="4" s="1"/>
  <c r="O1342" i="4"/>
  <c r="F1342" i="4"/>
  <c r="E1342" i="4"/>
  <c r="P1341" i="4"/>
  <c r="O1341" i="4"/>
  <c r="F1341" i="4"/>
  <c r="P1340" i="4"/>
  <c r="S1340" i="4" s="1"/>
  <c r="O1340" i="4"/>
  <c r="F1340" i="4"/>
  <c r="P1339" i="4"/>
  <c r="O1339" i="4"/>
  <c r="F1339" i="4"/>
  <c r="P1338" i="4"/>
  <c r="O1338" i="4"/>
  <c r="F1338" i="4"/>
  <c r="P1337" i="4"/>
  <c r="S1337" i="4" s="1"/>
  <c r="O1337" i="4"/>
  <c r="F1337" i="4"/>
  <c r="P1336" i="4"/>
  <c r="S1336" i="4" s="1"/>
  <c r="O1336" i="4"/>
  <c r="F1336" i="4"/>
  <c r="P1335" i="4"/>
  <c r="S1335" i="4" s="1"/>
  <c r="O1335" i="4"/>
  <c r="F1335" i="4"/>
  <c r="P1334" i="4"/>
  <c r="O1334" i="4"/>
  <c r="F1334" i="4"/>
  <c r="P1333" i="4"/>
  <c r="O1333" i="4"/>
  <c r="F1333" i="4"/>
  <c r="P1332" i="4"/>
  <c r="S1332" i="4" s="1"/>
  <c r="O1332" i="4"/>
  <c r="F1332" i="4"/>
  <c r="P1331" i="4"/>
  <c r="S1331" i="4" s="1"/>
  <c r="O1331" i="4"/>
  <c r="F1331" i="4"/>
  <c r="P1330" i="4"/>
  <c r="S1330" i="4" s="1"/>
  <c r="O1330" i="4"/>
  <c r="F1330" i="4"/>
  <c r="P1329" i="4"/>
  <c r="O1329" i="4"/>
  <c r="F1329" i="4"/>
  <c r="P1328" i="4"/>
  <c r="S1328" i="4" s="1"/>
  <c r="O1328" i="4"/>
  <c r="F1328" i="4"/>
  <c r="P1327" i="4"/>
  <c r="O1327" i="4"/>
  <c r="F1327" i="4"/>
  <c r="P1326" i="4"/>
  <c r="O1326" i="4"/>
  <c r="F1326" i="4"/>
  <c r="P1325" i="4"/>
  <c r="R1325" i="4" s="1"/>
  <c r="O1325" i="4"/>
  <c r="F1325" i="4"/>
  <c r="P1324" i="4"/>
  <c r="S1324" i="4" s="1"/>
  <c r="O1324" i="4"/>
  <c r="F1324" i="4"/>
  <c r="E1324" i="4"/>
  <c r="P1323" i="4"/>
  <c r="S1323" i="4" s="1"/>
  <c r="O1323" i="4"/>
  <c r="F1323" i="4"/>
  <c r="P1322" i="4"/>
  <c r="S1322" i="4" s="1"/>
  <c r="O1322" i="4"/>
  <c r="F1322" i="4"/>
  <c r="P1321" i="4"/>
  <c r="O1321" i="4"/>
  <c r="F1321" i="4"/>
  <c r="P1320" i="4"/>
  <c r="S1320" i="4" s="1"/>
  <c r="O1320" i="4"/>
  <c r="F1320" i="4"/>
  <c r="P1319" i="4"/>
  <c r="S1319" i="4" s="1"/>
  <c r="O1319" i="4"/>
  <c r="F1319" i="4"/>
  <c r="P1318" i="4"/>
  <c r="S1318" i="4" s="1"/>
  <c r="O1318" i="4"/>
  <c r="F1318" i="4"/>
  <c r="P1317" i="4"/>
  <c r="O1317" i="4"/>
  <c r="F1317" i="4"/>
  <c r="P1316" i="4"/>
  <c r="S1316" i="4" s="1"/>
  <c r="O1316" i="4"/>
  <c r="F1316" i="4"/>
  <c r="P1315" i="4"/>
  <c r="O1315" i="4"/>
  <c r="F1315" i="4"/>
  <c r="P1314" i="4"/>
  <c r="S1314" i="4" s="1"/>
  <c r="O1314" i="4"/>
  <c r="F1314" i="4"/>
  <c r="E1314" i="4"/>
  <c r="P1313" i="4"/>
  <c r="S1313" i="4" s="1"/>
  <c r="O1313" i="4"/>
  <c r="F1313" i="4"/>
  <c r="P1312" i="4"/>
  <c r="S1312" i="4" s="1"/>
  <c r="O1312" i="4"/>
  <c r="F1312" i="4"/>
  <c r="E1312" i="4"/>
  <c r="P1311" i="4"/>
  <c r="S1311" i="4" s="1"/>
  <c r="O1311" i="4"/>
  <c r="F1311" i="4"/>
  <c r="P1310" i="4"/>
  <c r="O1310" i="4"/>
  <c r="F1310" i="4"/>
  <c r="P1309" i="4"/>
  <c r="S1309" i="4" s="1"/>
  <c r="O1309" i="4"/>
  <c r="F1309" i="4"/>
  <c r="P1308" i="4"/>
  <c r="S1308" i="4" s="1"/>
  <c r="O1308" i="4"/>
  <c r="F1308" i="4"/>
  <c r="P1307" i="4"/>
  <c r="S1307" i="4" s="1"/>
  <c r="O1307" i="4"/>
  <c r="F1307" i="4"/>
  <c r="P1306" i="4"/>
  <c r="S1306" i="4" s="1"/>
  <c r="O1306" i="4"/>
  <c r="F1306" i="4"/>
  <c r="P1305" i="4"/>
  <c r="O1305" i="4"/>
  <c r="F1305" i="4"/>
  <c r="P1304" i="4"/>
  <c r="S1304" i="4" s="1"/>
  <c r="O1304" i="4"/>
  <c r="F1304" i="4"/>
  <c r="P1303" i="4"/>
  <c r="O1303" i="4"/>
  <c r="F1303" i="4"/>
  <c r="P1302" i="4"/>
  <c r="O1302" i="4"/>
  <c r="F1302" i="4"/>
  <c r="E1302" i="4"/>
  <c r="P1301" i="4"/>
  <c r="S1301" i="4" s="1"/>
  <c r="O1301" i="4"/>
  <c r="F1301" i="4"/>
  <c r="P1300" i="4"/>
  <c r="S1300" i="4" s="1"/>
  <c r="O1300" i="4"/>
  <c r="F1300" i="4"/>
  <c r="P1299" i="4"/>
  <c r="O1299" i="4"/>
  <c r="F1299" i="4"/>
  <c r="P1298" i="4"/>
  <c r="S1298" i="4" s="1"/>
  <c r="O1298" i="4"/>
  <c r="F1298" i="4"/>
  <c r="P1297" i="4"/>
  <c r="O1297" i="4"/>
  <c r="F1297" i="4"/>
  <c r="P1296" i="4"/>
  <c r="S1296" i="4" s="1"/>
  <c r="O1296" i="4"/>
  <c r="F1296" i="4"/>
  <c r="P1295" i="4"/>
  <c r="S1295" i="4" s="1"/>
  <c r="O1295" i="4"/>
  <c r="F1295" i="4"/>
  <c r="P1294" i="4"/>
  <c r="S1294" i="4" s="1"/>
  <c r="O1294" i="4"/>
  <c r="F1294" i="4"/>
  <c r="P1293" i="4"/>
  <c r="O1293" i="4"/>
  <c r="F1293" i="4"/>
  <c r="P1292" i="4"/>
  <c r="S1292" i="4" s="1"/>
  <c r="O1292" i="4"/>
  <c r="F1292" i="4"/>
  <c r="P1291" i="4"/>
  <c r="O1291" i="4"/>
  <c r="F1291" i="4"/>
  <c r="P1290" i="4"/>
  <c r="O1290" i="4"/>
  <c r="F1290" i="4"/>
  <c r="E1290" i="4"/>
  <c r="P1289" i="4"/>
  <c r="S1289" i="4" s="1"/>
  <c r="O1289" i="4"/>
  <c r="F1289" i="4"/>
  <c r="P1288" i="4"/>
  <c r="S1288" i="4" s="1"/>
  <c r="O1288" i="4"/>
  <c r="F1288" i="4"/>
  <c r="P1287" i="4"/>
  <c r="S1287" i="4" s="1"/>
  <c r="O1287" i="4"/>
  <c r="F1287" i="4"/>
  <c r="P1286" i="4"/>
  <c r="O1286" i="4"/>
  <c r="F1286" i="4"/>
  <c r="P1285" i="4"/>
  <c r="O1285" i="4"/>
  <c r="F1285" i="4"/>
  <c r="P1284" i="4"/>
  <c r="S1284" i="4" s="1"/>
  <c r="O1284" i="4"/>
  <c r="F1284" i="4"/>
  <c r="P1283" i="4"/>
  <c r="S1283" i="4" s="1"/>
  <c r="O1283" i="4"/>
  <c r="F1283" i="4"/>
  <c r="P1282" i="4"/>
  <c r="S1282" i="4" s="1"/>
  <c r="O1282" i="4"/>
  <c r="F1282" i="4"/>
  <c r="P1281" i="4"/>
  <c r="O1281" i="4"/>
  <c r="F1281" i="4"/>
  <c r="P1280" i="4"/>
  <c r="S1280" i="4" s="1"/>
  <c r="O1280" i="4"/>
  <c r="F1280" i="4"/>
  <c r="P1279" i="4"/>
  <c r="O1279" i="4"/>
  <c r="F1279" i="4"/>
  <c r="P1278" i="4"/>
  <c r="O1278" i="4"/>
  <c r="F1278" i="4"/>
  <c r="P1277" i="4"/>
  <c r="S1277" i="4" s="1"/>
  <c r="O1277" i="4"/>
  <c r="F1277" i="4"/>
  <c r="P1276" i="4"/>
  <c r="S1276" i="4" s="1"/>
  <c r="O1276" i="4"/>
  <c r="F1276" i="4"/>
  <c r="P1275" i="4"/>
  <c r="S1275" i="4" s="1"/>
  <c r="O1275" i="4"/>
  <c r="F1275" i="4"/>
  <c r="P1274" i="4"/>
  <c r="O1274" i="4"/>
  <c r="F1274" i="4"/>
  <c r="P1273" i="4"/>
  <c r="O1273" i="4"/>
  <c r="F1273" i="4"/>
  <c r="P1272" i="4"/>
  <c r="S1272" i="4" s="1"/>
  <c r="O1272" i="4"/>
  <c r="F1272" i="4"/>
  <c r="P1271" i="4"/>
  <c r="S1271" i="4" s="1"/>
  <c r="O1271" i="4"/>
  <c r="F1271" i="4"/>
  <c r="P1270" i="4"/>
  <c r="S1270" i="4" s="1"/>
  <c r="O1270" i="4"/>
  <c r="F1270" i="4"/>
  <c r="P1269" i="4"/>
  <c r="O1269" i="4"/>
  <c r="F1269" i="4"/>
  <c r="P1268" i="4"/>
  <c r="S1268" i="4" s="1"/>
  <c r="O1268" i="4"/>
  <c r="F1268" i="4"/>
  <c r="P1267" i="4"/>
  <c r="O1267" i="4"/>
  <c r="F1267" i="4"/>
  <c r="P1266" i="4"/>
  <c r="O1266" i="4"/>
  <c r="F1266" i="4"/>
  <c r="P1265" i="4"/>
  <c r="S1265" i="4" s="1"/>
  <c r="O1265" i="4"/>
  <c r="F1265" i="4"/>
  <c r="P1264" i="4"/>
  <c r="S1264" i="4" s="1"/>
  <c r="O1264" i="4"/>
  <c r="F1264" i="4"/>
  <c r="P1263" i="4"/>
  <c r="S1263" i="4" s="1"/>
  <c r="O1263" i="4"/>
  <c r="F1263" i="4"/>
  <c r="P1262" i="4"/>
  <c r="O1262" i="4"/>
  <c r="F1262" i="4"/>
  <c r="P1261" i="4"/>
  <c r="O1261" i="4"/>
  <c r="F1261" i="4"/>
  <c r="P1260" i="4"/>
  <c r="S1260" i="4" s="1"/>
  <c r="O1260" i="4"/>
  <c r="F1260" i="4"/>
  <c r="P1259" i="4"/>
  <c r="S1259" i="4" s="1"/>
  <c r="O1259" i="4"/>
  <c r="F1259" i="4"/>
  <c r="P1258" i="4"/>
  <c r="S1258" i="4" s="1"/>
  <c r="O1258" i="4"/>
  <c r="F1258" i="4"/>
  <c r="P1257" i="4"/>
  <c r="O1257" i="4"/>
  <c r="F1257" i="4"/>
  <c r="P1256" i="4"/>
  <c r="S1256" i="4" s="1"/>
  <c r="O1256" i="4"/>
  <c r="F1256" i="4"/>
  <c r="P1255" i="4"/>
  <c r="O1255" i="4"/>
  <c r="F1255" i="4"/>
  <c r="P1254" i="4"/>
  <c r="O1254" i="4"/>
  <c r="F1254" i="4"/>
  <c r="P1253" i="4"/>
  <c r="S1253" i="4" s="1"/>
  <c r="O1253" i="4"/>
  <c r="F1253" i="4"/>
  <c r="P1252" i="4"/>
  <c r="S1252" i="4" s="1"/>
  <c r="O1252" i="4"/>
  <c r="F1252" i="4"/>
  <c r="P1251" i="4"/>
  <c r="S1251" i="4" s="1"/>
  <c r="O1251" i="4"/>
  <c r="F1251" i="4"/>
  <c r="P1250" i="4"/>
  <c r="O1250" i="4"/>
  <c r="F1250" i="4"/>
  <c r="P1249" i="4"/>
  <c r="O1249" i="4"/>
  <c r="F1249" i="4"/>
  <c r="P1248" i="4"/>
  <c r="S1248" i="4" s="1"/>
  <c r="O1248" i="4"/>
  <c r="F1248" i="4"/>
  <c r="P1247" i="4"/>
  <c r="S1247" i="4" s="1"/>
  <c r="O1247" i="4"/>
  <c r="F1247" i="4"/>
  <c r="P1246" i="4"/>
  <c r="S1246" i="4" s="1"/>
  <c r="O1246" i="4"/>
  <c r="F1246" i="4"/>
  <c r="P1245" i="4"/>
  <c r="S1245" i="4" s="1"/>
  <c r="O1245" i="4"/>
  <c r="F1245" i="4"/>
  <c r="P1244" i="4"/>
  <c r="S1244" i="4" s="1"/>
  <c r="O1244" i="4"/>
  <c r="F1244" i="4"/>
  <c r="P1243" i="4"/>
  <c r="S1243" i="4" s="1"/>
  <c r="O1243" i="4"/>
  <c r="F1243" i="4"/>
  <c r="P1242" i="4"/>
  <c r="O1242" i="4"/>
  <c r="F1242" i="4"/>
  <c r="P1241" i="4"/>
  <c r="R1241" i="4" s="1"/>
  <c r="O1241" i="4"/>
  <c r="F1241" i="4"/>
  <c r="P1240" i="4"/>
  <c r="O1240" i="4"/>
  <c r="F1240" i="4"/>
  <c r="E1240" i="4"/>
  <c r="P1239" i="4"/>
  <c r="S1239" i="4" s="1"/>
  <c r="O1239" i="4"/>
  <c r="F1239" i="4"/>
  <c r="P1238" i="4"/>
  <c r="O1238" i="4"/>
  <c r="F1238" i="4"/>
  <c r="P1237" i="4"/>
  <c r="O1237" i="4"/>
  <c r="F1237" i="4"/>
  <c r="P1236" i="4"/>
  <c r="S1236" i="4" s="1"/>
  <c r="O1236" i="4"/>
  <c r="F1236" i="4"/>
  <c r="P1235" i="4"/>
  <c r="S1235" i="4" s="1"/>
  <c r="O1235" i="4"/>
  <c r="F1235" i="4"/>
  <c r="P1234" i="4"/>
  <c r="S1234" i="4" s="1"/>
  <c r="O1234" i="4"/>
  <c r="F1234" i="4"/>
  <c r="P1233" i="4"/>
  <c r="O1233" i="4"/>
  <c r="F1233" i="4"/>
  <c r="P1232" i="4"/>
  <c r="S1232" i="4" s="1"/>
  <c r="O1232" i="4"/>
  <c r="F1232" i="4"/>
  <c r="P1231" i="4"/>
  <c r="O1231" i="4"/>
  <c r="F1231" i="4"/>
  <c r="P1230" i="4"/>
  <c r="O1230" i="4"/>
  <c r="F1230" i="4"/>
  <c r="E1230" i="4"/>
  <c r="P1229" i="4"/>
  <c r="S1229" i="4" s="1"/>
  <c r="O1229" i="4"/>
  <c r="F1229" i="4"/>
  <c r="P1228" i="4"/>
  <c r="S1228" i="4" s="1"/>
  <c r="O1228" i="4"/>
  <c r="F1228" i="4"/>
  <c r="E1228" i="4"/>
  <c r="P1227" i="4"/>
  <c r="S1227" i="4" s="1"/>
  <c r="O1227" i="4"/>
  <c r="F1227" i="4"/>
  <c r="P1226" i="4"/>
  <c r="O1226" i="4"/>
  <c r="F1226" i="4"/>
  <c r="P1225" i="4"/>
  <c r="O1225" i="4"/>
  <c r="F1225" i="4"/>
  <c r="P1224" i="4"/>
  <c r="S1224" i="4" s="1"/>
  <c r="O1224" i="4"/>
  <c r="F1224" i="4"/>
  <c r="P1223" i="4"/>
  <c r="S1223" i="4" s="1"/>
  <c r="O1223" i="4"/>
  <c r="F1223" i="4"/>
  <c r="P1222" i="4"/>
  <c r="S1222" i="4" s="1"/>
  <c r="O1222" i="4"/>
  <c r="F1222" i="4"/>
  <c r="P1221" i="4"/>
  <c r="O1221" i="4"/>
  <c r="F1221" i="4"/>
  <c r="P1220" i="4"/>
  <c r="S1220" i="4" s="1"/>
  <c r="O1220" i="4"/>
  <c r="F1220" i="4"/>
  <c r="P1219" i="4"/>
  <c r="O1219" i="4"/>
  <c r="F1219" i="4"/>
  <c r="P1218" i="4"/>
  <c r="O1218" i="4"/>
  <c r="F1218" i="4"/>
  <c r="E1218" i="4"/>
  <c r="P1217" i="4"/>
  <c r="S1217" i="4" s="1"/>
  <c r="O1217" i="4"/>
  <c r="F1217" i="4"/>
  <c r="P1216" i="4"/>
  <c r="S1216" i="4" s="1"/>
  <c r="O1216" i="4"/>
  <c r="F1216" i="4"/>
  <c r="P1215" i="4"/>
  <c r="S1215" i="4" s="1"/>
  <c r="O1215" i="4"/>
  <c r="F1215" i="4"/>
  <c r="P1214" i="4"/>
  <c r="O1214" i="4"/>
  <c r="F1214" i="4"/>
  <c r="P1213" i="4"/>
  <c r="S1213" i="4" s="1"/>
  <c r="O1213" i="4"/>
  <c r="F1213" i="4"/>
  <c r="P1212" i="4"/>
  <c r="S1212" i="4" s="1"/>
  <c r="O1212" i="4"/>
  <c r="F1212" i="4"/>
  <c r="P1211" i="4"/>
  <c r="S1211" i="4" s="1"/>
  <c r="O1211" i="4"/>
  <c r="F1211" i="4"/>
  <c r="P1210" i="4"/>
  <c r="S1210" i="4" s="1"/>
  <c r="O1210" i="4"/>
  <c r="F1210" i="4"/>
  <c r="E1210" i="4"/>
  <c r="P1209" i="4"/>
  <c r="O1209" i="4"/>
  <c r="F1209" i="4"/>
  <c r="E1209" i="4"/>
  <c r="P1208" i="4"/>
  <c r="S1208" i="4" s="1"/>
  <c r="O1208" i="4"/>
  <c r="F1208" i="4"/>
  <c r="P1207" i="4"/>
  <c r="O1207" i="4"/>
  <c r="F1207" i="4"/>
  <c r="P1206" i="4"/>
  <c r="O1206" i="4"/>
  <c r="F1206" i="4"/>
  <c r="E1206" i="4"/>
  <c r="P1205" i="4"/>
  <c r="S1205" i="4" s="1"/>
  <c r="O1205" i="4"/>
  <c r="F1205" i="4"/>
  <c r="P1204" i="4"/>
  <c r="S1204" i="4" s="1"/>
  <c r="O1204" i="4"/>
  <c r="F1204" i="4"/>
  <c r="P1203" i="4"/>
  <c r="S1203" i="4" s="1"/>
  <c r="O1203" i="4"/>
  <c r="F1203" i="4"/>
  <c r="P1202" i="4"/>
  <c r="S1202" i="4" s="1"/>
  <c r="O1202" i="4"/>
  <c r="F1202" i="4"/>
  <c r="P1201" i="4"/>
  <c r="O1201" i="4"/>
  <c r="F1201" i="4"/>
  <c r="P1200" i="4"/>
  <c r="S1200" i="4" s="1"/>
  <c r="O1200" i="4"/>
  <c r="F1200" i="4"/>
  <c r="P1199" i="4"/>
  <c r="S1199" i="4" s="1"/>
  <c r="O1199" i="4"/>
  <c r="F1199" i="4"/>
  <c r="P1198" i="4"/>
  <c r="S1198" i="4" s="1"/>
  <c r="O1198" i="4"/>
  <c r="F1198" i="4"/>
  <c r="P1197" i="4"/>
  <c r="O1197" i="4"/>
  <c r="F1197" i="4"/>
  <c r="P1196" i="4"/>
  <c r="S1196" i="4" s="1"/>
  <c r="O1196" i="4"/>
  <c r="F1196" i="4"/>
  <c r="P1195" i="4"/>
  <c r="O1195" i="4"/>
  <c r="F1195" i="4"/>
  <c r="P1194" i="4"/>
  <c r="O1194" i="4"/>
  <c r="F1194" i="4"/>
  <c r="E1194" i="4"/>
  <c r="P1193" i="4"/>
  <c r="S1193" i="4" s="1"/>
  <c r="O1193" i="4"/>
  <c r="F1193" i="4"/>
  <c r="P1192" i="4"/>
  <c r="S1192" i="4" s="1"/>
  <c r="O1192" i="4"/>
  <c r="F1192" i="4"/>
  <c r="P1191" i="4"/>
  <c r="S1191" i="4" s="1"/>
  <c r="O1191" i="4"/>
  <c r="F1191" i="4"/>
  <c r="P1190" i="4"/>
  <c r="O1190" i="4"/>
  <c r="F1190" i="4"/>
  <c r="P1189" i="4"/>
  <c r="O1189" i="4"/>
  <c r="F1189" i="4"/>
  <c r="P1188" i="4"/>
  <c r="S1188" i="4" s="1"/>
  <c r="O1188" i="4"/>
  <c r="F1188" i="4"/>
  <c r="P1187" i="4"/>
  <c r="S1187" i="4" s="1"/>
  <c r="O1187" i="4"/>
  <c r="F1187" i="4"/>
  <c r="P1186" i="4"/>
  <c r="S1186" i="4" s="1"/>
  <c r="O1186" i="4"/>
  <c r="F1186" i="4"/>
  <c r="P1185" i="4"/>
  <c r="O1185" i="4"/>
  <c r="F1185" i="4"/>
  <c r="P1184" i="4"/>
  <c r="S1184" i="4" s="1"/>
  <c r="O1184" i="4"/>
  <c r="F1184" i="4"/>
  <c r="P1183" i="4"/>
  <c r="O1183" i="4"/>
  <c r="F1183" i="4"/>
  <c r="P1182" i="4"/>
  <c r="O1182" i="4"/>
  <c r="F1182" i="4"/>
  <c r="P1181" i="4"/>
  <c r="S1181" i="4" s="1"/>
  <c r="O1181" i="4"/>
  <c r="F1181" i="4"/>
  <c r="P1180" i="4"/>
  <c r="S1180" i="4" s="1"/>
  <c r="O1180" i="4"/>
  <c r="F1180" i="4"/>
  <c r="E1180" i="4"/>
  <c r="P1179" i="4"/>
  <c r="S1179" i="4" s="1"/>
  <c r="O1179" i="4"/>
  <c r="F1179" i="4"/>
  <c r="P1178" i="4"/>
  <c r="O1178" i="4"/>
  <c r="F1178" i="4"/>
  <c r="P1177" i="4"/>
  <c r="O1177" i="4"/>
  <c r="F1177" i="4"/>
  <c r="P1176" i="4"/>
  <c r="S1176" i="4" s="1"/>
  <c r="O1176" i="4"/>
  <c r="F1176" i="4"/>
  <c r="P1175" i="4"/>
  <c r="S1175" i="4" s="1"/>
  <c r="O1175" i="4"/>
  <c r="F1175" i="4"/>
  <c r="P1174" i="4"/>
  <c r="S1174" i="4" s="1"/>
  <c r="O1174" i="4"/>
  <c r="F1174" i="4"/>
  <c r="P1173" i="4"/>
  <c r="S1173" i="4" s="1"/>
  <c r="O1173" i="4"/>
  <c r="F1173" i="4"/>
  <c r="P1172" i="4"/>
  <c r="S1172" i="4" s="1"/>
  <c r="O1172" i="4"/>
  <c r="F1172" i="4"/>
  <c r="P1171" i="4"/>
  <c r="O1171" i="4"/>
  <c r="F1171" i="4"/>
  <c r="P1170" i="4"/>
  <c r="O1170" i="4"/>
  <c r="F1170" i="4"/>
  <c r="P1169" i="4"/>
  <c r="S1169" i="4" s="1"/>
  <c r="O1169" i="4"/>
  <c r="F1169" i="4"/>
  <c r="E1169" i="4"/>
  <c r="P1168" i="4"/>
  <c r="S1168" i="4" s="1"/>
  <c r="O1168" i="4"/>
  <c r="F1168" i="4"/>
  <c r="E1168" i="4"/>
  <c r="P1167" i="4"/>
  <c r="S1167" i="4" s="1"/>
  <c r="O1167" i="4"/>
  <c r="F1167" i="4"/>
  <c r="P1166" i="4"/>
  <c r="O1166" i="4"/>
  <c r="F1166" i="4"/>
  <c r="P1165" i="4"/>
  <c r="S1165" i="4" s="1"/>
  <c r="O1165" i="4"/>
  <c r="F1165" i="4"/>
  <c r="P1164" i="4"/>
  <c r="S1164" i="4" s="1"/>
  <c r="O1164" i="4"/>
  <c r="F1164" i="4"/>
  <c r="P1163" i="4"/>
  <c r="S1163" i="4" s="1"/>
  <c r="O1163" i="4"/>
  <c r="F1163" i="4"/>
  <c r="P1162" i="4"/>
  <c r="S1162" i="4" s="1"/>
  <c r="O1162" i="4"/>
  <c r="F1162" i="4"/>
  <c r="P1161" i="4"/>
  <c r="O1161" i="4"/>
  <c r="F1161" i="4"/>
  <c r="P1160" i="4"/>
  <c r="S1160" i="4" s="1"/>
  <c r="O1160" i="4"/>
  <c r="F1160" i="4"/>
  <c r="P1159" i="4"/>
  <c r="O1159" i="4"/>
  <c r="F1159" i="4"/>
  <c r="P1158" i="4"/>
  <c r="O1158" i="4"/>
  <c r="F1158" i="4"/>
  <c r="E1158" i="4"/>
  <c r="P1157" i="4"/>
  <c r="S1157" i="4" s="1"/>
  <c r="O1157" i="4"/>
  <c r="F1157" i="4"/>
  <c r="P1156" i="4"/>
  <c r="S1156" i="4" s="1"/>
  <c r="O1156" i="4"/>
  <c r="F1156" i="4"/>
  <c r="E1156" i="4"/>
  <c r="P1155" i="4"/>
  <c r="S1155" i="4" s="1"/>
  <c r="O1155" i="4"/>
  <c r="F1155" i="4"/>
  <c r="P1154" i="4"/>
  <c r="O1154" i="4"/>
  <c r="F1154" i="4"/>
  <c r="P1153" i="4"/>
  <c r="O1153" i="4"/>
  <c r="F1153" i="4"/>
  <c r="P1152" i="4"/>
  <c r="S1152" i="4" s="1"/>
  <c r="O1152" i="4"/>
  <c r="F1152" i="4"/>
  <c r="E1152" i="4"/>
  <c r="P1151" i="4"/>
  <c r="S1151" i="4" s="1"/>
  <c r="O1151" i="4"/>
  <c r="F1151" i="4"/>
  <c r="P1150" i="4"/>
  <c r="S1150" i="4" s="1"/>
  <c r="O1150" i="4"/>
  <c r="F1150" i="4"/>
  <c r="P1149" i="4"/>
  <c r="O1149" i="4"/>
  <c r="F1149" i="4"/>
  <c r="P1148" i="4"/>
  <c r="S1148" i="4" s="1"/>
  <c r="O1148" i="4"/>
  <c r="F1148" i="4"/>
  <c r="P1147" i="4"/>
  <c r="S1147" i="4" s="1"/>
  <c r="O1147" i="4"/>
  <c r="F1147" i="4"/>
  <c r="P1146" i="4"/>
  <c r="O1146" i="4"/>
  <c r="F1146" i="4"/>
  <c r="E1146" i="4"/>
  <c r="P1145" i="4"/>
  <c r="S1145" i="4" s="1"/>
  <c r="O1145" i="4"/>
  <c r="F1145" i="4"/>
  <c r="P1144" i="4"/>
  <c r="S1144" i="4" s="1"/>
  <c r="O1144" i="4"/>
  <c r="F1144" i="4"/>
  <c r="E1144" i="4"/>
  <c r="P1143" i="4"/>
  <c r="S1143" i="4" s="1"/>
  <c r="O1143" i="4"/>
  <c r="F1143" i="4"/>
  <c r="P1142" i="4"/>
  <c r="O1142" i="4"/>
  <c r="F1142" i="4"/>
  <c r="P1141" i="4"/>
  <c r="O1141" i="4"/>
  <c r="F1141" i="4"/>
  <c r="P1140" i="4"/>
  <c r="S1140" i="4" s="1"/>
  <c r="O1140" i="4"/>
  <c r="F1140" i="4"/>
  <c r="P1139" i="4"/>
  <c r="S1139" i="4" s="1"/>
  <c r="O1139" i="4"/>
  <c r="F1139" i="4"/>
  <c r="E1139" i="4"/>
  <c r="P1138" i="4"/>
  <c r="S1138" i="4" s="1"/>
  <c r="O1138" i="4"/>
  <c r="F1138" i="4"/>
  <c r="P1137" i="4"/>
  <c r="O1137" i="4"/>
  <c r="F1137" i="4"/>
  <c r="P1136" i="4"/>
  <c r="S1136" i="4" s="1"/>
  <c r="O1136" i="4"/>
  <c r="F1136" i="4"/>
  <c r="P1135" i="4"/>
  <c r="O1135" i="4"/>
  <c r="F1135" i="4"/>
  <c r="P1134" i="4"/>
  <c r="O1134" i="4"/>
  <c r="F1134" i="4"/>
  <c r="E1134" i="4"/>
  <c r="P1133" i="4"/>
  <c r="S1133" i="4" s="1"/>
  <c r="O1133" i="4"/>
  <c r="F1133" i="4"/>
  <c r="P1132" i="4"/>
  <c r="S1132" i="4" s="1"/>
  <c r="O1132" i="4"/>
  <c r="F1132" i="4"/>
  <c r="P1131" i="4"/>
  <c r="S1131" i="4" s="1"/>
  <c r="O1131" i="4"/>
  <c r="F1131" i="4"/>
  <c r="P1130" i="4"/>
  <c r="O1130" i="4"/>
  <c r="F1130" i="4"/>
  <c r="P1129" i="4"/>
  <c r="S1129" i="4" s="1"/>
  <c r="O1129" i="4"/>
  <c r="F1129" i="4"/>
  <c r="P1128" i="4"/>
  <c r="S1128" i="4" s="1"/>
  <c r="O1128" i="4"/>
  <c r="F1128" i="4"/>
  <c r="P1127" i="4"/>
  <c r="S1127" i="4" s="1"/>
  <c r="O1127" i="4"/>
  <c r="F1127" i="4"/>
  <c r="P1126" i="4"/>
  <c r="S1126" i="4" s="1"/>
  <c r="O1126" i="4"/>
  <c r="F1126" i="4"/>
  <c r="P1125" i="4"/>
  <c r="S1125" i="4" s="1"/>
  <c r="O1125" i="4"/>
  <c r="F1125" i="4"/>
  <c r="P1124" i="4"/>
  <c r="S1124" i="4" s="1"/>
  <c r="O1124" i="4"/>
  <c r="F1124" i="4"/>
  <c r="P1123" i="4"/>
  <c r="O1123" i="4"/>
  <c r="F1123" i="4"/>
  <c r="P1122" i="4"/>
  <c r="O1122" i="4"/>
  <c r="F1122" i="4"/>
  <c r="E1122" i="4"/>
  <c r="P1121" i="4"/>
  <c r="S1121" i="4" s="1"/>
  <c r="O1121" i="4"/>
  <c r="F1121" i="4"/>
  <c r="P1120" i="4"/>
  <c r="S1120" i="4" s="1"/>
  <c r="O1120" i="4"/>
  <c r="F1120" i="4"/>
  <c r="P1119" i="4"/>
  <c r="S1119" i="4" s="1"/>
  <c r="O1119" i="4"/>
  <c r="F1119" i="4"/>
  <c r="P1118" i="4"/>
  <c r="O1118" i="4"/>
  <c r="F1118" i="4"/>
  <c r="P1117" i="4"/>
  <c r="O1117" i="4"/>
  <c r="F1117" i="4"/>
  <c r="P1116" i="4"/>
  <c r="S1116" i="4" s="1"/>
  <c r="O1116" i="4"/>
  <c r="F1116" i="4"/>
  <c r="P1115" i="4"/>
  <c r="S1115" i="4" s="1"/>
  <c r="O1115" i="4"/>
  <c r="F1115" i="4"/>
  <c r="P1114" i="4"/>
  <c r="S1114" i="4" s="1"/>
  <c r="O1114" i="4"/>
  <c r="F1114" i="4"/>
  <c r="P1113" i="4"/>
  <c r="O1113" i="4"/>
  <c r="F1113" i="4"/>
  <c r="P1112" i="4"/>
  <c r="S1112" i="4" s="1"/>
  <c r="O1112" i="4"/>
  <c r="F1112" i="4"/>
  <c r="P1111" i="4"/>
  <c r="O1111" i="4"/>
  <c r="F1111" i="4"/>
  <c r="P1110" i="4"/>
  <c r="O1110" i="4"/>
  <c r="F1110" i="4"/>
  <c r="E1110" i="4"/>
  <c r="P1109" i="4"/>
  <c r="S1109" i="4" s="1"/>
  <c r="O1109" i="4"/>
  <c r="F1109" i="4"/>
  <c r="P1108" i="4"/>
  <c r="S1108" i="4" s="1"/>
  <c r="O1108" i="4"/>
  <c r="F1108" i="4"/>
  <c r="P1107" i="4"/>
  <c r="S1107" i="4" s="1"/>
  <c r="O1107" i="4"/>
  <c r="F1107" i="4"/>
  <c r="P1106" i="4"/>
  <c r="S1106" i="4" s="1"/>
  <c r="O1106" i="4"/>
  <c r="F1106" i="4"/>
  <c r="P1105" i="4"/>
  <c r="O1105" i="4"/>
  <c r="F1105" i="4"/>
  <c r="P1104" i="4"/>
  <c r="S1104" i="4" s="1"/>
  <c r="O1104" i="4"/>
  <c r="F1104" i="4"/>
  <c r="P1103" i="4"/>
  <c r="S1103" i="4" s="1"/>
  <c r="O1103" i="4"/>
  <c r="F1103" i="4"/>
  <c r="P1102" i="4"/>
  <c r="S1102" i="4" s="1"/>
  <c r="O1102" i="4"/>
  <c r="F1102" i="4"/>
  <c r="P1101" i="4"/>
  <c r="O1101" i="4"/>
  <c r="F1101" i="4"/>
  <c r="P1100" i="4"/>
  <c r="S1100" i="4" s="1"/>
  <c r="O1100" i="4"/>
  <c r="F1100" i="4"/>
  <c r="P1099" i="4"/>
  <c r="O1099" i="4"/>
  <c r="F1099" i="4"/>
  <c r="P1098" i="4"/>
  <c r="O1098" i="4"/>
  <c r="F1098" i="4"/>
  <c r="E1098" i="4"/>
  <c r="P1097" i="4"/>
  <c r="S1097" i="4" s="1"/>
  <c r="O1097" i="4"/>
  <c r="F1097" i="4"/>
  <c r="P1096" i="4"/>
  <c r="S1096" i="4" s="1"/>
  <c r="O1096" i="4"/>
  <c r="F1096" i="4"/>
  <c r="E1096" i="4"/>
  <c r="P1095" i="4"/>
  <c r="S1095" i="4" s="1"/>
  <c r="O1095" i="4"/>
  <c r="F1095" i="4"/>
  <c r="P1094" i="4"/>
  <c r="O1094" i="4"/>
  <c r="F1094" i="4"/>
  <c r="P1093" i="4"/>
  <c r="O1093" i="4"/>
  <c r="F1093" i="4"/>
  <c r="P1092" i="4"/>
  <c r="S1092" i="4" s="1"/>
  <c r="O1092" i="4"/>
  <c r="F1092" i="4"/>
  <c r="P1091" i="4"/>
  <c r="S1091" i="4" s="1"/>
  <c r="O1091" i="4"/>
  <c r="F1091" i="4"/>
  <c r="P1090" i="4"/>
  <c r="S1090" i="4" s="1"/>
  <c r="O1090" i="4"/>
  <c r="F1090" i="4"/>
  <c r="P1089" i="4"/>
  <c r="O1089" i="4"/>
  <c r="F1089" i="4"/>
  <c r="P1088" i="4"/>
  <c r="S1088" i="4" s="1"/>
  <c r="O1088" i="4"/>
  <c r="F1088" i="4"/>
  <c r="P1087" i="4"/>
  <c r="O1087" i="4"/>
  <c r="F1087" i="4"/>
  <c r="P1086" i="4"/>
  <c r="O1086" i="4"/>
  <c r="F1086" i="4"/>
  <c r="P1085" i="4"/>
  <c r="S1085" i="4" s="1"/>
  <c r="O1085" i="4"/>
  <c r="F1085" i="4"/>
  <c r="P1084" i="4"/>
  <c r="S1084" i="4" s="1"/>
  <c r="O1084" i="4"/>
  <c r="F1084" i="4"/>
  <c r="P1083" i="4"/>
  <c r="S1083" i="4" s="1"/>
  <c r="O1083" i="4"/>
  <c r="F1083" i="4"/>
  <c r="P1082" i="4"/>
  <c r="O1082" i="4"/>
  <c r="F1082" i="4"/>
  <c r="P1081" i="4"/>
  <c r="O1081" i="4"/>
  <c r="F1081" i="4"/>
  <c r="P1080" i="4"/>
  <c r="S1080" i="4" s="1"/>
  <c r="O1080" i="4"/>
  <c r="F1080" i="4"/>
  <c r="P1079" i="4"/>
  <c r="S1079" i="4" s="1"/>
  <c r="O1079" i="4"/>
  <c r="F1079" i="4"/>
  <c r="P1078" i="4"/>
  <c r="S1078" i="4" s="1"/>
  <c r="O1078" i="4"/>
  <c r="F1078" i="4"/>
  <c r="P1077" i="4"/>
  <c r="O1077" i="4"/>
  <c r="F1077" i="4"/>
  <c r="E1077" i="4"/>
  <c r="P1076" i="4"/>
  <c r="S1076" i="4" s="1"/>
  <c r="O1076" i="4"/>
  <c r="F1076" i="4"/>
  <c r="P1075" i="4"/>
  <c r="O1075" i="4"/>
  <c r="F1075" i="4"/>
  <c r="P1074" i="4"/>
  <c r="O1074" i="4"/>
  <c r="F1074" i="4"/>
  <c r="E1074" i="4"/>
  <c r="P1073" i="4"/>
  <c r="S1073" i="4" s="1"/>
  <c r="O1073" i="4"/>
  <c r="F1073" i="4"/>
  <c r="P1072" i="4"/>
  <c r="S1072" i="4" s="1"/>
  <c r="O1072" i="4"/>
  <c r="F1072" i="4"/>
  <c r="E1072" i="4"/>
  <c r="P1071" i="4"/>
  <c r="S1071" i="4" s="1"/>
  <c r="O1071" i="4"/>
  <c r="F1071" i="4"/>
  <c r="P1070" i="4"/>
  <c r="O1070" i="4"/>
  <c r="F1070" i="4"/>
  <c r="P1069" i="4"/>
  <c r="O1069" i="4"/>
  <c r="F1069" i="4"/>
  <c r="P1068" i="4"/>
  <c r="S1068" i="4" s="1"/>
  <c r="O1068" i="4"/>
  <c r="F1068" i="4"/>
  <c r="P1067" i="4"/>
  <c r="S1067" i="4" s="1"/>
  <c r="O1067" i="4"/>
  <c r="F1067" i="4"/>
  <c r="E1067" i="4"/>
  <c r="P1066" i="4"/>
  <c r="S1066" i="4" s="1"/>
  <c r="O1066" i="4"/>
  <c r="F1066" i="4"/>
  <c r="P1065" i="4"/>
  <c r="O1065" i="4"/>
  <c r="F1065" i="4"/>
  <c r="P1064" i="4"/>
  <c r="S1064" i="4" s="1"/>
  <c r="O1064" i="4"/>
  <c r="F1064" i="4"/>
  <c r="P1063" i="4"/>
  <c r="O1063" i="4"/>
  <c r="F1063" i="4"/>
  <c r="P1062" i="4"/>
  <c r="O1062" i="4"/>
  <c r="F1062" i="4"/>
  <c r="E1062" i="4"/>
  <c r="P1061" i="4"/>
  <c r="S1061" i="4" s="1"/>
  <c r="O1061" i="4"/>
  <c r="F1061" i="4"/>
  <c r="P1060" i="4"/>
  <c r="S1060" i="4" s="1"/>
  <c r="O1060" i="4"/>
  <c r="F1060" i="4"/>
  <c r="E1060" i="4"/>
  <c r="P1059" i="4"/>
  <c r="S1059" i="4" s="1"/>
  <c r="O1059" i="4"/>
  <c r="F1059" i="4"/>
  <c r="P1058" i="4"/>
  <c r="O1058" i="4"/>
  <c r="F1058" i="4"/>
  <c r="P1057" i="4"/>
  <c r="S1057" i="4" s="1"/>
  <c r="O1057" i="4"/>
  <c r="F1057" i="4"/>
  <c r="P1056" i="4"/>
  <c r="S1056" i="4" s="1"/>
  <c r="O1056" i="4"/>
  <c r="F1056" i="4"/>
  <c r="P1055" i="4"/>
  <c r="S1055" i="4" s="1"/>
  <c r="O1055" i="4"/>
  <c r="F1055" i="4"/>
  <c r="P1054" i="4"/>
  <c r="S1054" i="4" s="1"/>
  <c r="O1054" i="4"/>
  <c r="F1054" i="4"/>
  <c r="P1053" i="4"/>
  <c r="O1053" i="4"/>
  <c r="F1053" i="4"/>
  <c r="P1052" i="4"/>
  <c r="S1052" i="4" s="1"/>
  <c r="O1052" i="4"/>
  <c r="F1052" i="4"/>
  <c r="P1051" i="4"/>
  <c r="S1051" i="4" s="1"/>
  <c r="O1051" i="4"/>
  <c r="F1051" i="4"/>
  <c r="P1050" i="4"/>
  <c r="O1050" i="4"/>
  <c r="F1050" i="4"/>
  <c r="P1049" i="4"/>
  <c r="S1049" i="4" s="1"/>
  <c r="O1049" i="4"/>
  <c r="F1049" i="4"/>
  <c r="P1048" i="4"/>
  <c r="S1048" i="4" s="1"/>
  <c r="O1048" i="4"/>
  <c r="F1048" i="4"/>
  <c r="P1047" i="4"/>
  <c r="S1047" i="4" s="1"/>
  <c r="O1047" i="4"/>
  <c r="F1047" i="4"/>
  <c r="P1046" i="4"/>
  <c r="O1046" i="4"/>
  <c r="F1046" i="4"/>
  <c r="P1045" i="4"/>
  <c r="S1045" i="4" s="1"/>
  <c r="O1045" i="4"/>
  <c r="F1045" i="4"/>
  <c r="P1044" i="4"/>
  <c r="S1044" i="4" s="1"/>
  <c r="O1044" i="4"/>
  <c r="F1044" i="4"/>
  <c r="P1043" i="4"/>
  <c r="S1043" i="4" s="1"/>
  <c r="O1043" i="4"/>
  <c r="F1043" i="4"/>
  <c r="P1042" i="4"/>
  <c r="S1042" i="4" s="1"/>
  <c r="O1042" i="4"/>
  <c r="F1042" i="4"/>
  <c r="P1041" i="4"/>
  <c r="O1041" i="4"/>
  <c r="F1041" i="4"/>
  <c r="P1040" i="4"/>
  <c r="S1040" i="4" s="1"/>
  <c r="O1040" i="4"/>
  <c r="F1040" i="4"/>
  <c r="P1039" i="4"/>
  <c r="O1039" i="4"/>
  <c r="F1039" i="4"/>
  <c r="P1038" i="4"/>
  <c r="O1038" i="4"/>
  <c r="F1038" i="4"/>
  <c r="E1038" i="4"/>
  <c r="P1037" i="4"/>
  <c r="S1037" i="4" s="1"/>
  <c r="O1037" i="4"/>
  <c r="F1037" i="4"/>
  <c r="P1036" i="4"/>
  <c r="S1036" i="4" s="1"/>
  <c r="O1036" i="4"/>
  <c r="F1036" i="4"/>
  <c r="E1036" i="4"/>
  <c r="P1035" i="4"/>
  <c r="S1035" i="4" s="1"/>
  <c r="O1035" i="4"/>
  <c r="F1035" i="4"/>
  <c r="P1034" i="4"/>
  <c r="S1034" i="4" s="1"/>
  <c r="O1034" i="4"/>
  <c r="F1034" i="4"/>
  <c r="P1033" i="4"/>
  <c r="O1033" i="4"/>
  <c r="F1033" i="4"/>
  <c r="P1032" i="4"/>
  <c r="S1032" i="4" s="1"/>
  <c r="O1032" i="4"/>
  <c r="F1032" i="4"/>
  <c r="P1031" i="4"/>
  <c r="S1031" i="4" s="1"/>
  <c r="O1031" i="4"/>
  <c r="F1031" i="4"/>
  <c r="P1030" i="4"/>
  <c r="O1030" i="4"/>
  <c r="F1030" i="4"/>
  <c r="P1029" i="4"/>
  <c r="S1029" i="4" s="1"/>
  <c r="O1029" i="4"/>
  <c r="F1029" i="4"/>
  <c r="P1028" i="4"/>
  <c r="S1028" i="4" s="1"/>
  <c r="O1028" i="4"/>
  <c r="F1028" i="4"/>
  <c r="P1027" i="4"/>
  <c r="O1027" i="4"/>
  <c r="F1027" i="4"/>
  <c r="P1026" i="4"/>
  <c r="O1026" i="4"/>
  <c r="F1026" i="4"/>
  <c r="P1025" i="4"/>
  <c r="S1025" i="4" s="1"/>
  <c r="O1025" i="4"/>
  <c r="F1025" i="4"/>
  <c r="P1024" i="4"/>
  <c r="S1024" i="4" s="1"/>
  <c r="O1024" i="4"/>
  <c r="F1024" i="4"/>
  <c r="E1024" i="4"/>
  <c r="P1023" i="4"/>
  <c r="S1023" i="4" s="1"/>
  <c r="O1023" i="4"/>
  <c r="F1023" i="4"/>
  <c r="P1022" i="4"/>
  <c r="O1022" i="4"/>
  <c r="F1022" i="4"/>
  <c r="P1021" i="4"/>
  <c r="S1021" i="4" s="1"/>
  <c r="O1021" i="4"/>
  <c r="F1021" i="4"/>
  <c r="P1020" i="4"/>
  <c r="S1020" i="4" s="1"/>
  <c r="O1020" i="4"/>
  <c r="F1020" i="4"/>
  <c r="P1019" i="4"/>
  <c r="S1019" i="4" s="1"/>
  <c r="O1019" i="4"/>
  <c r="F1019" i="4"/>
  <c r="P1018" i="4"/>
  <c r="S1018" i="4" s="1"/>
  <c r="O1018" i="4"/>
  <c r="F1018" i="4"/>
  <c r="P1017" i="4"/>
  <c r="O1017" i="4"/>
  <c r="F1017" i="4"/>
  <c r="P1016" i="4"/>
  <c r="S1016" i="4" s="1"/>
  <c r="O1016" i="4"/>
  <c r="F1016" i="4"/>
  <c r="P1015" i="4"/>
  <c r="O1015" i="4"/>
  <c r="F1015" i="4"/>
  <c r="P1014" i="4"/>
  <c r="O1014" i="4"/>
  <c r="F1014" i="4"/>
  <c r="E1014" i="4"/>
  <c r="P1013" i="4"/>
  <c r="S1013" i="4" s="1"/>
  <c r="O1013" i="4"/>
  <c r="F1013" i="4"/>
  <c r="P1012" i="4"/>
  <c r="S1012" i="4" s="1"/>
  <c r="O1012" i="4"/>
  <c r="F1012" i="4"/>
  <c r="E1012" i="4"/>
  <c r="P1011" i="4"/>
  <c r="S1011" i="4" s="1"/>
  <c r="O1011" i="4"/>
  <c r="F1011" i="4"/>
  <c r="P1010" i="4"/>
  <c r="S1010" i="4" s="1"/>
  <c r="O1010" i="4"/>
  <c r="F1010" i="4"/>
  <c r="P1009" i="4"/>
  <c r="O1009" i="4"/>
  <c r="F1009" i="4"/>
  <c r="E1009" i="4"/>
  <c r="P1008" i="4"/>
  <c r="S1008" i="4" s="1"/>
  <c r="O1008" i="4"/>
  <c r="F1008" i="4"/>
  <c r="P1007" i="4"/>
  <c r="O1007" i="4"/>
  <c r="F1007" i="4"/>
  <c r="P1006" i="4"/>
  <c r="S1006" i="4" s="1"/>
  <c r="O1006" i="4"/>
  <c r="F1006" i="4"/>
  <c r="P1005" i="4"/>
  <c r="O1005" i="4"/>
  <c r="F1005" i="4"/>
  <c r="P1004" i="4"/>
  <c r="O1004" i="4"/>
  <c r="F1004" i="4"/>
  <c r="P1003" i="4"/>
  <c r="O1003" i="4"/>
  <c r="F1003" i="4"/>
  <c r="P1002" i="4"/>
  <c r="O1002" i="4"/>
  <c r="F1002" i="4"/>
  <c r="E1002" i="4"/>
  <c r="P1001" i="4"/>
  <c r="S1001" i="4" s="1"/>
  <c r="O1001" i="4"/>
  <c r="F1001" i="4"/>
  <c r="P1000" i="4"/>
  <c r="O1000" i="4"/>
  <c r="F1000" i="4"/>
  <c r="E1000" i="4"/>
  <c r="P999" i="4"/>
  <c r="S999" i="4" s="1"/>
  <c r="O999" i="4"/>
  <c r="F999" i="4"/>
  <c r="P998" i="4"/>
  <c r="O998" i="4"/>
  <c r="F998" i="4"/>
  <c r="P997" i="4"/>
  <c r="O997" i="4"/>
  <c r="F997" i="4"/>
  <c r="P996" i="4"/>
  <c r="S996" i="4" s="1"/>
  <c r="O996" i="4"/>
  <c r="F996" i="4"/>
  <c r="P995" i="4"/>
  <c r="S995" i="4" s="1"/>
  <c r="O995" i="4"/>
  <c r="F995" i="4"/>
  <c r="P994" i="4"/>
  <c r="S994" i="4" s="1"/>
  <c r="O994" i="4"/>
  <c r="F994" i="4"/>
  <c r="P993" i="4"/>
  <c r="S993" i="4" s="1"/>
  <c r="O993" i="4"/>
  <c r="F993" i="4"/>
  <c r="E993" i="4"/>
  <c r="P992" i="4"/>
  <c r="S992" i="4" s="1"/>
  <c r="O992" i="4"/>
  <c r="F992" i="4"/>
  <c r="P991" i="4"/>
  <c r="O991" i="4"/>
  <c r="F991" i="4"/>
  <c r="P990" i="4"/>
  <c r="O990" i="4"/>
  <c r="F990" i="4"/>
  <c r="E990" i="4"/>
  <c r="P989" i="4"/>
  <c r="S989" i="4" s="1"/>
  <c r="O989" i="4"/>
  <c r="F989" i="4"/>
  <c r="P988" i="4"/>
  <c r="S988" i="4" s="1"/>
  <c r="O988" i="4"/>
  <c r="F988" i="4"/>
  <c r="E988" i="4"/>
  <c r="P987" i="4"/>
  <c r="S987" i="4" s="1"/>
  <c r="O987" i="4"/>
  <c r="F987" i="4"/>
  <c r="P986" i="4"/>
  <c r="S986" i="4" s="1"/>
  <c r="O986" i="4"/>
  <c r="F986" i="4"/>
  <c r="P985" i="4"/>
  <c r="O985" i="4"/>
  <c r="F985" i="4"/>
  <c r="P984" i="4"/>
  <c r="S984" i="4" s="1"/>
  <c r="O984" i="4"/>
  <c r="F984" i="4"/>
  <c r="P983" i="4"/>
  <c r="S983" i="4" s="1"/>
  <c r="O983" i="4"/>
  <c r="F983" i="4"/>
  <c r="P982" i="4"/>
  <c r="S982" i="4" s="1"/>
  <c r="O982" i="4"/>
  <c r="F982" i="4"/>
  <c r="P981" i="4"/>
  <c r="O981" i="4"/>
  <c r="F981" i="4"/>
  <c r="P980" i="4"/>
  <c r="O980" i="4"/>
  <c r="F980" i="4"/>
  <c r="P979" i="4"/>
  <c r="O979" i="4"/>
  <c r="F979" i="4"/>
  <c r="P978" i="4"/>
  <c r="O978" i="4"/>
  <c r="F978" i="4"/>
  <c r="E978" i="4"/>
  <c r="P977" i="4"/>
  <c r="S977" i="4" s="1"/>
  <c r="O977" i="4"/>
  <c r="F977" i="4"/>
  <c r="P976" i="4"/>
  <c r="S976" i="4" s="1"/>
  <c r="O976" i="4"/>
  <c r="F976" i="4"/>
  <c r="E976" i="4"/>
  <c r="P975" i="4"/>
  <c r="S975" i="4" s="1"/>
  <c r="O975" i="4"/>
  <c r="F975" i="4"/>
  <c r="P974" i="4"/>
  <c r="O974" i="4"/>
  <c r="F974" i="4"/>
  <c r="P973" i="4"/>
  <c r="S973" i="4" s="1"/>
  <c r="O973" i="4"/>
  <c r="F973" i="4"/>
  <c r="P972" i="4"/>
  <c r="S972" i="4" s="1"/>
  <c r="O972" i="4"/>
  <c r="F972" i="4"/>
  <c r="P971" i="4"/>
  <c r="S971" i="4" s="1"/>
  <c r="O971" i="4"/>
  <c r="F971" i="4"/>
  <c r="E971" i="4"/>
  <c r="P970" i="4"/>
  <c r="S970" i="4" s="1"/>
  <c r="O970" i="4"/>
  <c r="F970" i="4"/>
  <c r="P969" i="4"/>
  <c r="O969" i="4"/>
  <c r="F969" i="4"/>
  <c r="P968" i="4"/>
  <c r="S968" i="4" s="1"/>
  <c r="O968" i="4"/>
  <c r="F968" i="4"/>
  <c r="P967" i="4"/>
  <c r="O967" i="4"/>
  <c r="F967" i="4"/>
  <c r="P966" i="4"/>
  <c r="O966" i="4"/>
  <c r="F966" i="4"/>
  <c r="E966" i="4"/>
  <c r="P965" i="4"/>
  <c r="O965" i="4"/>
  <c r="F965" i="4"/>
  <c r="P964" i="4"/>
  <c r="S964" i="4" s="1"/>
  <c r="O964" i="4"/>
  <c r="F964" i="4"/>
  <c r="E964" i="4"/>
  <c r="P963" i="4"/>
  <c r="S963" i="4" s="1"/>
  <c r="O963" i="4"/>
  <c r="F963" i="4"/>
  <c r="P962" i="4"/>
  <c r="O962" i="4"/>
  <c r="F962" i="4"/>
  <c r="P961" i="4"/>
  <c r="O961" i="4"/>
  <c r="F961" i="4"/>
  <c r="P960" i="4"/>
  <c r="S960" i="4" s="1"/>
  <c r="O960" i="4"/>
  <c r="F960" i="4"/>
  <c r="P959" i="4"/>
  <c r="S959" i="4" s="1"/>
  <c r="O959" i="4"/>
  <c r="F959" i="4"/>
  <c r="P958" i="4"/>
  <c r="S958" i="4" s="1"/>
  <c r="O958" i="4"/>
  <c r="F958" i="4"/>
  <c r="P957" i="4"/>
  <c r="O957" i="4"/>
  <c r="F957" i="4"/>
  <c r="P956" i="4"/>
  <c r="O956" i="4"/>
  <c r="F956" i="4"/>
  <c r="P955" i="4"/>
  <c r="O955" i="4"/>
  <c r="F955" i="4"/>
  <c r="P954" i="4"/>
  <c r="R954" i="4" s="1"/>
  <c r="O954" i="4"/>
  <c r="F954" i="4"/>
  <c r="E954" i="4"/>
  <c r="P953" i="4"/>
  <c r="S953" i="4" s="1"/>
  <c r="O953" i="4"/>
  <c r="F953" i="4"/>
  <c r="P952" i="4"/>
  <c r="S952" i="4" s="1"/>
  <c r="O952" i="4"/>
  <c r="F952" i="4"/>
  <c r="E952" i="4"/>
  <c r="P951" i="4"/>
  <c r="S951" i="4" s="1"/>
  <c r="O951" i="4"/>
  <c r="F951" i="4"/>
  <c r="P950" i="4"/>
  <c r="O950" i="4"/>
  <c r="F950" i="4"/>
  <c r="P949" i="4"/>
  <c r="S949" i="4" s="1"/>
  <c r="O949" i="4"/>
  <c r="F949" i="4"/>
  <c r="P948" i="4"/>
  <c r="S948" i="4" s="1"/>
  <c r="O948" i="4"/>
  <c r="F948" i="4"/>
  <c r="P947" i="4"/>
  <c r="S947" i="4" s="1"/>
  <c r="O947" i="4"/>
  <c r="F947" i="4"/>
  <c r="P946" i="4"/>
  <c r="S946" i="4" s="1"/>
  <c r="O946" i="4"/>
  <c r="F946" i="4"/>
  <c r="P945" i="4"/>
  <c r="S945" i="4" s="1"/>
  <c r="O945" i="4"/>
  <c r="F945" i="4"/>
  <c r="E945" i="4"/>
  <c r="P944" i="4"/>
  <c r="S944" i="4" s="1"/>
  <c r="O944" i="4"/>
  <c r="F944" i="4"/>
  <c r="P943" i="4"/>
  <c r="O943" i="4"/>
  <c r="F943" i="4"/>
  <c r="P942" i="4"/>
  <c r="O942" i="4"/>
  <c r="F942" i="4"/>
  <c r="E942" i="4"/>
  <c r="P941" i="4"/>
  <c r="S941" i="4" s="1"/>
  <c r="O941" i="4"/>
  <c r="F941" i="4"/>
  <c r="P940" i="4"/>
  <c r="S940" i="4" s="1"/>
  <c r="O940" i="4"/>
  <c r="F940" i="4"/>
  <c r="E940" i="4"/>
  <c r="P939" i="4"/>
  <c r="S939" i="4" s="1"/>
  <c r="O939" i="4"/>
  <c r="F939" i="4"/>
  <c r="P938" i="4"/>
  <c r="S938" i="4" s="1"/>
  <c r="O938" i="4"/>
  <c r="F938" i="4"/>
  <c r="P937" i="4"/>
  <c r="O937" i="4"/>
  <c r="F937" i="4"/>
  <c r="P936" i="4"/>
  <c r="S936" i="4" s="1"/>
  <c r="O936" i="4"/>
  <c r="F936" i="4"/>
  <c r="P935" i="4"/>
  <c r="S935" i="4" s="1"/>
  <c r="O935" i="4"/>
  <c r="F935" i="4"/>
  <c r="P934" i="4"/>
  <c r="S934" i="4" s="1"/>
  <c r="O934" i="4"/>
  <c r="F934" i="4"/>
  <c r="P933" i="4"/>
  <c r="O933" i="4"/>
  <c r="F933" i="4"/>
  <c r="P932" i="4"/>
  <c r="S932" i="4" s="1"/>
  <c r="O932" i="4"/>
  <c r="F932" i="4"/>
  <c r="P931" i="4"/>
  <c r="O931" i="4"/>
  <c r="F931" i="4"/>
  <c r="E931" i="4"/>
  <c r="P930" i="4"/>
  <c r="O930" i="4"/>
  <c r="F930" i="4"/>
  <c r="E930" i="4"/>
  <c r="P929" i="4"/>
  <c r="S929" i="4" s="1"/>
  <c r="O929" i="4"/>
  <c r="F929" i="4"/>
  <c r="P928" i="4"/>
  <c r="S928" i="4" s="1"/>
  <c r="O928" i="4"/>
  <c r="F928" i="4"/>
  <c r="E928" i="4"/>
  <c r="P927" i="4"/>
  <c r="S927" i="4" s="1"/>
  <c r="O927" i="4"/>
  <c r="F927" i="4"/>
  <c r="P926" i="4"/>
  <c r="O926" i="4"/>
  <c r="F926" i="4"/>
  <c r="E926" i="4"/>
  <c r="P925" i="4"/>
  <c r="O925" i="4"/>
  <c r="F925" i="4"/>
  <c r="P924" i="4"/>
  <c r="S924" i="4" s="1"/>
  <c r="O924" i="4"/>
  <c r="F924" i="4"/>
  <c r="P923" i="4"/>
  <c r="S923" i="4" s="1"/>
  <c r="O923" i="4"/>
  <c r="F923" i="4"/>
  <c r="E923" i="4"/>
  <c r="P922" i="4"/>
  <c r="S922" i="4" s="1"/>
  <c r="O922" i="4"/>
  <c r="F922" i="4"/>
  <c r="P921" i="4"/>
  <c r="O921" i="4"/>
  <c r="F921" i="4"/>
  <c r="P920" i="4"/>
  <c r="S920" i="4" s="1"/>
  <c r="O920" i="4"/>
  <c r="F920" i="4"/>
  <c r="P919" i="4"/>
  <c r="O919" i="4"/>
  <c r="F919" i="4"/>
  <c r="P918" i="4"/>
  <c r="O918" i="4"/>
  <c r="F918" i="4"/>
  <c r="E918" i="4"/>
  <c r="P917" i="4"/>
  <c r="S917" i="4" s="1"/>
  <c r="O917" i="4"/>
  <c r="F917" i="4"/>
  <c r="P916" i="4"/>
  <c r="S916" i="4" s="1"/>
  <c r="O916" i="4"/>
  <c r="F916" i="4"/>
  <c r="E916" i="4"/>
  <c r="P915" i="4"/>
  <c r="S915" i="4" s="1"/>
  <c r="O915" i="4"/>
  <c r="F915" i="4"/>
  <c r="P914" i="4"/>
  <c r="O914" i="4"/>
  <c r="F914" i="4"/>
  <c r="P913" i="4"/>
  <c r="S913" i="4" s="1"/>
  <c r="O913" i="4"/>
  <c r="F913" i="4"/>
  <c r="P912" i="4"/>
  <c r="S912" i="4" s="1"/>
  <c r="O912" i="4"/>
  <c r="F912" i="4"/>
  <c r="P911" i="4"/>
  <c r="S911" i="4" s="1"/>
  <c r="O911" i="4"/>
  <c r="F911" i="4"/>
  <c r="P910" i="4"/>
  <c r="S910" i="4" s="1"/>
  <c r="O910" i="4"/>
  <c r="F910" i="4"/>
  <c r="P909" i="4"/>
  <c r="S909" i="4" s="1"/>
  <c r="O909" i="4"/>
  <c r="F909" i="4"/>
  <c r="P908" i="4"/>
  <c r="S908" i="4" s="1"/>
  <c r="O908" i="4"/>
  <c r="F908" i="4"/>
  <c r="P907" i="4"/>
  <c r="O907" i="4"/>
  <c r="F907" i="4"/>
  <c r="P906" i="4"/>
  <c r="O906" i="4"/>
  <c r="F906" i="4"/>
  <c r="E906" i="4"/>
  <c r="P905" i="4"/>
  <c r="S905" i="4" s="1"/>
  <c r="O905" i="4"/>
  <c r="F905" i="4"/>
  <c r="P904" i="4"/>
  <c r="S904" i="4" s="1"/>
  <c r="O904" i="4"/>
  <c r="F904" i="4"/>
  <c r="E904" i="4"/>
  <c r="P903" i="4"/>
  <c r="S903" i="4" s="1"/>
  <c r="O903" i="4"/>
  <c r="F903" i="4"/>
  <c r="P902" i="4"/>
  <c r="O902" i="4"/>
  <c r="F902" i="4"/>
  <c r="P901" i="4"/>
  <c r="O901" i="4"/>
  <c r="F901" i="4"/>
  <c r="P900" i="4"/>
  <c r="S900" i="4" s="1"/>
  <c r="O900" i="4"/>
  <c r="F900" i="4"/>
  <c r="P899" i="4"/>
  <c r="O899" i="4"/>
  <c r="F899" i="4"/>
  <c r="P898" i="4"/>
  <c r="S898" i="4" s="1"/>
  <c r="O898" i="4"/>
  <c r="F898" i="4"/>
  <c r="P897" i="4"/>
  <c r="O897" i="4"/>
  <c r="F897" i="4"/>
  <c r="P896" i="4"/>
  <c r="S896" i="4" s="1"/>
  <c r="O896" i="4"/>
  <c r="F896" i="4"/>
  <c r="P895" i="4"/>
  <c r="O895" i="4"/>
  <c r="F895" i="4"/>
  <c r="P894" i="4"/>
  <c r="O894" i="4"/>
  <c r="F894" i="4"/>
  <c r="E894" i="4"/>
  <c r="P893" i="4"/>
  <c r="S893" i="4" s="1"/>
  <c r="O893" i="4"/>
  <c r="F893" i="4"/>
  <c r="P892" i="4"/>
  <c r="S892" i="4" s="1"/>
  <c r="O892" i="4"/>
  <c r="F892" i="4"/>
  <c r="E892" i="4"/>
  <c r="P891" i="4"/>
  <c r="S891" i="4" s="1"/>
  <c r="O891" i="4"/>
  <c r="F891" i="4"/>
  <c r="P890" i="4"/>
  <c r="O890" i="4"/>
  <c r="F890" i="4"/>
  <c r="P889" i="4"/>
  <c r="O889" i="4"/>
  <c r="F889" i="4"/>
  <c r="P888" i="4"/>
  <c r="S888" i="4" s="1"/>
  <c r="O888" i="4"/>
  <c r="F888" i="4"/>
  <c r="P887" i="4"/>
  <c r="S887" i="4" s="1"/>
  <c r="O887" i="4"/>
  <c r="F887" i="4"/>
  <c r="P886" i="4"/>
  <c r="S886" i="4" s="1"/>
  <c r="O886" i="4"/>
  <c r="F886" i="4"/>
  <c r="P885" i="4"/>
  <c r="S885" i="4" s="1"/>
  <c r="O885" i="4"/>
  <c r="F885" i="4"/>
  <c r="P884" i="4"/>
  <c r="S884" i="4" s="1"/>
  <c r="O884" i="4"/>
  <c r="F884" i="4"/>
  <c r="P883" i="4"/>
  <c r="O883" i="4"/>
  <c r="F883" i="4"/>
  <c r="P882" i="4"/>
  <c r="O882" i="4"/>
  <c r="F882" i="4"/>
  <c r="E882" i="4"/>
  <c r="P881" i="4"/>
  <c r="S881" i="4" s="1"/>
  <c r="O881" i="4"/>
  <c r="F881" i="4"/>
  <c r="P880" i="4"/>
  <c r="S880" i="4" s="1"/>
  <c r="O880" i="4"/>
  <c r="F880" i="4"/>
  <c r="E880" i="4"/>
  <c r="P879" i="4"/>
  <c r="S879" i="4" s="1"/>
  <c r="O879" i="4"/>
  <c r="F879" i="4"/>
  <c r="P878" i="4"/>
  <c r="O878" i="4"/>
  <c r="F878" i="4"/>
  <c r="P877" i="4"/>
  <c r="O877" i="4"/>
  <c r="F877" i="4"/>
  <c r="P876" i="4"/>
  <c r="S876" i="4" s="1"/>
  <c r="O876" i="4"/>
  <c r="F876" i="4"/>
  <c r="P875" i="4"/>
  <c r="S875" i="4" s="1"/>
  <c r="O875" i="4"/>
  <c r="F875" i="4"/>
  <c r="P874" i="4"/>
  <c r="S874" i="4" s="1"/>
  <c r="O874" i="4"/>
  <c r="F874" i="4"/>
  <c r="P873" i="4"/>
  <c r="O873" i="4"/>
  <c r="F873" i="4"/>
  <c r="P872" i="4"/>
  <c r="S872" i="4" s="1"/>
  <c r="O872" i="4"/>
  <c r="F872" i="4"/>
  <c r="P871" i="4"/>
  <c r="O871" i="4"/>
  <c r="F871" i="4"/>
  <c r="P870" i="4"/>
  <c r="O870" i="4"/>
  <c r="F870" i="4"/>
  <c r="E870" i="4"/>
  <c r="P869" i="4"/>
  <c r="S869" i="4" s="1"/>
  <c r="O869" i="4"/>
  <c r="F869" i="4"/>
  <c r="P868" i="4"/>
  <c r="S868" i="4" s="1"/>
  <c r="O868" i="4"/>
  <c r="F868" i="4"/>
  <c r="E868" i="4"/>
  <c r="P867" i="4"/>
  <c r="S867" i="4" s="1"/>
  <c r="O867" i="4"/>
  <c r="F867" i="4"/>
  <c r="P866" i="4"/>
  <c r="O866" i="4"/>
  <c r="F866" i="4"/>
  <c r="P865" i="4"/>
  <c r="O865" i="4"/>
  <c r="F865" i="4"/>
  <c r="P864" i="4"/>
  <c r="S864" i="4" s="1"/>
  <c r="O864" i="4"/>
  <c r="F864" i="4"/>
  <c r="P863" i="4"/>
  <c r="S863" i="4" s="1"/>
  <c r="O863" i="4"/>
  <c r="F863" i="4"/>
  <c r="P862" i="4"/>
  <c r="S862" i="4" s="1"/>
  <c r="O862" i="4"/>
  <c r="F862" i="4"/>
  <c r="P861" i="4"/>
  <c r="O861" i="4"/>
  <c r="F861" i="4"/>
  <c r="P860" i="4"/>
  <c r="S860" i="4" s="1"/>
  <c r="O860" i="4"/>
  <c r="F860" i="4"/>
  <c r="P859" i="4"/>
  <c r="O859" i="4"/>
  <c r="F859" i="4"/>
  <c r="P858" i="4"/>
  <c r="O858" i="4"/>
  <c r="F858" i="4"/>
  <c r="E858" i="4"/>
  <c r="P857" i="4"/>
  <c r="S857" i="4" s="1"/>
  <c r="O857" i="4"/>
  <c r="F857" i="4"/>
  <c r="P856" i="4"/>
  <c r="S856" i="4" s="1"/>
  <c r="O856" i="4"/>
  <c r="F856" i="4"/>
  <c r="E856" i="4"/>
  <c r="P855" i="4"/>
  <c r="S855" i="4" s="1"/>
  <c r="O855" i="4"/>
  <c r="F855" i="4"/>
  <c r="P854" i="4"/>
  <c r="O854" i="4"/>
  <c r="F854" i="4"/>
  <c r="P853" i="4"/>
  <c r="O853" i="4"/>
  <c r="F853" i="4"/>
  <c r="P852" i="4"/>
  <c r="S852" i="4" s="1"/>
  <c r="O852" i="4"/>
  <c r="F852" i="4"/>
  <c r="P851" i="4"/>
  <c r="S851" i="4" s="1"/>
  <c r="O851" i="4"/>
  <c r="F851" i="4"/>
  <c r="P850" i="4"/>
  <c r="S850" i="4" s="1"/>
  <c r="O850" i="4"/>
  <c r="F850" i="4"/>
  <c r="E850" i="4"/>
  <c r="P849" i="4"/>
  <c r="O849" i="4"/>
  <c r="F849" i="4"/>
  <c r="E849" i="4"/>
  <c r="P848" i="4"/>
  <c r="S848" i="4" s="1"/>
  <c r="O848" i="4"/>
  <c r="F848" i="4"/>
  <c r="P847" i="4"/>
  <c r="S847" i="4" s="1"/>
  <c r="O847" i="4"/>
  <c r="F847" i="4"/>
  <c r="P846" i="4"/>
  <c r="O846" i="4"/>
  <c r="F846" i="4"/>
  <c r="E846" i="4"/>
  <c r="P845" i="4"/>
  <c r="S845" i="4" s="1"/>
  <c r="O845" i="4"/>
  <c r="F845" i="4"/>
  <c r="P844" i="4"/>
  <c r="S844" i="4" s="1"/>
  <c r="O844" i="4"/>
  <c r="F844" i="4"/>
  <c r="E844" i="4"/>
  <c r="P843" i="4"/>
  <c r="S843" i="4" s="1"/>
  <c r="O843" i="4"/>
  <c r="F843" i="4"/>
  <c r="P842" i="4"/>
  <c r="O842" i="4"/>
  <c r="F842" i="4"/>
  <c r="P841" i="4"/>
  <c r="O841" i="4"/>
  <c r="F841" i="4"/>
  <c r="P840" i="4"/>
  <c r="S840" i="4" s="1"/>
  <c r="O840" i="4"/>
  <c r="F840" i="4"/>
  <c r="P839" i="4"/>
  <c r="S839" i="4" s="1"/>
  <c r="O839" i="4"/>
  <c r="F839" i="4"/>
  <c r="P838" i="4"/>
  <c r="S838" i="4" s="1"/>
  <c r="O838" i="4"/>
  <c r="F838" i="4"/>
  <c r="P837" i="4"/>
  <c r="O837" i="4"/>
  <c r="F837" i="4"/>
  <c r="P836" i="4"/>
  <c r="S836" i="4" s="1"/>
  <c r="O836" i="4"/>
  <c r="F836" i="4"/>
  <c r="P835" i="4"/>
  <c r="O835" i="4"/>
  <c r="F835" i="4"/>
  <c r="P834" i="4"/>
  <c r="O834" i="4"/>
  <c r="F834" i="4"/>
  <c r="E834" i="4"/>
  <c r="P833" i="4"/>
  <c r="S833" i="4" s="1"/>
  <c r="O833" i="4"/>
  <c r="F833" i="4"/>
  <c r="P832" i="4"/>
  <c r="S832" i="4" s="1"/>
  <c r="O832" i="4"/>
  <c r="F832" i="4"/>
  <c r="E832" i="4"/>
  <c r="P831" i="4"/>
  <c r="S831" i="4" s="1"/>
  <c r="O831" i="4"/>
  <c r="F831" i="4"/>
  <c r="P830" i="4"/>
  <c r="O830" i="4"/>
  <c r="F830" i="4"/>
  <c r="P829" i="4"/>
  <c r="O829" i="4"/>
  <c r="F829" i="4"/>
  <c r="P828" i="4"/>
  <c r="S828" i="4" s="1"/>
  <c r="O828" i="4"/>
  <c r="F828" i="4"/>
  <c r="P827" i="4"/>
  <c r="S827" i="4" s="1"/>
  <c r="O827" i="4"/>
  <c r="F827" i="4"/>
  <c r="P826" i="4"/>
  <c r="S826" i="4" s="1"/>
  <c r="O826" i="4"/>
  <c r="F826" i="4"/>
  <c r="P825" i="4"/>
  <c r="O825" i="4"/>
  <c r="F825" i="4"/>
  <c r="P824" i="4"/>
  <c r="S824" i="4" s="1"/>
  <c r="O824" i="4"/>
  <c r="F824" i="4"/>
  <c r="P823" i="4"/>
  <c r="O823" i="4"/>
  <c r="F823" i="4"/>
  <c r="E823" i="4"/>
  <c r="P822" i="4"/>
  <c r="O822" i="4"/>
  <c r="F822" i="4"/>
  <c r="E822" i="4"/>
  <c r="P821" i="4"/>
  <c r="S821" i="4" s="1"/>
  <c r="O821" i="4"/>
  <c r="F821" i="4"/>
  <c r="P820" i="4"/>
  <c r="S820" i="4" s="1"/>
  <c r="O820" i="4"/>
  <c r="F820" i="4"/>
  <c r="E820" i="4"/>
  <c r="P819" i="4"/>
  <c r="S819" i="4" s="1"/>
  <c r="O819" i="4"/>
  <c r="F819" i="4"/>
  <c r="P818" i="4"/>
  <c r="O818" i="4"/>
  <c r="F818" i="4"/>
  <c r="P817" i="4"/>
  <c r="S817" i="4" s="1"/>
  <c r="O817" i="4"/>
  <c r="F817" i="4"/>
  <c r="P816" i="4"/>
  <c r="S816" i="4" s="1"/>
  <c r="O816" i="4"/>
  <c r="F816" i="4"/>
  <c r="P815" i="4"/>
  <c r="S815" i="4" s="1"/>
  <c r="O815" i="4"/>
  <c r="F815" i="4"/>
  <c r="P814" i="4"/>
  <c r="S814" i="4" s="1"/>
  <c r="O814" i="4"/>
  <c r="F814" i="4"/>
  <c r="P813" i="4"/>
  <c r="O813" i="4"/>
  <c r="F813" i="4"/>
  <c r="P812" i="4"/>
  <c r="S812" i="4" s="1"/>
  <c r="O812" i="4"/>
  <c r="F812" i="4"/>
  <c r="P811" i="4"/>
  <c r="S811" i="4" s="1"/>
  <c r="O811" i="4"/>
  <c r="F811" i="4"/>
  <c r="P810" i="4"/>
  <c r="O810" i="4"/>
  <c r="F810" i="4"/>
  <c r="E810" i="4"/>
  <c r="P809" i="4"/>
  <c r="S809" i="4" s="1"/>
  <c r="O809" i="4"/>
  <c r="F809" i="4"/>
  <c r="P808" i="4"/>
  <c r="S808" i="4" s="1"/>
  <c r="O808" i="4"/>
  <c r="F808" i="4"/>
  <c r="E808" i="4"/>
  <c r="P807" i="4"/>
  <c r="S807" i="4" s="1"/>
  <c r="O807" i="4"/>
  <c r="F807" i="4"/>
  <c r="P806" i="4"/>
  <c r="O806" i="4"/>
  <c r="F806" i="4"/>
  <c r="P805" i="4"/>
  <c r="O805" i="4"/>
  <c r="F805" i="4"/>
  <c r="P804" i="4"/>
  <c r="S804" i="4" s="1"/>
  <c r="O804" i="4"/>
  <c r="F804" i="4"/>
  <c r="P803" i="4"/>
  <c r="S803" i="4" s="1"/>
  <c r="O803" i="4"/>
  <c r="F803" i="4"/>
  <c r="P802" i="4"/>
  <c r="S802" i="4" s="1"/>
  <c r="O802" i="4"/>
  <c r="F802" i="4"/>
  <c r="E802" i="4"/>
  <c r="P801" i="4"/>
  <c r="O801" i="4"/>
  <c r="F801" i="4"/>
  <c r="E801" i="4"/>
  <c r="P800" i="4"/>
  <c r="S800" i="4" s="1"/>
  <c r="O800" i="4"/>
  <c r="F800" i="4"/>
  <c r="P799" i="4"/>
  <c r="O799" i="4"/>
  <c r="F799" i="4"/>
  <c r="P798" i="4"/>
  <c r="O798" i="4"/>
  <c r="F798" i="4"/>
  <c r="E798" i="4"/>
  <c r="P797" i="4"/>
  <c r="S797" i="4" s="1"/>
  <c r="O797" i="4"/>
  <c r="F797" i="4"/>
  <c r="P796" i="4"/>
  <c r="S796" i="4" s="1"/>
  <c r="O796" i="4"/>
  <c r="F796" i="4"/>
  <c r="E796" i="4"/>
  <c r="P795" i="4"/>
  <c r="S795" i="4" s="1"/>
  <c r="O795" i="4"/>
  <c r="F795" i="4"/>
  <c r="P794" i="4"/>
  <c r="O794" i="4"/>
  <c r="F794" i="4"/>
  <c r="P793" i="4"/>
  <c r="O793" i="4"/>
  <c r="F793" i="4"/>
  <c r="P792" i="4"/>
  <c r="S792" i="4" s="1"/>
  <c r="O792" i="4"/>
  <c r="F792" i="4"/>
  <c r="P791" i="4"/>
  <c r="S791" i="4" s="1"/>
  <c r="O791" i="4"/>
  <c r="F791" i="4"/>
  <c r="P790" i="4"/>
  <c r="S790" i="4" s="1"/>
  <c r="O790" i="4"/>
  <c r="F790" i="4"/>
  <c r="P789" i="4"/>
  <c r="S789" i="4" s="1"/>
  <c r="O789" i="4"/>
  <c r="F789" i="4"/>
  <c r="P788" i="4"/>
  <c r="S788" i="4" s="1"/>
  <c r="O788" i="4"/>
  <c r="F788" i="4"/>
  <c r="P787" i="4"/>
  <c r="O787" i="4"/>
  <c r="F787" i="4"/>
  <c r="P786" i="4"/>
  <c r="O786" i="4"/>
  <c r="F786" i="4"/>
  <c r="E786" i="4"/>
  <c r="P785" i="4"/>
  <c r="O785" i="4"/>
  <c r="F785" i="4"/>
  <c r="P784" i="4"/>
  <c r="S784" i="4" s="1"/>
  <c r="O784" i="4"/>
  <c r="F784" i="4"/>
  <c r="E784" i="4"/>
  <c r="P783" i="4"/>
  <c r="S783" i="4" s="1"/>
  <c r="O783" i="4"/>
  <c r="F783" i="4"/>
  <c r="P782" i="4"/>
  <c r="O782" i="4"/>
  <c r="F782" i="4"/>
  <c r="P781" i="4"/>
  <c r="O781" i="4"/>
  <c r="F781" i="4"/>
  <c r="P780" i="4"/>
  <c r="S780" i="4" s="1"/>
  <c r="O780" i="4"/>
  <c r="F780" i="4"/>
  <c r="P779" i="4"/>
  <c r="S779" i="4" s="1"/>
  <c r="O779" i="4"/>
  <c r="F779" i="4"/>
  <c r="P778" i="4"/>
  <c r="S778" i="4" s="1"/>
  <c r="O778" i="4"/>
  <c r="F778" i="4"/>
  <c r="P777" i="4"/>
  <c r="O777" i="4"/>
  <c r="F777" i="4"/>
  <c r="P776" i="4"/>
  <c r="S776" i="4" s="1"/>
  <c r="O776" i="4"/>
  <c r="F776" i="4"/>
  <c r="P775" i="4"/>
  <c r="O775" i="4"/>
  <c r="F775" i="4"/>
  <c r="P774" i="4"/>
  <c r="O774" i="4"/>
  <c r="F774" i="4"/>
  <c r="E774" i="4"/>
  <c r="P773" i="4"/>
  <c r="S773" i="4" s="1"/>
  <c r="O773" i="4"/>
  <c r="F773" i="4"/>
  <c r="P772" i="4"/>
  <c r="S772" i="4" s="1"/>
  <c r="O772" i="4"/>
  <c r="F772" i="4"/>
  <c r="E772" i="4"/>
  <c r="P771" i="4"/>
  <c r="S771" i="4" s="1"/>
  <c r="O771" i="4"/>
  <c r="F771" i="4"/>
  <c r="P770" i="4"/>
  <c r="O770" i="4"/>
  <c r="F770" i="4"/>
  <c r="P769" i="4"/>
  <c r="O769" i="4"/>
  <c r="F769" i="4"/>
  <c r="P768" i="4"/>
  <c r="S768" i="4" s="1"/>
  <c r="O768" i="4"/>
  <c r="F768" i="4"/>
  <c r="P767" i="4"/>
  <c r="S767" i="4" s="1"/>
  <c r="O767" i="4"/>
  <c r="F767" i="4"/>
  <c r="P766" i="4"/>
  <c r="S766" i="4" s="1"/>
  <c r="O766" i="4"/>
  <c r="F766" i="4"/>
  <c r="P765" i="4"/>
  <c r="O765" i="4"/>
  <c r="F765" i="4"/>
  <c r="P764" i="4"/>
  <c r="S764" i="4" s="1"/>
  <c r="O764" i="4"/>
  <c r="F764" i="4"/>
  <c r="P763" i="4"/>
  <c r="O763" i="4"/>
  <c r="F763" i="4"/>
  <c r="P762" i="4"/>
  <c r="O762" i="4"/>
  <c r="F762" i="4"/>
  <c r="E762" i="4"/>
  <c r="P761" i="4"/>
  <c r="S761" i="4" s="1"/>
  <c r="O761" i="4"/>
  <c r="F761" i="4"/>
  <c r="P760" i="4"/>
  <c r="S760" i="4" s="1"/>
  <c r="O760" i="4"/>
  <c r="F760" i="4"/>
  <c r="E760" i="4"/>
  <c r="P759" i="4"/>
  <c r="S759" i="4" s="1"/>
  <c r="O759" i="4"/>
  <c r="F759" i="4"/>
  <c r="P758" i="4"/>
  <c r="O758" i="4"/>
  <c r="F758" i="4"/>
  <c r="P757" i="4"/>
  <c r="O757" i="4"/>
  <c r="F757" i="4"/>
  <c r="P756" i="4"/>
  <c r="S756" i="4" s="1"/>
  <c r="O756" i="4"/>
  <c r="F756" i="4"/>
  <c r="P755" i="4"/>
  <c r="S755" i="4" s="1"/>
  <c r="O755" i="4"/>
  <c r="F755" i="4"/>
  <c r="P754" i="4"/>
  <c r="S754" i="4" s="1"/>
  <c r="O754" i="4"/>
  <c r="F754" i="4"/>
  <c r="P753" i="4"/>
  <c r="S753" i="4" s="1"/>
  <c r="O753" i="4"/>
  <c r="F753" i="4"/>
  <c r="E753" i="4"/>
  <c r="P752" i="4"/>
  <c r="S752" i="4" s="1"/>
  <c r="O752" i="4"/>
  <c r="F752" i="4"/>
  <c r="P751" i="4"/>
  <c r="O751" i="4"/>
  <c r="F751" i="4"/>
  <c r="E751" i="4"/>
  <c r="P750" i="4"/>
  <c r="O750" i="4"/>
  <c r="F750" i="4"/>
  <c r="E750" i="4"/>
  <c r="P749" i="4"/>
  <c r="S749" i="4" s="1"/>
  <c r="O749" i="4"/>
  <c r="F749" i="4"/>
  <c r="P748" i="4"/>
  <c r="S748" i="4" s="1"/>
  <c r="O748" i="4"/>
  <c r="F748" i="4"/>
  <c r="E748" i="4"/>
  <c r="P747" i="4"/>
  <c r="S747" i="4" s="1"/>
  <c r="O747" i="4"/>
  <c r="F747" i="4"/>
  <c r="P746" i="4"/>
  <c r="O746" i="4"/>
  <c r="F746" i="4"/>
  <c r="P745" i="4"/>
  <c r="S745" i="4" s="1"/>
  <c r="O745" i="4"/>
  <c r="F745" i="4"/>
  <c r="P744" i="4"/>
  <c r="S744" i="4" s="1"/>
  <c r="O744" i="4"/>
  <c r="F744" i="4"/>
  <c r="P743" i="4"/>
  <c r="S743" i="4" s="1"/>
  <c r="O743" i="4"/>
  <c r="F743" i="4"/>
  <c r="P742" i="4"/>
  <c r="S742" i="4" s="1"/>
  <c r="O742" i="4"/>
  <c r="F742" i="4"/>
  <c r="P741" i="4"/>
  <c r="S741" i="4" s="1"/>
  <c r="O741" i="4"/>
  <c r="F741" i="4"/>
  <c r="P740" i="4"/>
  <c r="S740" i="4" s="1"/>
  <c r="O740" i="4"/>
  <c r="F740" i="4"/>
  <c r="P739" i="4"/>
  <c r="O739" i="4"/>
  <c r="F739" i="4"/>
  <c r="P738" i="4"/>
  <c r="O738" i="4"/>
  <c r="F738" i="4"/>
  <c r="E738" i="4"/>
  <c r="P737" i="4"/>
  <c r="S737" i="4" s="1"/>
  <c r="O737" i="4"/>
  <c r="F737" i="4"/>
  <c r="P736" i="4"/>
  <c r="S736" i="4" s="1"/>
  <c r="O736" i="4"/>
  <c r="F736" i="4"/>
  <c r="E736" i="4"/>
  <c r="P735" i="4"/>
  <c r="S735" i="4" s="1"/>
  <c r="O735" i="4"/>
  <c r="F735" i="4"/>
  <c r="P734" i="4"/>
  <c r="O734" i="4"/>
  <c r="F734" i="4"/>
  <c r="P733" i="4"/>
  <c r="O733" i="4"/>
  <c r="F733" i="4"/>
  <c r="P732" i="4"/>
  <c r="S732" i="4" s="1"/>
  <c r="O732" i="4"/>
  <c r="F732" i="4"/>
  <c r="P731" i="4"/>
  <c r="S731" i="4" s="1"/>
  <c r="O731" i="4"/>
  <c r="F731" i="4"/>
  <c r="P730" i="4"/>
  <c r="S730" i="4" s="1"/>
  <c r="O730" i="4"/>
  <c r="F730" i="4"/>
  <c r="P729" i="4"/>
  <c r="O729" i="4"/>
  <c r="F729" i="4"/>
  <c r="P728" i="4"/>
  <c r="S728" i="4" s="1"/>
  <c r="O728" i="4"/>
  <c r="F728" i="4"/>
  <c r="P727" i="4"/>
  <c r="O727" i="4"/>
  <c r="F727" i="4"/>
  <c r="P726" i="4"/>
  <c r="R726" i="4" s="1"/>
  <c r="O726" i="4"/>
  <c r="F726" i="4"/>
  <c r="E726" i="4"/>
  <c r="P725" i="4"/>
  <c r="S725" i="4" s="1"/>
  <c r="O725" i="4"/>
  <c r="F725" i="4"/>
  <c r="P724" i="4"/>
  <c r="S724" i="4" s="1"/>
  <c r="O724" i="4"/>
  <c r="F724" i="4"/>
  <c r="E724" i="4"/>
  <c r="P723" i="4"/>
  <c r="S723" i="4" s="1"/>
  <c r="O723" i="4"/>
  <c r="F723" i="4"/>
  <c r="P722" i="4"/>
  <c r="O722" i="4"/>
  <c r="F722" i="4"/>
  <c r="P721" i="4"/>
  <c r="O721" i="4"/>
  <c r="F721" i="4"/>
  <c r="P720" i="4"/>
  <c r="S720" i="4" s="1"/>
  <c r="O720" i="4"/>
  <c r="F720" i="4"/>
  <c r="P719" i="4"/>
  <c r="S719" i="4" s="1"/>
  <c r="O719" i="4"/>
  <c r="F719" i="4"/>
  <c r="P718" i="4"/>
  <c r="S718" i="4" s="1"/>
  <c r="O718" i="4"/>
  <c r="F718" i="4"/>
  <c r="P717" i="4"/>
  <c r="O717" i="4"/>
  <c r="F717" i="4"/>
  <c r="E717" i="4"/>
  <c r="P716" i="4"/>
  <c r="S716" i="4" s="1"/>
  <c r="O716" i="4"/>
  <c r="F716" i="4"/>
  <c r="P715" i="4"/>
  <c r="O715" i="4"/>
  <c r="F715" i="4"/>
  <c r="P714" i="4"/>
  <c r="O714" i="4"/>
  <c r="F714" i="4"/>
  <c r="E714" i="4"/>
  <c r="P713" i="4"/>
  <c r="S713" i="4" s="1"/>
  <c r="O713" i="4"/>
  <c r="F713" i="4"/>
  <c r="P712" i="4"/>
  <c r="S712" i="4" s="1"/>
  <c r="O712" i="4"/>
  <c r="F712" i="4"/>
  <c r="E712" i="4"/>
  <c r="P711" i="4"/>
  <c r="S711" i="4" s="1"/>
  <c r="O711" i="4"/>
  <c r="F711" i="4"/>
  <c r="P710" i="4"/>
  <c r="O710" i="4"/>
  <c r="F710" i="4"/>
  <c r="E710" i="4"/>
  <c r="P709" i="4"/>
  <c r="O709" i="4"/>
  <c r="F709" i="4"/>
  <c r="P708" i="4"/>
  <c r="S708" i="4" s="1"/>
  <c r="O708" i="4"/>
  <c r="F708" i="4"/>
  <c r="P707" i="4"/>
  <c r="S707" i="4" s="1"/>
  <c r="O707" i="4"/>
  <c r="F707" i="4"/>
  <c r="P706" i="4"/>
  <c r="S706" i="4" s="1"/>
  <c r="O706" i="4"/>
  <c r="F706" i="4"/>
  <c r="P705" i="4"/>
  <c r="O705" i="4"/>
  <c r="F705" i="4"/>
  <c r="P704" i="4"/>
  <c r="S704" i="4" s="1"/>
  <c r="O704" i="4"/>
  <c r="F704" i="4"/>
  <c r="P703" i="4"/>
  <c r="O703" i="4"/>
  <c r="F703" i="4"/>
  <c r="P702" i="4"/>
  <c r="O702" i="4"/>
  <c r="F702" i="4"/>
  <c r="E702" i="4"/>
  <c r="P701" i="4"/>
  <c r="S701" i="4" s="1"/>
  <c r="O701" i="4"/>
  <c r="F701" i="4"/>
  <c r="P700" i="4"/>
  <c r="S700" i="4" s="1"/>
  <c r="O700" i="4"/>
  <c r="F700" i="4"/>
  <c r="E700" i="4"/>
  <c r="P699" i="4"/>
  <c r="S699" i="4" s="1"/>
  <c r="O699" i="4"/>
  <c r="F699" i="4"/>
  <c r="P698" i="4"/>
  <c r="O698" i="4"/>
  <c r="F698" i="4"/>
  <c r="P697" i="4"/>
  <c r="S697" i="4" s="1"/>
  <c r="O697" i="4"/>
  <c r="F697" i="4"/>
  <c r="P696" i="4"/>
  <c r="S696" i="4" s="1"/>
  <c r="O696" i="4"/>
  <c r="F696" i="4"/>
  <c r="P695" i="4"/>
  <c r="S695" i="4" s="1"/>
  <c r="O695" i="4"/>
  <c r="F695" i="4"/>
  <c r="E695" i="4"/>
  <c r="P694" i="4"/>
  <c r="S694" i="4" s="1"/>
  <c r="O694" i="4"/>
  <c r="F694" i="4"/>
  <c r="P693" i="4"/>
  <c r="O693" i="4"/>
  <c r="F693" i="4"/>
  <c r="P692" i="4"/>
  <c r="S692" i="4" s="1"/>
  <c r="O692" i="4"/>
  <c r="F692" i="4"/>
  <c r="P691" i="4"/>
  <c r="O691" i="4"/>
  <c r="F691" i="4"/>
  <c r="P690" i="4"/>
  <c r="O690" i="4"/>
  <c r="F690" i="4"/>
  <c r="E690" i="4"/>
  <c r="P689" i="4"/>
  <c r="S689" i="4" s="1"/>
  <c r="O689" i="4"/>
  <c r="F689" i="4"/>
  <c r="P688" i="4"/>
  <c r="S688" i="4" s="1"/>
  <c r="O688" i="4"/>
  <c r="F688" i="4"/>
  <c r="E688" i="4"/>
  <c r="P687" i="4"/>
  <c r="S687" i="4" s="1"/>
  <c r="O687" i="4"/>
  <c r="F687" i="4"/>
  <c r="P686" i="4"/>
  <c r="O686" i="4"/>
  <c r="F686" i="4"/>
  <c r="P685" i="4"/>
  <c r="O685" i="4"/>
  <c r="F685" i="4"/>
  <c r="P684" i="4"/>
  <c r="S684" i="4" s="1"/>
  <c r="O684" i="4"/>
  <c r="F684" i="4"/>
  <c r="P683" i="4"/>
  <c r="S683" i="4" s="1"/>
  <c r="O683" i="4"/>
  <c r="F683" i="4"/>
  <c r="P682" i="4"/>
  <c r="S682" i="4" s="1"/>
  <c r="O682" i="4"/>
  <c r="F682" i="4"/>
  <c r="P681" i="4"/>
  <c r="O681" i="4"/>
  <c r="F681" i="4"/>
  <c r="P680" i="4"/>
  <c r="S680" i="4" s="1"/>
  <c r="O680" i="4"/>
  <c r="F680" i="4"/>
  <c r="P679" i="4"/>
  <c r="S679" i="4" s="1"/>
  <c r="O679" i="4"/>
  <c r="F679" i="4"/>
  <c r="P678" i="4"/>
  <c r="O678" i="4"/>
  <c r="F678" i="4"/>
  <c r="E678" i="4"/>
  <c r="P677" i="4"/>
  <c r="S677" i="4" s="1"/>
  <c r="O677" i="4"/>
  <c r="F677" i="4"/>
  <c r="P676" i="4"/>
  <c r="S676" i="4" s="1"/>
  <c r="O676" i="4"/>
  <c r="F676" i="4"/>
  <c r="E676" i="4"/>
  <c r="P675" i="4"/>
  <c r="S675" i="4" s="1"/>
  <c r="O675" i="4"/>
  <c r="F675" i="4"/>
  <c r="P674" i="4"/>
  <c r="O674" i="4"/>
  <c r="F674" i="4"/>
  <c r="P673" i="4"/>
  <c r="O673" i="4"/>
  <c r="F673" i="4"/>
  <c r="P672" i="4"/>
  <c r="S672" i="4" s="1"/>
  <c r="O672" i="4"/>
  <c r="F672" i="4"/>
  <c r="P671" i="4"/>
  <c r="S671" i="4" s="1"/>
  <c r="O671" i="4"/>
  <c r="F671" i="4"/>
  <c r="P670" i="4"/>
  <c r="S670" i="4" s="1"/>
  <c r="O670" i="4"/>
  <c r="F670" i="4"/>
  <c r="P669" i="4"/>
  <c r="O669" i="4"/>
  <c r="F669" i="4"/>
  <c r="E669" i="4"/>
  <c r="P668" i="4"/>
  <c r="S668" i="4" s="1"/>
  <c r="O668" i="4"/>
  <c r="F668" i="4"/>
  <c r="P667" i="4"/>
  <c r="S667" i="4" s="1"/>
  <c r="O667" i="4"/>
  <c r="F667" i="4"/>
  <c r="P666" i="4"/>
  <c r="O666" i="4"/>
  <c r="F666" i="4"/>
  <c r="E666" i="4"/>
  <c r="P665" i="4"/>
  <c r="S665" i="4" s="1"/>
  <c r="O665" i="4"/>
  <c r="F665" i="4"/>
  <c r="P664" i="4"/>
  <c r="S664" i="4" s="1"/>
  <c r="O664" i="4"/>
  <c r="F664" i="4"/>
  <c r="E664" i="4"/>
  <c r="P663" i="4"/>
  <c r="S663" i="4" s="1"/>
  <c r="O663" i="4"/>
  <c r="F663" i="4"/>
  <c r="P662" i="4"/>
  <c r="O662" i="4"/>
  <c r="F662" i="4"/>
  <c r="P661" i="4"/>
  <c r="O661" i="4"/>
  <c r="F661" i="4"/>
  <c r="P660" i="4"/>
  <c r="S660" i="4" s="1"/>
  <c r="O660" i="4"/>
  <c r="F660" i="4"/>
  <c r="P659" i="4"/>
  <c r="S659" i="4" s="1"/>
  <c r="O659" i="4"/>
  <c r="F659" i="4"/>
  <c r="P658" i="4"/>
  <c r="S658" i="4" s="1"/>
  <c r="O658" i="4"/>
  <c r="F658" i="4"/>
  <c r="E658" i="4"/>
  <c r="P657" i="4"/>
  <c r="O657" i="4"/>
  <c r="F657" i="4"/>
  <c r="P656" i="4"/>
  <c r="S656" i="4" s="1"/>
  <c r="O656" i="4"/>
  <c r="F656" i="4"/>
  <c r="P655" i="4"/>
  <c r="O655" i="4"/>
  <c r="F655" i="4"/>
  <c r="E655" i="4"/>
  <c r="P654" i="4"/>
  <c r="O654" i="4"/>
  <c r="F654" i="4"/>
  <c r="E654" i="4"/>
  <c r="P653" i="4"/>
  <c r="S653" i="4" s="1"/>
  <c r="O653" i="4"/>
  <c r="F653" i="4"/>
  <c r="P652" i="4"/>
  <c r="S652" i="4" s="1"/>
  <c r="O652" i="4"/>
  <c r="F652" i="4"/>
  <c r="E652" i="4"/>
  <c r="P651" i="4"/>
  <c r="S651" i="4" s="1"/>
  <c r="O651" i="4"/>
  <c r="F651" i="4"/>
  <c r="P650" i="4"/>
  <c r="O650" i="4"/>
  <c r="F650" i="4"/>
  <c r="P649" i="4"/>
  <c r="S649" i="4" s="1"/>
  <c r="O649" i="4"/>
  <c r="F649" i="4"/>
  <c r="P648" i="4"/>
  <c r="S648" i="4" s="1"/>
  <c r="O648" i="4"/>
  <c r="F648" i="4"/>
  <c r="P647" i="4"/>
  <c r="S647" i="4" s="1"/>
  <c r="O647" i="4"/>
  <c r="F647" i="4"/>
  <c r="P646" i="4"/>
  <c r="S646" i="4" s="1"/>
  <c r="O646" i="4"/>
  <c r="F646" i="4"/>
  <c r="P645" i="4"/>
  <c r="O645" i="4"/>
  <c r="F645" i="4"/>
  <c r="P644" i="4"/>
  <c r="S644" i="4" s="1"/>
  <c r="O644" i="4"/>
  <c r="F644" i="4"/>
  <c r="P643" i="4"/>
  <c r="O643" i="4"/>
  <c r="F643" i="4"/>
  <c r="P642" i="4"/>
  <c r="O642" i="4"/>
  <c r="F642" i="4"/>
  <c r="E642" i="4"/>
  <c r="P641" i="4"/>
  <c r="S641" i="4" s="1"/>
  <c r="O641" i="4"/>
  <c r="F641" i="4"/>
  <c r="P640" i="4"/>
  <c r="S640" i="4" s="1"/>
  <c r="O640" i="4"/>
  <c r="F640" i="4"/>
  <c r="E640" i="4"/>
  <c r="P639" i="4"/>
  <c r="S639" i="4" s="1"/>
  <c r="O639" i="4"/>
  <c r="F639" i="4"/>
  <c r="P638" i="4"/>
  <c r="O638" i="4"/>
  <c r="F638" i="4"/>
  <c r="P637" i="4"/>
  <c r="S637" i="4" s="1"/>
  <c r="O637" i="4"/>
  <c r="F637" i="4"/>
  <c r="P636" i="4"/>
  <c r="S636" i="4" s="1"/>
  <c r="O636" i="4"/>
  <c r="F636" i="4"/>
  <c r="P635" i="4"/>
  <c r="S635" i="4" s="1"/>
  <c r="O635" i="4"/>
  <c r="F635" i="4"/>
  <c r="P634" i="4"/>
  <c r="S634" i="4" s="1"/>
  <c r="O634" i="4"/>
  <c r="F634" i="4"/>
  <c r="E634" i="4"/>
  <c r="P633" i="4"/>
  <c r="O633" i="4"/>
  <c r="F633" i="4"/>
  <c r="P632" i="4"/>
  <c r="O632" i="4"/>
  <c r="F632" i="4"/>
  <c r="P631" i="4"/>
  <c r="O631" i="4"/>
  <c r="F631" i="4"/>
  <c r="P630" i="4"/>
  <c r="O630" i="4"/>
  <c r="F630" i="4"/>
  <c r="E630" i="4"/>
  <c r="P629" i="4"/>
  <c r="S629" i="4" s="1"/>
  <c r="O629" i="4"/>
  <c r="F629" i="4"/>
  <c r="P628" i="4"/>
  <c r="S628" i="4" s="1"/>
  <c r="O628" i="4"/>
  <c r="F628" i="4"/>
  <c r="E628" i="4"/>
  <c r="P627" i="4"/>
  <c r="S627" i="4" s="1"/>
  <c r="O627" i="4"/>
  <c r="F627" i="4"/>
  <c r="P626" i="4"/>
  <c r="S626" i="4" s="1"/>
  <c r="O626" i="4"/>
  <c r="F626" i="4"/>
  <c r="P625" i="4"/>
  <c r="O625" i="4"/>
  <c r="F625" i="4"/>
  <c r="P624" i="4"/>
  <c r="S624" i="4" s="1"/>
  <c r="O624" i="4"/>
  <c r="F624" i="4"/>
  <c r="P623" i="4"/>
  <c r="S623" i="4" s="1"/>
  <c r="O623" i="4"/>
  <c r="F623" i="4"/>
  <c r="P622" i="4"/>
  <c r="S622" i="4" s="1"/>
  <c r="O622" i="4"/>
  <c r="F622" i="4"/>
  <c r="P621" i="4"/>
  <c r="O621" i="4"/>
  <c r="F621" i="4"/>
  <c r="E621" i="4"/>
  <c r="P620" i="4"/>
  <c r="S620" i="4" s="1"/>
  <c r="O620" i="4"/>
  <c r="F620" i="4"/>
  <c r="P619" i="4"/>
  <c r="O619" i="4"/>
  <c r="F619" i="4"/>
  <c r="P618" i="4"/>
  <c r="O618" i="4"/>
  <c r="F618" i="4"/>
  <c r="E618" i="4"/>
  <c r="P617" i="4"/>
  <c r="S617" i="4" s="1"/>
  <c r="O617" i="4"/>
  <c r="F617" i="4"/>
  <c r="P616" i="4"/>
  <c r="S616" i="4" s="1"/>
  <c r="O616" i="4"/>
  <c r="F616" i="4"/>
  <c r="E616" i="4"/>
  <c r="P615" i="4"/>
  <c r="S615" i="4" s="1"/>
  <c r="O615" i="4"/>
  <c r="F615" i="4"/>
  <c r="P614" i="4"/>
  <c r="O614" i="4"/>
  <c r="F614" i="4"/>
  <c r="P613" i="4"/>
  <c r="O613" i="4"/>
  <c r="F613" i="4"/>
  <c r="P612" i="4"/>
  <c r="S612" i="4" s="1"/>
  <c r="O612" i="4"/>
  <c r="F612" i="4"/>
  <c r="P611" i="4"/>
  <c r="S611" i="4" s="1"/>
  <c r="O611" i="4"/>
  <c r="F611" i="4"/>
  <c r="P610" i="4"/>
  <c r="S610" i="4" s="1"/>
  <c r="O610" i="4"/>
  <c r="F610" i="4"/>
  <c r="P609" i="4"/>
  <c r="O609" i="4"/>
  <c r="F609" i="4"/>
  <c r="P608" i="4"/>
  <c r="S608" i="4" s="1"/>
  <c r="O608" i="4"/>
  <c r="F608" i="4"/>
  <c r="P607" i="4"/>
  <c r="O607" i="4"/>
  <c r="F607" i="4"/>
  <c r="P606" i="4"/>
  <c r="O606" i="4"/>
  <c r="F606" i="4"/>
  <c r="E606" i="4"/>
  <c r="P605" i="4"/>
  <c r="S605" i="4" s="1"/>
  <c r="O605" i="4"/>
  <c r="F605" i="4"/>
  <c r="P604" i="4"/>
  <c r="S604" i="4" s="1"/>
  <c r="O604" i="4"/>
  <c r="F604" i="4"/>
  <c r="E604" i="4"/>
  <c r="P603" i="4"/>
  <c r="O603" i="4"/>
  <c r="F603" i="4"/>
  <c r="P602" i="4"/>
  <c r="O602" i="4"/>
  <c r="F602" i="4"/>
  <c r="P601" i="4"/>
  <c r="S601" i="4" s="1"/>
  <c r="O601" i="4"/>
  <c r="F601" i="4"/>
  <c r="P600" i="4"/>
  <c r="S600" i="4" s="1"/>
  <c r="O600" i="4"/>
  <c r="F600" i="4"/>
  <c r="P599" i="4"/>
  <c r="S599" i="4" s="1"/>
  <c r="O599" i="4"/>
  <c r="F599" i="4"/>
  <c r="P598" i="4"/>
  <c r="S598" i="4" s="1"/>
  <c r="O598" i="4"/>
  <c r="F598" i="4"/>
  <c r="P597" i="4"/>
  <c r="O597" i="4"/>
  <c r="F597" i="4"/>
  <c r="P596" i="4"/>
  <c r="S596" i="4" s="1"/>
  <c r="O596" i="4"/>
  <c r="F596" i="4"/>
  <c r="P595" i="4"/>
  <c r="O595" i="4"/>
  <c r="F595" i="4"/>
  <c r="P594" i="4"/>
  <c r="O594" i="4"/>
  <c r="F594" i="4"/>
  <c r="E594" i="4"/>
  <c r="P593" i="4"/>
  <c r="S593" i="4" s="1"/>
  <c r="O593" i="4"/>
  <c r="F593" i="4"/>
  <c r="P592" i="4"/>
  <c r="S592" i="4" s="1"/>
  <c r="O592" i="4"/>
  <c r="F592" i="4"/>
  <c r="E592" i="4"/>
  <c r="P591" i="4"/>
  <c r="S591" i="4" s="1"/>
  <c r="O591" i="4"/>
  <c r="F591" i="4"/>
  <c r="P590" i="4"/>
  <c r="O590" i="4"/>
  <c r="F590" i="4"/>
  <c r="P589" i="4"/>
  <c r="O589" i="4"/>
  <c r="F589" i="4"/>
  <c r="P588" i="4"/>
  <c r="S588" i="4" s="1"/>
  <c r="O588" i="4"/>
  <c r="F588" i="4"/>
  <c r="P587" i="4"/>
  <c r="S587" i="4" s="1"/>
  <c r="O587" i="4"/>
  <c r="F587" i="4"/>
  <c r="P586" i="4"/>
  <c r="S586" i="4" s="1"/>
  <c r="O586" i="4"/>
  <c r="F586" i="4"/>
  <c r="E586" i="4"/>
  <c r="P585" i="4"/>
  <c r="O585" i="4"/>
  <c r="F585" i="4"/>
  <c r="P584" i="4"/>
  <c r="S584" i="4" s="1"/>
  <c r="O584" i="4"/>
  <c r="F584" i="4"/>
  <c r="P583" i="4"/>
  <c r="O583" i="4"/>
  <c r="F583" i="4"/>
  <c r="P582" i="4"/>
  <c r="O582" i="4"/>
  <c r="F582" i="4"/>
  <c r="E582" i="4"/>
  <c r="P581" i="4"/>
  <c r="S581" i="4" s="1"/>
  <c r="O581" i="4"/>
  <c r="F581" i="4"/>
  <c r="P580" i="4"/>
  <c r="S580" i="4" s="1"/>
  <c r="O580" i="4"/>
  <c r="F580" i="4"/>
  <c r="E580" i="4"/>
  <c r="P579" i="4"/>
  <c r="S579" i="4" s="1"/>
  <c r="O579" i="4"/>
  <c r="F579" i="4"/>
  <c r="P578" i="4"/>
  <c r="S578" i="4" s="1"/>
  <c r="O578" i="4"/>
  <c r="F578" i="4"/>
  <c r="P577" i="4"/>
  <c r="O577" i="4"/>
  <c r="F577" i="4"/>
  <c r="P576" i="4"/>
  <c r="S576" i="4" s="1"/>
  <c r="O576" i="4"/>
  <c r="F576" i="4"/>
  <c r="P575" i="4"/>
  <c r="S575" i="4" s="1"/>
  <c r="O575" i="4"/>
  <c r="F575" i="4"/>
  <c r="P574" i="4"/>
  <c r="S574" i="4" s="1"/>
  <c r="O574" i="4"/>
  <c r="F574" i="4"/>
  <c r="P573" i="4"/>
  <c r="O573" i="4"/>
  <c r="F573" i="4"/>
  <c r="P572" i="4"/>
  <c r="S572" i="4" s="1"/>
  <c r="O572" i="4"/>
  <c r="F572" i="4"/>
  <c r="P571" i="4"/>
  <c r="O571" i="4"/>
  <c r="F571" i="4"/>
  <c r="P570" i="4"/>
  <c r="O570" i="4"/>
  <c r="F570" i="4"/>
  <c r="E570" i="4"/>
  <c r="P569" i="4"/>
  <c r="S569" i="4" s="1"/>
  <c r="O569" i="4"/>
  <c r="F569" i="4"/>
  <c r="P568" i="4"/>
  <c r="S568" i="4" s="1"/>
  <c r="O568" i="4"/>
  <c r="F568" i="4"/>
  <c r="E568" i="4"/>
  <c r="P567" i="4"/>
  <c r="S567" i="4" s="1"/>
  <c r="O567" i="4"/>
  <c r="F567" i="4"/>
  <c r="P566" i="4"/>
  <c r="O566" i="4"/>
  <c r="F566" i="4"/>
  <c r="P565" i="4"/>
  <c r="S565" i="4" s="1"/>
  <c r="O565" i="4"/>
  <c r="F565" i="4"/>
  <c r="P564" i="4"/>
  <c r="S564" i="4" s="1"/>
  <c r="O564" i="4"/>
  <c r="F564" i="4"/>
  <c r="P563" i="4"/>
  <c r="S563" i="4" s="1"/>
  <c r="O563" i="4"/>
  <c r="F563" i="4"/>
  <c r="P562" i="4"/>
  <c r="S562" i="4" s="1"/>
  <c r="O562" i="4"/>
  <c r="F562" i="4"/>
  <c r="E562" i="4"/>
  <c r="P561" i="4"/>
  <c r="O561" i="4"/>
  <c r="F561" i="4"/>
  <c r="P560" i="4"/>
  <c r="S560" i="4" s="1"/>
  <c r="O560" i="4"/>
  <c r="F560" i="4"/>
  <c r="P559" i="4"/>
  <c r="O559" i="4"/>
  <c r="F559" i="4"/>
  <c r="P558" i="4"/>
  <c r="O558" i="4"/>
  <c r="F558" i="4"/>
  <c r="E558" i="4"/>
  <c r="P557" i="4"/>
  <c r="S557" i="4" s="1"/>
  <c r="O557" i="4"/>
  <c r="F557" i="4"/>
  <c r="P556" i="4"/>
  <c r="S556" i="4" s="1"/>
  <c r="O556" i="4"/>
  <c r="F556" i="4"/>
  <c r="E556" i="4"/>
  <c r="P555" i="4"/>
  <c r="S555" i="4" s="1"/>
  <c r="O555" i="4"/>
  <c r="F555" i="4"/>
  <c r="P554" i="4"/>
  <c r="S554" i="4" s="1"/>
  <c r="O554" i="4"/>
  <c r="F554" i="4"/>
  <c r="P553" i="4"/>
  <c r="O553" i="4"/>
  <c r="F553" i="4"/>
  <c r="P552" i="4"/>
  <c r="S552" i="4" s="1"/>
  <c r="O552" i="4"/>
  <c r="F552" i="4"/>
  <c r="P551" i="4"/>
  <c r="S551" i="4" s="1"/>
  <c r="O551" i="4"/>
  <c r="F551" i="4"/>
  <c r="P550" i="4"/>
  <c r="S550" i="4" s="1"/>
  <c r="O550" i="4"/>
  <c r="F550" i="4"/>
  <c r="P549" i="4"/>
  <c r="O549" i="4"/>
  <c r="F549" i="4"/>
  <c r="P548" i="4"/>
  <c r="S548" i="4" s="1"/>
  <c r="O548" i="4"/>
  <c r="F548" i="4"/>
  <c r="P547" i="4"/>
  <c r="O547" i="4"/>
  <c r="F547" i="4"/>
  <c r="P546" i="4"/>
  <c r="O546" i="4"/>
  <c r="F546" i="4"/>
  <c r="E546" i="4"/>
  <c r="P545" i="4"/>
  <c r="S545" i="4" s="1"/>
  <c r="O545" i="4"/>
  <c r="F545" i="4"/>
  <c r="P544" i="4"/>
  <c r="S544" i="4" s="1"/>
  <c r="O544" i="4"/>
  <c r="F544" i="4"/>
  <c r="E544" i="4"/>
  <c r="P543" i="4"/>
  <c r="S543" i="4" s="1"/>
  <c r="O543" i="4"/>
  <c r="F543" i="4"/>
  <c r="P542" i="4"/>
  <c r="O542" i="4"/>
  <c r="F542" i="4"/>
  <c r="P541" i="4"/>
  <c r="O541" i="4"/>
  <c r="F541" i="4"/>
  <c r="P540" i="4"/>
  <c r="S540" i="4" s="1"/>
  <c r="O540" i="4"/>
  <c r="F540" i="4"/>
  <c r="P539" i="4"/>
  <c r="S539" i="4" s="1"/>
  <c r="O539" i="4"/>
  <c r="F539" i="4"/>
  <c r="P538" i="4"/>
  <c r="S538" i="4" s="1"/>
  <c r="O538" i="4"/>
  <c r="F538" i="4"/>
  <c r="P537" i="4"/>
  <c r="O537" i="4"/>
  <c r="F537" i="4"/>
  <c r="P536" i="4"/>
  <c r="S536" i="4" s="1"/>
  <c r="O536" i="4"/>
  <c r="F536" i="4"/>
  <c r="P535" i="4"/>
  <c r="O535" i="4"/>
  <c r="F535" i="4"/>
  <c r="P534" i="4"/>
  <c r="O534" i="4"/>
  <c r="F534" i="4"/>
  <c r="E534" i="4"/>
  <c r="P533" i="4"/>
  <c r="S533" i="4" s="1"/>
  <c r="O533" i="4"/>
  <c r="F533" i="4"/>
  <c r="P532" i="4"/>
  <c r="S532" i="4" s="1"/>
  <c r="O532" i="4"/>
  <c r="F532" i="4"/>
  <c r="E532" i="4"/>
  <c r="P531" i="4"/>
  <c r="S531" i="4" s="1"/>
  <c r="O531" i="4"/>
  <c r="F531" i="4"/>
  <c r="P530" i="4"/>
  <c r="O530" i="4"/>
  <c r="F530" i="4"/>
  <c r="P529" i="4"/>
  <c r="S529" i="4" s="1"/>
  <c r="O529" i="4"/>
  <c r="F529" i="4"/>
  <c r="P528" i="4"/>
  <c r="S528" i="4" s="1"/>
  <c r="O528" i="4"/>
  <c r="F528" i="4"/>
  <c r="P527" i="4"/>
  <c r="S527" i="4" s="1"/>
  <c r="O527" i="4"/>
  <c r="F527" i="4"/>
  <c r="P526" i="4"/>
  <c r="S526" i="4" s="1"/>
  <c r="O526" i="4"/>
  <c r="F526" i="4"/>
  <c r="P525" i="4"/>
  <c r="O525" i="4"/>
  <c r="F525" i="4"/>
  <c r="E525" i="4"/>
  <c r="P524" i="4"/>
  <c r="S524" i="4" s="1"/>
  <c r="O524" i="4"/>
  <c r="F524" i="4"/>
  <c r="P523" i="4"/>
  <c r="O523" i="4"/>
  <c r="F523" i="4"/>
  <c r="P522" i="4"/>
  <c r="O522" i="4"/>
  <c r="F522" i="4"/>
  <c r="E522" i="4"/>
  <c r="P521" i="4"/>
  <c r="S521" i="4" s="1"/>
  <c r="O521" i="4"/>
  <c r="F521" i="4"/>
  <c r="P520" i="4"/>
  <c r="S520" i="4" s="1"/>
  <c r="O520" i="4"/>
  <c r="F520" i="4"/>
  <c r="E520" i="4"/>
  <c r="P519" i="4"/>
  <c r="S519" i="4" s="1"/>
  <c r="O519" i="4"/>
  <c r="F519" i="4"/>
  <c r="P518" i="4"/>
  <c r="O518" i="4"/>
  <c r="F518" i="4"/>
  <c r="P517" i="4"/>
  <c r="O517" i="4"/>
  <c r="F517" i="4"/>
  <c r="P516" i="4"/>
  <c r="S516" i="4" s="1"/>
  <c r="O516" i="4"/>
  <c r="F516" i="4"/>
  <c r="P515" i="4"/>
  <c r="S515" i="4" s="1"/>
  <c r="O515" i="4"/>
  <c r="F515" i="4"/>
  <c r="P514" i="4"/>
  <c r="S514" i="4" s="1"/>
  <c r="O514" i="4"/>
  <c r="F514" i="4"/>
  <c r="P513" i="4"/>
  <c r="S513" i="4" s="1"/>
  <c r="O513" i="4"/>
  <c r="F513" i="4"/>
  <c r="P512" i="4"/>
  <c r="O512" i="4"/>
  <c r="F512" i="4"/>
  <c r="P511" i="4"/>
  <c r="O511" i="4"/>
  <c r="F511" i="4"/>
  <c r="P510" i="4"/>
  <c r="O510" i="4"/>
  <c r="F510" i="4"/>
  <c r="E510" i="4"/>
  <c r="P509" i="4"/>
  <c r="S509" i="4" s="1"/>
  <c r="O509" i="4"/>
  <c r="F509" i="4"/>
  <c r="P508" i="4"/>
  <c r="S508" i="4" s="1"/>
  <c r="O508" i="4"/>
  <c r="F508" i="4"/>
  <c r="E508" i="4"/>
  <c r="P507" i="4"/>
  <c r="S507" i="4" s="1"/>
  <c r="O507" i="4"/>
  <c r="F507" i="4"/>
  <c r="P506" i="4"/>
  <c r="O506" i="4"/>
  <c r="F506" i="4"/>
  <c r="P505" i="4"/>
  <c r="O505" i="4"/>
  <c r="F505" i="4"/>
  <c r="P504" i="4"/>
  <c r="S504" i="4" s="1"/>
  <c r="O504" i="4"/>
  <c r="F504" i="4"/>
  <c r="P503" i="4"/>
  <c r="S503" i="4" s="1"/>
  <c r="O503" i="4"/>
  <c r="F503" i="4"/>
  <c r="P502" i="4"/>
  <c r="S502" i="4" s="1"/>
  <c r="O502" i="4"/>
  <c r="F502" i="4"/>
  <c r="P501" i="4"/>
  <c r="O501" i="4"/>
  <c r="F501" i="4"/>
  <c r="P500" i="4"/>
  <c r="S500" i="4" s="1"/>
  <c r="O500" i="4"/>
  <c r="F500" i="4"/>
  <c r="P499" i="4"/>
  <c r="O499" i="4"/>
  <c r="F499" i="4"/>
  <c r="P498" i="4"/>
  <c r="O498" i="4"/>
  <c r="F498" i="4"/>
  <c r="E498" i="4"/>
  <c r="P497" i="4"/>
  <c r="S497" i="4" s="1"/>
  <c r="O497" i="4"/>
  <c r="F497" i="4"/>
  <c r="P496" i="4"/>
  <c r="S496" i="4" s="1"/>
  <c r="O496" i="4"/>
  <c r="F496" i="4"/>
  <c r="E496" i="4"/>
  <c r="P495" i="4"/>
  <c r="S495" i="4" s="1"/>
  <c r="O495" i="4"/>
  <c r="F495" i="4"/>
  <c r="P494" i="4"/>
  <c r="O494" i="4"/>
  <c r="F494" i="4"/>
  <c r="P493" i="4"/>
  <c r="S493" i="4" s="1"/>
  <c r="O493" i="4"/>
  <c r="F493" i="4"/>
  <c r="P492" i="4"/>
  <c r="S492" i="4" s="1"/>
  <c r="O492" i="4"/>
  <c r="F492" i="4"/>
  <c r="P491" i="4"/>
  <c r="S491" i="4" s="1"/>
  <c r="O491" i="4"/>
  <c r="F491" i="4"/>
  <c r="P490" i="4"/>
  <c r="S490" i="4" s="1"/>
  <c r="O490" i="4"/>
  <c r="F490" i="4"/>
  <c r="P489" i="4"/>
  <c r="O489" i="4"/>
  <c r="F489" i="4"/>
  <c r="E489" i="4"/>
  <c r="P488" i="4"/>
  <c r="S488" i="4" s="1"/>
  <c r="O488" i="4"/>
  <c r="F488" i="4"/>
  <c r="P487" i="4"/>
  <c r="O487" i="4"/>
  <c r="F487" i="4"/>
  <c r="P486" i="4"/>
  <c r="O486" i="4"/>
  <c r="F486" i="4"/>
  <c r="E486" i="4"/>
  <c r="P485" i="4"/>
  <c r="S485" i="4" s="1"/>
  <c r="O485" i="4"/>
  <c r="F485" i="4"/>
  <c r="P484" i="4"/>
  <c r="S484" i="4" s="1"/>
  <c r="O484" i="4"/>
  <c r="F484" i="4"/>
  <c r="E484" i="4"/>
  <c r="P483" i="4"/>
  <c r="S483" i="4" s="1"/>
  <c r="O483" i="4"/>
  <c r="F483" i="4"/>
  <c r="P482" i="4"/>
  <c r="O482" i="4"/>
  <c r="F482" i="4"/>
  <c r="P481" i="4"/>
  <c r="O481" i="4"/>
  <c r="F481" i="4"/>
  <c r="P480" i="4"/>
  <c r="S480" i="4" s="1"/>
  <c r="O480" i="4"/>
  <c r="F480" i="4"/>
  <c r="P479" i="4"/>
  <c r="S479" i="4" s="1"/>
  <c r="O479" i="4"/>
  <c r="F479" i="4"/>
  <c r="P478" i="4"/>
  <c r="S478" i="4" s="1"/>
  <c r="O478" i="4"/>
  <c r="F478" i="4"/>
  <c r="P477" i="4"/>
  <c r="O477" i="4"/>
  <c r="F477" i="4"/>
  <c r="P476" i="4"/>
  <c r="S476" i="4" s="1"/>
  <c r="O476" i="4"/>
  <c r="F476" i="4"/>
  <c r="P475" i="4"/>
  <c r="O475" i="4"/>
  <c r="F475" i="4"/>
  <c r="P474" i="4"/>
  <c r="O474" i="4"/>
  <c r="F474" i="4"/>
  <c r="E474" i="4"/>
  <c r="P473" i="4"/>
  <c r="S473" i="4" s="1"/>
  <c r="O473" i="4"/>
  <c r="F473" i="4"/>
  <c r="P472" i="4"/>
  <c r="S472" i="4" s="1"/>
  <c r="O472" i="4"/>
  <c r="F472" i="4"/>
  <c r="E472" i="4"/>
  <c r="P471" i="4"/>
  <c r="S471" i="4" s="1"/>
  <c r="O471" i="4"/>
  <c r="F471" i="4"/>
  <c r="P470" i="4"/>
  <c r="O470" i="4"/>
  <c r="F470" i="4"/>
  <c r="P469" i="4"/>
  <c r="O469" i="4"/>
  <c r="F469" i="4"/>
  <c r="P468" i="4"/>
  <c r="S468" i="4" s="1"/>
  <c r="O468" i="4"/>
  <c r="F468" i="4"/>
  <c r="P467" i="4"/>
  <c r="S467" i="4" s="1"/>
  <c r="O467" i="4"/>
  <c r="F467" i="4"/>
  <c r="P466" i="4"/>
  <c r="S466" i="4" s="1"/>
  <c r="O466" i="4"/>
  <c r="F466" i="4"/>
  <c r="P465" i="4"/>
  <c r="O465" i="4"/>
  <c r="F465" i="4"/>
  <c r="P464" i="4"/>
  <c r="S464" i="4" s="1"/>
  <c r="O464" i="4"/>
  <c r="F464" i="4"/>
  <c r="P463" i="4"/>
  <c r="O463" i="4"/>
  <c r="F463" i="4"/>
  <c r="P462" i="4"/>
  <c r="O462" i="4"/>
  <c r="F462" i="4"/>
  <c r="E462" i="4"/>
  <c r="P461" i="4"/>
  <c r="S461" i="4" s="1"/>
  <c r="O461" i="4"/>
  <c r="F461" i="4"/>
  <c r="P460" i="4"/>
  <c r="S460" i="4" s="1"/>
  <c r="O460" i="4"/>
  <c r="F460" i="4"/>
  <c r="E460" i="4"/>
  <c r="P459" i="4"/>
  <c r="S459" i="4" s="1"/>
  <c r="O459" i="4"/>
  <c r="F459" i="4"/>
  <c r="P458" i="4"/>
  <c r="O458" i="4"/>
  <c r="F458" i="4"/>
  <c r="P457" i="4"/>
  <c r="O457" i="4"/>
  <c r="F457" i="4"/>
  <c r="P456" i="4"/>
  <c r="S456" i="4" s="1"/>
  <c r="O456" i="4"/>
  <c r="F456" i="4"/>
  <c r="P455" i="4"/>
  <c r="S455" i="4" s="1"/>
  <c r="O455" i="4"/>
  <c r="F455" i="4"/>
  <c r="P454" i="4"/>
  <c r="S454" i="4" s="1"/>
  <c r="O454" i="4"/>
  <c r="F454" i="4"/>
  <c r="P453" i="4"/>
  <c r="O453" i="4"/>
  <c r="F453" i="4"/>
  <c r="P452" i="4"/>
  <c r="S452" i="4" s="1"/>
  <c r="O452" i="4"/>
  <c r="F452" i="4"/>
  <c r="P451" i="4"/>
  <c r="O451" i="4"/>
  <c r="F451" i="4"/>
  <c r="P450" i="4"/>
  <c r="O450" i="4"/>
  <c r="F450" i="4"/>
  <c r="E450" i="4"/>
  <c r="P449" i="4"/>
  <c r="S449" i="4" s="1"/>
  <c r="O449" i="4"/>
  <c r="F449" i="4"/>
  <c r="P448" i="4"/>
  <c r="S448" i="4" s="1"/>
  <c r="O448" i="4"/>
  <c r="F448" i="4"/>
  <c r="E448" i="4"/>
  <c r="P447" i="4"/>
  <c r="S447" i="4" s="1"/>
  <c r="O447" i="4"/>
  <c r="F447" i="4"/>
  <c r="P446" i="4"/>
  <c r="O446" i="4"/>
  <c r="F446" i="4"/>
  <c r="P445" i="4"/>
  <c r="O445" i="4"/>
  <c r="F445" i="4"/>
  <c r="P444" i="4"/>
  <c r="S444" i="4" s="1"/>
  <c r="O444" i="4"/>
  <c r="F444" i="4"/>
  <c r="P443" i="4"/>
  <c r="S443" i="4" s="1"/>
  <c r="O443" i="4"/>
  <c r="F443" i="4"/>
  <c r="P442" i="4"/>
  <c r="S442" i="4" s="1"/>
  <c r="O442" i="4"/>
  <c r="F442" i="4"/>
  <c r="P441" i="4"/>
  <c r="O441" i="4"/>
  <c r="F441" i="4"/>
  <c r="E441" i="4"/>
  <c r="P440" i="4"/>
  <c r="S440" i="4" s="1"/>
  <c r="O440" i="4"/>
  <c r="F440" i="4"/>
  <c r="P439" i="4"/>
  <c r="O439" i="4"/>
  <c r="F439" i="4"/>
  <c r="P438" i="4"/>
  <c r="O438" i="4"/>
  <c r="F438" i="4"/>
  <c r="E438" i="4"/>
  <c r="P437" i="4"/>
  <c r="S437" i="4" s="1"/>
  <c r="O437" i="4"/>
  <c r="F437" i="4"/>
  <c r="P436" i="4"/>
  <c r="S436" i="4" s="1"/>
  <c r="O436" i="4"/>
  <c r="F436" i="4"/>
  <c r="E436" i="4"/>
  <c r="P435" i="4"/>
  <c r="S435" i="4" s="1"/>
  <c r="O435" i="4"/>
  <c r="F435" i="4"/>
  <c r="P434" i="4"/>
  <c r="O434" i="4"/>
  <c r="F434" i="4"/>
  <c r="P433" i="4"/>
  <c r="O433" i="4"/>
  <c r="F433" i="4"/>
  <c r="P432" i="4"/>
  <c r="S432" i="4" s="1"/>
  <c r="O432" i="4"/>
  <c r="F432" i="4"/>
  <c r="P431" i="4"/>
  <c r="S431" i="4" s="1"/>
  <c r="O431" i="4"/>
  <c r="F431" i="4"/>
  <c r="P430" i="4"/>
  <c r="S430" i="4" s="1"/>
  <c r="O430" i="4"/>
  <c r="F430" i="4"/>
  <c r="E430" i="4"/>
  <c r="P429" i="4"/>
  <c r="O429" i="4"/>
  <c r="F429" i="4"/>
  <c r="P428" i="4"/>
  <c r="S428" i="4" s="1"/>
  <c r="O428" i="4"/>
  <c r="F428" i="4"/>
  <c r="P427" i="4"/>
  <c r="O427" i="4"/>
  <c r="F427" i="4"/>
  <c r="P426" i="4"/>
  <c r="O426" i="4"/>
  <c r="F426" i="4"/>
  <c r="E426" i="4"/>
  <c r="P425" i="4"/>
  <c r="S425" i="4" s="1"/>
  <c r="O425" i="4"/>
  <c r="F425" i="4"/>
  <c r="P424" i="4"/>
  <c r="S424" i="4" s="1"/>
  <c r="O424" i="4"/>
  <c r="F424" i="4"/>
  <c r="E424" i="4"/>
  <c r="P423" i="4"/>
  <c r="S423" i="4" s="1"/>
  <c r="O423" i="4"/>
  <c r="F423" i="4"/>
  <c r="P422" i="4"/>
  <c r="S422" i="4" s="1"/>
  <c r="O422" i="4"/>
  <c r="F422" i="4"/>
  <c r="P421" i="4"/>
  <c r="O421" i="4"/>
  <c r="F421" i="4"/>
  <c r="P420" i="4"/>
  <c r="S420" i="4" s="1"/>
  <c r="O420" i="4"/>
  <c r="F420" i="4"/>
  <c r="P419" i="4"/>
  <c r="S419" i="4" s="1"/>
  <c r="O419" i="4"/>
  <c r="F419" i="4"/>
  <c r="P418" i="4"/>
  <c r="S418" i="4" s="1"/>
  <c r="O418" i="4"/>
  <c r="F418" i="4"/>
  <c r="P417" i="4"/>
  <c r="O417" i="4"/>
  <c r="F417" i="4"/>
  <c r="P416" i="4"/>
  <c r="S416" i="4" s="1"/>
  <c r="O416" i="4"/>
  <c r="F416" i="4"/>
  <c r="P415" i="4"/>
  <c r="O415" i="4"/>
  <c r="F415" i="4"/>
  <c r="P414" i="4"/>
  <c r="O414" i="4"/>
  <c r="F414" i="4"/>
  <c r="E414" i="4"/>
  <c r="P413" i="4"/>
  <c r="S413" i="4" s="1"/>
  <c r="O413" i="4"/>
  <c r="F413" i="4"/>
  <c r="P412" i="4"/>
  <c r="S412" i="4" s="1"/>
  <c r="O412" i="4"/>
  <c r="F412" i="4"/>
  <c r="E412" i="4"/>
  <c r="P411" i="4"/>
  <c r="S411" i="4" s="1"/>
  <c r="O411" i="4"/>
  <c r="F411" i="4"/>
  <c r="P410" i="4"/>
  <c r="O410" i="4"/>
  <c r="F410" i="4"/>
  <c r="P409" i="4"/>
  <c r="S409" i="4" s="1"/>
  <c r="O409" i="4"/>
  <c r="F409" i="4"/>
  <c r="P408" i="4"/>
  <c r="S408" i="4" s="1"/>
  <c r="O408" i="4"/>
  <c r="F408" i="4"/>
  <c r="P407" i="4"/>
  <c r="S407" i="4" s="1"/>
  <c r="O407" i="4"/>
  <c r="F407" i="4"/>
  <c r="P406" i="4"/>
  <c r="S406" i="4" s="1"/>
  <c r="O406" i="4"/>
  <c r="F406" i="4"/>
  <c r="E406" i="4"/>
  <c r="P405" i="4"/>
  <c r="O405" i="4"/>
  <c r="F405" i="4"/>
  <c r="P404" i="4"/>
  <c r="S404" i="4" s="1"/>
  <c r="O404" i="4"/>
  <c r="F404" i="4"/>
  <c r="P403" i="4"/>
  <c r="O403" i="4"/>
  <c r="F403" i="4"/>
  <c r="P402" i="4"/>
  <c r="O402" i="4"/>
  <c r="F402" i="4"/>
  <c r="E402" i="4"/>
  <c r="P401" i="4"/>
  <c r="S401" i="4" s="1"/>
  <c r="O401" i="4"/>
  <c r="F401" i="4"/>
  <c r="P400" i="4"/>
  <c r="S400" i="4" s="1"/>
  <c r="O400" i="4"/>
  <c r="F400" i="4"/>
  <c r="E400" i="4"/>
  <c r="P399" i="4"/>
  <c r="S399" i="4" s="1"/>
  <c r="O399" i="4"/>
  <c r="F399" i="4"/>
  <c r="P398" i="4"/>
  <c r="S398" i="4" s="1"/>
  <c r="O398" i="4"/>
  <c r="F398" i="4"/>
  <c r="P397" i="4"/>
  <c r="O397" i="4"/>
  <c r="F397" i="4"/>
  <c r="P396" i="4"/>
  <c r="S396" i="4" s="1"/>
  <c r="O396" i="4"/>
  <c r="F396" i="4"/>
  <c r="P395" i="4"/>
  <c r="S395" i="4" s="1"/>
  <c r="O395" i="4"/>
  <c r="F395" i="4"/>
  <c r="P394" i="4"/>
  <c r="S394" i="4" s="1"/>
  <c r="O394" i="4"/>
  <c r="F394" i="4"/>
  <c r="P393" i="4"/>
  <c r="O393" i="4"/>
  <c r="F393" i="4"/>
  <c r="P392" i="4"/>
  <c r="S392" i="4" s="1"/>
  <c r="O392" i="4"/>
  <c r="F392" i="4"/>
  <c r="P391" i="4"/>
  <c r="O391" i="4"/>
  <c r="F391" i="4"/>
  <c r="P390" i="4"/>
  <c r="O390" i="4"/>
  <c r="F390" i="4"/>
  <c r="E390" i="4"/>
  <c r="P389" i="4"/>
  <c r="S389" i="4" s="1"/>
  <c r="O389" i="4"/>
  <c r="F389" i="4"/>
  <c r="P388" i="4"/>
  <c r="S388" i="4" s="1"/>
  <c r="O388" i="4"/>
  <c r="F388" i="4"/>
  <c r="E388" i="4"/>
  <c r="P387" i="4"/>
  <c r="S387" i="4" s="1"/>
  <c r="O387" i="4"/>
  <c r="F387" i="4"/>
  <c r="P386" i="4"/>
  <c r="O386" i="4"/>
  <c r="F386" i="4"/>
  <c r="P385" i="4"/>
  <c r="O385" i="4"/>
  <c r="F385" i="4"/>
  <c r="P384" i="4"/>
  <c r="S384" i="4" s="1"/>
  <c r="O384" i="4"/>
  <c r="F384" i="4"/>
  <c r="P383" i="4"/>
  <c r="S383" i="4" s="1"/>
  <c r="O383" i="4"/>
  <c r="F383" i="4"/>
  <c r="P382" i="4"/>
  <c r="S382" i="4" s="1"/>
  <c r="O382" i="4"/>
  <c r="F382" i="4"/>
  <c r="P381" i="4"/>
  <c r="S381" i="4" s="1"/>
  <c r="O381" i="4"/>
  <c r="F381" i="4"/>
  <c r="P380" i="4"/>
  <c r="S380" i="4" s="1"/>
  <c r="O380" i="4"/>
  <c r="F380" i="4"/>
  <c r="P379" i="4"/>
  <c r="O379" i="4"/>
  <c r="F379" i="4"/>
  <c r="P378" i="4"/>
  <c r="O378" i="4"/>
  <c r="F378" i="4"/>
  <c r="E378" i="4"/>
  <c r="P377" i="4"/>
  <c r="S377" i="4" s="1"/>
  <c r="O377" i="4"/>
  <c r="F377" i="4"/>
  <c r="P376" i="4"/>
  <c r="S376" i="4" s="1"/>
  <c r="O376" i="4"/>
  <c r="F376" i="4"/>
  <c r="E376" i="4"/>
  <c r="P375" i="4"/>
  <c r="S375" i="4" s="1"/>
  <c r="O375" i="4"/>
  <c r="F375" i="4"/>
  <c r="P374" i="4"/>
  <c r="O374" i="4"/>
  <c r="F374" i="4"/>
  <c r="E374" i="4"/>
  <c r="P373" i="4"/>
  <c r="S373" i="4" s="1"/>
  <c r="O373" i="4"/>
  <c r="F373" i="4"/>
  <c r="P372" i="4"/>
  <c r="O372" i="4"/>
  <c r="F372" i="4"/>
  <c r="P371" i="4"/>
  <c r="S371" i="4" s="1"/>
  <c r="O371" i="4"/>
  <c r="F371" i="4"/>
  <c r="P370" i="4"/>
  <c r="S370" i="4" s="1"/>
  <c r="O370" i="4"/>
  <c r="F370" i="4"/>
  <c r="P369" i="4"/>
  <c r="O369" i="4"/>
  <c r="F369" i="4"/>
  <c r="P368" i="4"/>
  <c r="S368" i="4" s="1"/>
  <c r="O368" i="4"/>
  <c r="F368" i="4"/>
  <c r="P367" i="4"/>
  <c r="O367" i="4"/>
  <c r="F367" i="4"/>
  <c r="P366" i="4"/>
  <c r="O366" i="4"/>
  <c r="F366" i="4"/>
  <c r="E366" i="4"/>
  <c r="P365" i="4"/>
  <c r="S365" i="4" s="1"/>
  <c r="O365" i="4"/>
  <c r="F365" i="4"/>
  <c r="P364" i="4"/>
  <c r="S364" i="4" s="1"/>
  <c r="O364" i="4"/>
  <c r="F364" i="4"/>
  <c r="E364" i="4"/>
  <c r="P363" i="4"/>
  <c r="S363" i="4" s="1"/>
  <c r="O363" i="4"/>
  <c r="F363" i="4"/>
  <c r="P362" i="4"/>
  <c r="O362" i="4"/>
  <c r="F362" i="4"/>
  <c r="P361" i="4"/>
  <c r="O361" i="4"/>
  <c r="F361" i="4"/>
  <c r="P360" i="4"/>
  <c r="S360" i="4" s="1"/>
  <c r="O360" i="4"/>
  <c r="F360" i="4"/>
  <c r="P359" i="4"/>
  <c r="S359" i="4" s="1"/>
  <c r="O359" i="4"/>
  <c r="F359" i="4"/>
  <c r="P358" i="4"/>
  <c r="S358" i="4" s="1"/>
  <c r="O358" i="4"/>
  <c r="F358" i="4"/>
  <c r="P357" i="4"/>
  <c r="O357" i="4"/>
  <c r="F357" i="4"/>
  <c r="P356" i="4"/>
  <c r="S356" i="4" s="1"/>
  <c r="O356" i="4"/>
  <c r="F356" i="4"/>
  <c r="P355" i="4"/>
  <c r="O355" i="4"/>
  <c r="F355" i="4"/>
  <c r="P354" i="4"/>
  <c r="O354" i="4"/>
  <c r="F354" i="4"/>
  <c r="E354" i="4"/>
  <c r="P353" i="4"/>
  <c r="S353" i="4" s="1"/>
  <c r="O353" i="4"/>
  <c r="F353" i="4"/>
  <c r="P352" i="4"/>
  <c r="O352" i="4"/>
  <c r="F352" i="4"/>
  <c r="E352" i="4"/>
  <c r="P351" i="4"/>
  <c r="S351" i="4" s="1"/>
  <c r="O351" i="4"/>
  <c r="F351" i="4"/>
  <c r="P350" i="4"/>
  <c r="O350" i="4"/>
  <c r="F350" i="4"/>
  <c r="P349" i="4"/>
  <c r="O349" i="4"/>
  <c r="F349" i="4"/>
  <c r="P348" i="4"/>
  <c r="S348" i="4" s="1"/>
  <c r="O348" i="4"/>
  <c r="F348" i="4"/>
  <c r="P347" i="4"/>
  <c r="S347" i="4" s="1"/>
  <c r="O347" i="4"/>
  <c r="F347" i="4"/>
  <c r="P346" i="4"/>
  <c r="S346" i="4" s="1"/>
  <c r="O346" i="4"/>
  <c r="F346" i="4"/>
  <c r="P345" i="4"/>
  <c r="O345" i="4"/>
  <c r="F345" i="4"/>
  <c r="P344" i="4"/>
  <c r="S344" i="4" s="1"/>
  <c r="O344" i="4"/>
  <c r="F344" i="4"/>
  <c r="P343" i="4"/>
  <c r="O343" i="4"/>
  <c r="F343" i="4"/>
  <c r="P342" i="4"/>
  <c r="O342" i="4"/>
  <c r="F342" i="4"/>
  <c r="E342" i="4"/>
  <c r="P341" i="4"/>
  <c r="S341" i="4" s="1"/>
  <c r="O341" i="4"/>
  <c r="F341" i="4"/>
  <c r="P340" i="4"/>
  <c r="S340" i="4" s="1"/>
  <c r="O340" i="4"/>
  <c r="F340" i="4"/>
  <c r="E340" i="4"/>
  <c r="P339" i="4"/>
  <c r="S339" i="4" s="1"/>
  <c r="O339" i="4"/>
  <c r="F339" i="4"/>
  <c r="P338" i="4"/>
  <c r="O338" i="4"/>
  <c r="F338" i="4"/>
  <c r="P337" i="4"/>
  <c r="S337" i="4" s="1"/>
  <c r="O337" i="4"/>
  <c r="F337" i="4"/>
  <c r="P336" i="4"/>
  <c r="S336" i="4" s="1"/>
  <c r="O336" i="4"/>
  <c r="F336" i="4"/>
  <c r="P335" i="4"/>
  <c r="S335" i="4" s="1"/>
  <c r="O335" i="4"/>
  <c r="F335" i="4"/>
  <c r="P334" i="4"/>
  <c r="S334" i="4" s="1"/>
  <c r="O334" i="4"/>
  <c r="F334" i="4"/>
  <c r="E334" i="4"/>
  <c r="P333" i="4"/>
  <c r="O333" i="4"/>
  <c r="F333" i="4"/>
  <c r="P332" i="4"/>
  <c r="S332" i="4" s="1"/>
  <c r="O332" i="4"/>
  <c r="F332" i="4"/>
  <c r="P331" i="4"/>
  <c r="O331" i="4"/>
  <c r="F331" i="4"/>
  <c r="P330" i="4"/>
  <c r="O330" i="4"/>
  <c r="F330" i="4"/>
  <c r="E330" i="4"/>
  <c r="P329" i="4"/>
  <c r="S329" i="4" s="1"/>
  <c r="O329" i="4"/>
  <c r="F329" i="4"/>
  <c r="P328" i="4"/>
  <c r="S328" i="4" s="1"/>
  <c r="O328" i="4"/>
  <c r="F328" i="4"/>
  <c r="E328" i="4"/>
  <c r="P327" i="4"/>
  <c r="S327" i="4" s="1"/>
  <c r="O327" i="4"/>
  <c r="F327" i="4"/>
  <c r="P326" i="4"/>
  <c r="S326" i="4" s="1"/>
  <c r="O326" i="4"/>
  <c r="F326" i="4"/>
  <c r="P325" i="4"/>
  <c r="O325" i="4"/>
  <c r="F325" i="4"/>
  <c r="P324" i="4"/>
  <c r="S324" i="4" s="1"/>
  <c r="O324" i="4"/>
  <c r="F324" i="4"/>
  <c r="P323" i="4"/>
  <c r="S323" i="4" s="1"/>
  <c r="O323" i="4"/>
  <c r="F323" i="4"/>
  <c r="P322" i="4"/>
  <c r="S322" i="4" s="1"/>
  <c r="O322" i="4"/>
  <c r="F322" i="4"/>
  <c r="P321" i="4"/>
  <c r="O321" i="4"/>
  <c r="F321" i="4"/>
  <c r="P320" i="4"/>
  <c r="S320" i="4" s="1"/>
  <c r="O320" i="4"/>
  <c r="F320" i="4"/>
  <c r="E320" i="4"/>
  <c r="P319" i="4"/>
  <c r="O319" i="4"/>
  <c r="F319" i="4"/>
  <c r="P318" i="4"/>
  <c r="O318" i="4"/>
  <c r="F318" i="4"/>
  <c r="E318" i="4"/>
  <c r="P317" i="4"/>
  <c r="S317" i="4" s="1"/>
  <c r="O317" i="4"/>
  <c r="F317" i="4"/>
  <c r="P316" i="4"/>
  <c r="S316" i="4" s="1"/>
  <c r="O316" i="4"/>
  <c r="F316" i="4"/>
  <c r="E316" i="4"/>
  <c r="P315" i="4"/>
  <c r="S315" i="4" s="1"/>
  <c r="O315" i="4"/>
  <c r="F315" i="4"/>
  <c r="P314" i="4"/>
  <c r="O314" i="4"/>
  <c r="F314" i="4"/>
  <c r="P313" i="4"/>
  <c r="O313" i="4"/>
  <c r="F313" i="4"/>
  <c r="P312" i="4"/>
  <c r="S312" i="4" s="1"/>
  <c r="O312" i="4"/>
  <c r="F312" i="4"/>
  <c r="P311" i="4"/>
  <c r="S311" i="4" s="1"/>
  <c r="O311" i="4"/>
  <c r="F311" i="4"/>
  <c r="P310" i="4"/>
  <c r="S310" i="4" s="1"/>
  <c r="O310" i="4"/>
  <c r="F310" i="4"/>
  <c r="P309" i="4"/>
  <c r="O309" i="4"/>
  <c r="F309" i="4"/>
  <c r="P308" i="4"/>
  <c r="S308" i="4" s="1"/>
  <c r="O308" i="4"/>
  <c r="F308" i="4"/>
  <c r="P307" i="4"/>
  <c r="O307" i="4"/>
  <c r="F307" i="4"/>
  <c r="P306" i="4"/>
  <c r="O306" i="4"/>
  <c r="F306" i="4"/>
  <c r="E306" i="4"/>
  <c r="P305" i="4"/>
  <c r="S305" i="4" s="1"/>
  <c r="O305" i="4"/>
  <c r="F305" i="4"/>
  <c r="P304" i="4"/>
  <c r="S304" i="4" s="1"/>
  <c r="O304" i="4"/>
  <c r="F304" i="4"/>
  <c r="E304" i="4"/>
  <c r="P303" i="4"/>
  <c r="S303" i="4" s="1"/>
  <c r="O303" i="4"/>
  <c r="F303" i="4"/>
  <c r="P302" i="4"/>
  <c r="O302" i="4"/>
  <c r="F302" i="4"/>
  <c r="P301" i="4"/>
  <c r="O301" i="4"/>
  <c r="F301" i="4"/>
  <c r="P300" i="4"/>
  <c r="S300" i="4" s="1"/>
  <c r="O300" i="4"/>
  <c r="F300" i="4"/>
  <c r="P299" i="4"/>
  <c r="S299" i="4" s="1"/>
  <c r="O299" i="4"/>
  <c r="F299" i="4"/>
  <c r="P298" i="4"/>
  <c r="S298" i="4" s="1"/>
  <c r="O298" i="4"/>
  <c r="F298" i="4"/>
  <c r="P297" i="4"/>
  <c r="O297" i="4"/>
  <c r="F297" i="4"/>
  <c r="P296" i="4"/>
  <c r="S296" i="4" s="1"/>
  <c r="O296" i="4"/>
  <c r="F296" i="4"/>
  <c r="P295" i="4"/>
  <c r="O295" i="4"/>
  <c r="F295" i="4"/>
  <c r="E295" i="4"/>
  <c r="P294" i="4"/>
  <c r="O294" i="4"/>
  <c r="F294" i="4"/>
  <c r="E294" i="4"/>
  <c r="P293" i="4"/>
  <c r="S293" i="4" s="1"/>
  <c r="O293" i="4"/>
  <c r="F293" i="4"/>
  <c r="P292" i="4"/>
  <c r="S292" i="4" s="1"/>
  <c r="O292" i="4"/>
  <c r="F292" i="4"/>
  <c r="E292" i="4"/>
  <c r="P291" i="4"/>
  <c r="S291" i="4" s="1"/>
  <c r="O291" i="4"/>
  <c r="F291" i="4"/>
  <c r="P290" i="4"/>
  <c r="O290" i="4"/>
  <c r="F290" i="4"/>
  <c r="P289" i="4"/>
  <c r="S289" i="4" s="1"/>
  <c r="O289" i="4"/>
  <c r="F289" i="4"/>
  <c r="P288" i="4"/>
  <c r="S288" i="4" s="1"/>
  <c r="O288" i="4"/>
  <c r="F288" i="4"/>
  <c r="P287" i="4"/>
  <c r="S287" i="4" s="1"/>
  <c r="O287" i="4"/>
  <c r="F287" i="4"/>
  <c r="P286" i="4"/>
  <c r="S286" i="4" s="1"/>
  <c r="O286" i="4"/>
  <c r="F286" i="4"/>
  <c r="P285" i="4"/>
  <c r="O285" i="4"/>
  <c r="F285" i="4"/>
  <c r="P284" i="4"/>
  <c r="S284" i="4" s="1"/>
  <c r="O284" i="4"/>
  <c r="F284" i="4"/>
  <c r="P283" i="4"/>
  <c r="O283" i="4"/>
  <c r="F283" i="4"/>
  <c r="P282" i="4"/>
  <c r="O282" i="4"/>
  <c r="F282" i="4"/>
  <c r="E282" i="4"/>
  <c r="P281" i="4"/>
  <c r="S281" i="4" s="1"/>
  <c r="O281" i="4"/>
  <c r="F281" i="4"/>
  <c r="P280" i="4"/>
  <c r="S280" i="4" s="1"/>
  <c r="O280" i="4"/>
  <c r="F280" i="4"/>
  <c r="E280" i="4"/>
  <c r="P279" i="4"/>
  <c r="S279" i="4" s="1"/>
  <c r="O279" i="4"/>
  <c r="F279" i="4"/>
  <c r="P278" i="4"/>
  <c r="O278" i="4"/>
  <c r="F278" i="4"/>
  <c r="P277" i="4"/>
  <c r="O277" i="4"/>
  <c r="F277" i="4"/>
  <c r="P276" i="4"/>
  <c r="S276" i="4" s="1"/>
  <c r="O276" i="4"/>
  <c r="F276" i="4"/>
  <c r="P275" i="4"/>
  <c r="S275" i="4" s="1"/>
  <c r="O275" i="4"/>
  <c r="F275" i="4"/>
  <c r="E275" i="4"/>
  <c r="P274" i="4"/>
  <c r="S274" i="4" s="1"/>
  <c r="O274" i="4"/>
  <c r="F274" i="4"/>
  <c r="P273" i="4"/>
  <c r="O273" i="4"/>
  <c r="F273" i="4"/>
  <c r="P272" i="4"/>
  <c r="S272" i="4" s="1"/>
  <c r="O272" i="4"/>
  <c r="F272" i="4"/>
  <c r="P271" i="4"/>
  <c r="O271" i="4"/>
  <c r="F271" i="4"/>
  <c r="P270" i="4"/>
  <c r="O270" i="4"/>
  <c r="F270" i="4"/>
  <c r="E270" i="4"/>
  <c r="P269" i="4"/>
  <c r="S269" i="4" s="1"/>
  <c r="O269" i="4"/>
  <c r="F269" i="4"/>
  <c r="E269" i="4"/>
  <c r="P268" i="4"/>
  <c r="S268" i="4" s="1"/>
  <c r="O268" i="4"/>
  <c r="F268" i="4"/>
  <c r="E268" i="4"/>
  <c r="P267" i="4"/>
  <c r="S267" i="4" s="1"/>
  <c r="O267" i="4"/>
  <c r="F267" i="4"/>
  <c r="P266" i="4"/>
  <c r="O266" i="4"/>
  <c r="F266" i="4"/>
  <c r="P265" i="4"/>
  <c r="S265" i="4" s="1"/>
  <c r="O265" i="4"/>
  <c r="F265" i="4"/>
  <c r="P264" i="4"/>
  <c r="S264" i="4" s="1"/>
  <c r="O264" i="4"/>
  <c r="F264" i="4"/>
  <c r="P263" i="4"/>
  <c r="S263" i="4" s="1"/>
  <c r="O263" i="4"/>
  <c r="F263" i="4"/>
  <c r="P262" i="4"/>
  <c r="S262" i="4" s="1"/>
  <c r="O262" i="4"/>
  <c r="F262" i="4"/>
  <c r="P261" i="4"/>
  <c r="O261" i="4"/>
  <c r="F261" i="4"/>
  <c r="P260" i="4"/>
  <c r="S260" i="4" s="1"/>
  <c r="O260" i="4"/>
  <c r="F260" i="4"/>
  <c r="P259" i="4"/>
  <c r="O259" i="4"/>
  <c r="F259" i="4"/>
  <c r="P258" i="4"/>
  <c r="O258" i="4"/>
  <c r="F258" i="4"/>
  <c r="E258" i="4"/>
  <c r="P257" i="4"/>
  <c r="S257" i="4" s="1"/>
  <c r="O257" i="4"/>
  <c r="F257" i="4"/>
  <c r="P256" i="4"/>
  <c r="S256" i="4" s="1"/>
  <c r="O256" i="4"/>
  <c r="F256" i="4"/>
  <c r="E256" i="4"/>
  <c r="P255" i="4"/>
  <c r="S255" i="4" s="1"/>
  <c r="O255" i="4"/>
  <c r="F255" i="4"/>
  <c r="P254" i="4"/>
  <c r="O254" i="4"/>
  <c r="F254" i="4"/>
  <c r="P253" i="4"/>
  <c r="O253" i="4"/>
  <c r="F253" i="4"/>
  <c r="P252" i="4"/>
  <c r="S252" i="4" s="1"/>
  <c r="O252" i="4"/>
  <c r="F252" i="4"/>
  <c r="P251" i="4"/>
  <c r="S251" i="4" s="1"/>
  <c r="O251" i="4"/>
  <c r="F251" i="4"/>
  <c r="P250" i="4"/>
  <c r="S250" i="4" s="1"/>
  <c r="O250" i="4"/>
  <c r="F250" i="4"/>
  <c r="P249" i="4"/>
  <c r="O249" i="4"/>
  <c r="F249" i="4"/>
  <c r="P248" i="4"/>
  <c r="S248" i="4" s="1"/>
  <c r="O248" i="4"/>
  <c r="F248" i="4"/>
  <c r="P247" i="4"/>
  <c r="O247" i="4"/>
  <c r="F247" i="4"/>
  <c r="P246" i="4"/>
  <c r="O246" i="4"/>
  <c r="F246" i="4"/>
  <c r="E246" i="4"/>
  <c r="P245" i="4"/>
  <c r="S245" i="4" s="1"/>
  <c r="O245" i="4"/>
  <c r="F245" i="4"/>
  <c r="P244" i="4"/>
  <c r="S244" i="4" s="1"/>
  <c r="O244" i="4"/>
  <c r="F244" i="4"/>
  <c r="E244" i="4"/>
  <c r="P243" i="4"/>
  <c r="S243" i="4" s="1"/>
  <c r="O243" i="4"/>
  <c r="F243" i="4"/>
  <c r="P242" i="4"/>
  <c r="S242" i="4" s="1"/>
  <c r="O242" i="4"/>
  <c r="F242" i="4"/>
  <c r="P241" i="4"/>
  <c r="O241" i="4"/>
  <c r="F241" i="4"/>
  <c r="P240" i="4"/>
  <c r="S240" i="4" s="1"/>
  <c r="O240" i="4"/>
  <c r="F240" i="4"/>
  <c r="P239" i="4"/>
  <c r="S239" i="4" s="1"/>
  <c r="O239" i="4"/>
  <c r="F239" i="4"/>
  <c r="P238" i="4"/>
  <c r="S238" i="4" s="1"/>
  <c r="O238" i="4"/>
  <c r="F238" i="4"/>
  <c r="P237" i="4"/>
  <c r="O237" i="4"/>
  <c r="F237" i="4"/>
  <c r="P236" i="4"/>
  <c r="S236" i="4" s="1"/>
  <c r="O236" i="4"/>
  <c r="F236" i="4"/>
  <c r="P235" i="4"/>
  <c r="O235" i="4"/>
  <c r="F235" i="4"/>
  <c r="P234" i="4"/>
  <c r="O234" i="4"/>
  <c r="F234" i="4"/>
  <c r="E234" i="4"/>
  <c r="P233" i="4"/>
  <c r="S233" i="4" s="1"/>
  <c r="O233" i="4"/>
  <c r="F233" i="4"/>
  <c r="P232" i="4"/>
  <c r="S232" i="4" s="1"/>
  <c r="O232" i="4"/>
  <c r="F232" i="4"/>
  <c r="E232" i="4"/>
  <c r="P231" i="4"/>
  <c r="S231" i="4" s="1"/>
  <c r="O231" i="4"/>
  <c r="F231" i="4"/>
  <c r="P230" i="4"/>
  <c r="O230" i="4"/>
  <c r="F230" i="4"/>
  <c r="P229" i="4"/>
  <c r="S229" i="4" s="1"/>
  <c r="O229" i="4"/>
  <c r="F229" i="4"/>
  <c r="P228" i="4"/>
  <c r="S228" i="4" s="1"/>
  <c r="O228" i="4"/>
  <c r="F228" i="4"/>
  <c r="P227" i="4"/>
  <c r="S227" i="4" s="1"/>
  <c r="O227" i="4"/>
  <c r="F227" i="4"/>
  <c r="P226" i="4"/>
  <c r="S226" i="4" s="1"/>
  <c r="O226" i="4"/>
  <c r="F226" i="4"/>
  <c r="P225" i="4"/>
  <c r="O225" i="4"/>
  <c r="F225" i="4"/>
  <c r="P224" i="4"/>
  <c r="S224" i="4" s="1"/>
  <c r="O224" i="4"/>
  <c r="F224" i="4"/>
  <c r="P223" i="4"/>
  <c r="O223" i="4"/>
  <c r="F223" i="4"/>
  <c r="P222" i="4"/>
  <c r="O222" i="4"/>
  <c r="F222" i="4"/>
  <c r="E222" i="4"/>
  <c r="P221" i="4"/>
  <c r="S221" i="4" s="1"/>
  <c r="O221" i="4"/>
  <c r="F221" i="4"/>
  <c r="P220" i="4"/>
  <c r="S220" i="4" s="1"/>
  <c r="O220" i="4"/>
  <c r="F220" i="4"/>
  <c r="E220" i="4"/>
  <c r="P219" i="4"/>
  <c r="S219" i="4" s="1"/>
  <c r="O219" i="4"/>
  <c r="F219" i="4"/>
  <c r="P218" i="4"/>
  <c r="O218" i="4"/>
  <c r="F218" i="4"/>
  <c r="P217" i="4"/>
  <c r="O217" i="4"/>
  <c r="F217" i="4"/>
  <c r="P216" i="4"/>
  <c r="S216" i="4" s="1"/>
  <c r="O216" i="4"/>
  <c r="F216" i="4"/>
  <c r="E216" i="4"/>
  <c r="P215" i="4"/>
  <c r="S215" i="4" s="1"/>
  <c r="O215" i="4"/>
  <c r="F215" i="4"/>
  <c r="E215" i="4"/>
  <c r="P214" i="4"/>
  <c r="S214" i="4" s="1"/>
  <c r="O214" i="4"/>
  <c r="F214" i="4"/>
  <c r="P213" i="4"/>
  <c r="S213" i="4" s="1"/>
  <c r="O213" i="4"/>
  <c r="F213" i="4"/>
  <c r="P212" i="4"/>
  <c r="S212" i="4" s="1"/>
  <c r="O212" i="4"/>
  <c r="F212" i="4"/>
  <c r="P211" i="4"/>
  <c r="O211" i="4"/>
  <c r="F211" i="4"/>
  <c r="P210" i="4"/>
  <c r="O210" i="4"/>
  <c r="F210" i="4"/>
  <c r="E210" i="4"/>
  <c r="P209" i="4"/>
  <c r="S209" i="4" s="1"/>
  <c r="O209" i="4"/>
  <c r="F209" i="4"/>
  <c r="P208" i="4"/>
  <c r="S208" i="4" s="1"/>
  <c r="O208" i="4"/>
  <c r="F208" i="4"/>
  <c r="E208" i="4"/>
  <c r="P207" i="4"/>
  <c r="S207" i="4" s="1"/>
  <c r="O207" i="4"/>
  <c r="F207" i="4"/>
  <c r="P206" i="4"/>
  <c r="O206" i="4"/>
  <c r="F206" i="4"/>
  <c r="P205" i="4"/>
  <c r="O205" i="4"/>
  <c r="F205" i="4"/>
  <c r="P204" i="4"/>
  <c r="S204" i="4" s="1"/>
  <c r="O204" i="4"/>
  <c r="F204" i="4"/>
  <c r="P203" i="4"/>
  <c r="S203" i="4" s="1"/>
  <c r="O203" i="4"/>
  <c r="F203" i="4"/>
  <c r="P202" i="4"/>
  <c r="S202" i="4" s="1"/>
  <c r="O202" i="4"/>
  <c r="F202" i="4"/>
  <c r="P201" i="4"/>
  <c r="O201" i="4"/>
  <c r="F201" i="4"/>
  <c r="P200" i="4"/>
  <c r="S200" i="4" s="1"/>
  <c r="O200" i="4"/>
  <c r="F200" i="4"/>
  <c r="E200" i="4"/>
  <c r="P199" i="4"/>
  <c r="O199" i="4"/>
  <c r="F199" i="4"/>
  <c r="P198" i="4"/>
  <c r="O198" i="4"/>
  <c r="F198" i="4"/>
  <c r="E198" i="4"/>
  <c r="P197" i="4"/>
  <c r="S197" i="4" s="1"/>
  <c r="O197" i="4"/>
  <c r="F197" i="4"/>
  <c r="P196" i="4"/>
  <c r="S196" i="4" s="1"/>
  <c r="O196" i="4"/>
  <c r="F196" i="4"/>
  <c r="E196" i="4"/>
  <c r="P195" i="4"/>
  <c r="S195" i="4" s="1"/>
  <c r="O195" i="4"/>
  <c r="F195" i="4"/>
  <c r="P194" i="4"/>
  <c r="O194" i="4"/>
  <c r="F194" i="4"/>
  <c r="P193" i="4"/>
  <c r="O193" i="4"/>
  <c r="F193" i="4"/>
  <c r="P192" i="4"/>
  <c r="S192" i="4" s="1"/>
  <c r="O192" i="4"/>
  <c r="F192" i="4"/>
  <c r="P191" i="4"/>
  <c r="S191" i="4" s="1"/>
  <c r="O191" i="4"/>
  <c r="F191" i="4"/>
  <c r="P190" i="4"/>
  <c r="S190" i="4" s="1"/>
  <c r="O190" i="4"/>
  <c r="F190" i="4"/>
  <c r="P189" i="4"/>
  <c r="O189" i="4"/>
  <c r="F189" i="4"/>
  <c r="E189" i="4"/>
  <c r="P188" i="4"/>
  <c r="S188" i="4" s="1"/>
  <c r="O188" i="4"/>
  <c r="F188" i="4"/>
  <c r="P187" i="4"/>
  <c r="O187" i="4"/>
  <c r="F187" i="4"/>
  <c r="P186" i="4"/>
  <c r="O186" i="4"/>
  <c r="F186" i="4"/>
  <c r="E186" i="4"/>
  <c r="P185" i="4"/>
  <c r="S185" i="4" s="1"/>
  <c r="O185" i="4"/>
  <c r="F185" i="4"/>
  <c r="P184" i="4"/>
  <c r="S184" i="4" s="1"/>
  <c r="O184" i="4"/>
  <c r="F184" i="4"/>
  <c r="E184" i="4"/>
  <c r="P183" i="4"/>
  <c r="S183" i="4" s="1"/>
  <c r="O183" i="4"/>
  <c r="F183" i="4"/>
  <c r="P182" i="4"/>
  <c r="O182" i="4"/>
  <c r="F182" i="4"/>
  <c r="P181" i="4"/>
  <c r="O181" i="4"/>
  <c r="F181" i="4"/>
  <c r="P180" i="4"/>
  <c r="S180" i="4" s="1"/>
  <c r="O180" i="4"/>
  <c r="F180" i="4"/>
  <c r="P179" i="4"/>
  <c r="S179" i="4" s="1"/>
  <c r="O179" i="4"/>
  <c r="F179" i="4"/>
  <c r="P178" i="4"/>
  <c r="S178" i="4" s="1"/>
  <c r="O178" i="4"/>
  <c r="F178" i="4"/>
  <c r="P177" i="4"/>
  <c r="O177" i="4"/>
  <c r="F177" i="4"/>
  <c r="E177" i="4"/>
  <c r="P176" i="4"/>
  <c r="S176" i="4" s="1"/>
  <c r="O176" i="4"/>
  <c r="F176" i="4"/>
  <c r="P175" i="4"/>
  <c r="O175" i="4"/>
  <c r="F175" i="4"/>
  <c r="P174" i="4"/>
  <c r="O174" i="4"/>
  <c r="F174" i="4"/>
  <c r="E174" i="4"/>
  <c r="P173" i="4"/>
  <c r="S173" i="4" s="1"/>
  <c r="O173" i="4"/>
  <c r="F173" i="4"/>
  <c r="P172" i="4"/>
  <c r="O172" i="4"/>
  <c r="F172" i="4"/>
  <c r="E172" i="4"/>
  <c r="P171" i="4"/>
  <c r="S171" i="4" s="1"/>
  <c r="O171" i="4"/>
  <c r="F171" i="4"/>
  <c r="P170" i="4"/>
  <c r="O170" i="4"/>
  <c r="F170" i="4"/>
  <c r="P169" i="4"/>
  <c r="O169" i="4"/>
  <c r="F169" i="4"/>
  <c r="P168" i="4"/>
  <c r="S168" i="4" s="1"/>
  <c r="O168" i="4"/>
  <c r="F168" i="4"/>
  <c r="P167" i="4"/>
  <c r="S167" i="4" s="1"/>
  <c r="O167" i="4"/>
  <c r="F167" i="4"/>
  <c r="P166" i="4"/>
  <c r="S166" i="4" s="1"/>
  <c r="O166" i="4"/>
  <c r="F166" i="4"/>
  <c r="P165" i="4"/>
  <c r="O165" i="4"/>
  <c r="F165" i="4"/>
  <c r="P164" i="4"/>
  <c r="S164" i="4" s="1"/>
  <c r="O164" i="4"/>
  <c r="F164" i="4"/>
  <c r="P163" i="4"/>
  <c r="O163" i="4"/>
  <c r="F163" i="4"/>
  <c r="P162" i="4"/>
  <c r="O162" i="4"/>
  <c r="F162" i="4"/>
  <c r="E162" i="4"/>
  <c r="P161" i="4"/>
  <c r="S161" i="4" s="1"/>
  <c r="O161" i="4"/>
  <c r="F161" i="4"/>
  <c r="P160" i="4"/>
  <c r="S160" i="4" s="1"/>
  <c r="O160" i="4"/>
  <c r="F160" i="4"/>
  <c r="E160" i="4"/>
  <c r="P159" i="4"/>
  <c r="S159" i="4" s="1"/>
  <c r="O159" i="4"/>
  <c r="F159" i="4"/>
  <c r="P158" i="4"/>
  <c r="O158" i="4"/>
  <c r="F158" i="4"/>
  <c r="P157" i="4"/>
  <c r="O157" i="4"/>
  <c r="F157" i="4"/>
  <c r="P156" i="4"/>
  <c r="S156" i="4" s="1"/>
  <c r="O156" i="4"/>
  <c r="F156" i="4"/>
  <c r="P155" i="4"/>
  <c r="S155" i="4" s="1"/>
  <c r="O155" i="4"/>
  <c r="F155" i="4"/>
  <c r="E155" i="4"/>
  <c r="P154" i="4"/>
  <c r="S154" i="4" s="1"/>
  <c r="O154" i="4"/>
  <c r="F154" i="4"/>
  <c r="P153" i="4"/>
  <c r="S153" i="4" s="1"/>
  <c r="O153" i="4"/>
  <c r="F153" i="4"/>
  <c r="P152" i="4"/>
  <c r="S152" i="4" s="1"/>
  <c r="O152" i="4"/>
  <c r="F152" i="4"/>
  <c r="P151" i="4"/>
  <c r="O151" i="4"/>
  <c r="F151" i="4"/>
  <c r="P150" i="4"/>
  <c r="O150" i="4"/>
  <c r="F150" i="4"/>
  <c r="E150" i="4"/>
  <c r="P149" i="4"/>
  <c r="S149" i="4" s="1"/>
  <c r="O149" i="4"/>
  <c r="F149" i="4"/>
  <c r="P148" i="4"/>
  <c r="S148" i="4" s="1"/>
  <c r="O148" i="4"/>
  <c r="F148" i="4"/>
  <c r="E148" i="4"/>
  <c r="P147" i="4"/>
  <c r="S147" i="4" s="1"/>
  <c r="O147" i="4"/>
  <c r="F147" i="4"/>
  <c r="P146" i="4"/>
  <c r="O146" i="4"/>
  <c r="F146" i="4"/>
  <c r="E146" i="4"/>
  <c r="P145" i="4"/>
  <c r="O145" i="4"/>
  <c r="F145" i="4"/>
  <c r="P144" i="4"/>
  <c r="S144" i="4" s="1"/>
  <c r="O144" i="4"/>
  <c r="F144" i="4"/>
  <c r="P143" i="4"/>
  <c r="S143" i="4" s="1"/>
  <c r="O143" i="4"/>
  <c r="F143" i="4"/>
  <c r="P142" i="4"/>
  <c r="S142" i="4" s="1"/>
  <c r="O142" i="4"/>
  <c r="F142" i="4"/>
  <c r="P141" i="4"/>
  <c r="O141" i="4"/>
  <c r="F141" i="4"/>
  <c r="P140" i="4"/>
  <c r="S140" i="4" s="1"/>
  <c r="O140" i="4"/>
  <c r="F140" i="4"/>
  <c r="P139" i="4"/>
  <c r="O139" i="4"/>
  <c r="F139" i="4"/>
  <c r="P138" i="4"/>
  <c r="O138" i="4"/>
  <c r="F138" i="4"/>
  <c r="E138" i="4"/>
  <c r="P137" i="4"/>
  <c r="S137" i="4" s="1"/>
  <c r="O137" i="4"/>
  <c r="F137" i="4"/>
  <c r="P136" i="4"/>
  <c r="S136" i="4" s="1"/>
  <c r="O136" i="4"/>
  <c r="F136" i="4"/>
  <c r="E136" i="4"/>
  <c r="P135" i="4"/>
  <c r="S135" i="4" s="1"/>
  <c r="O135" i="4"/>
  <c r="F135" i="4"/>
  <c r="P134" i="4"/>
  <c r="O134" i="4"/>
  <c r="F134" i="4"/>
  <c r="P133" i="4"/>
  <c r="S133" i="4" s="1"/>
  <c r="O133" i="4"/>
  <c r="F133" i="4"/>
  <c r="P132" i="4"/>
  <c r="S132" i="4" s="1"/>
  <c r="O132" i="4"/>
  <c r="F132" i="4"/>
  <c r="P131" i="4"/>
  <c r="S131" i="4" s="1"/>
  <c r="O131" i="4"/>
  <c r="F131" i="4"/>
  <c r="P130" i="4"/>
  <c r="S130" i="4" s="1"/>
  <c r="O130" i="4"/>
  <c r="F130" i="4"/>
  <c r="P129" i="4"/>
  <c r="O129" i="4"/>
  <c r="F129" i="4"/>
  <c r="P128" i="4"/>
  <c r="S128" i="4" s="1"/>
  <c r="O128" i="4"/>
  <c r="F128" i="4"/>
  <c r="P127" i="4"/>
  <c r="O127" i="4"/>
  <c r="F127" i="4"/>
  <c r="P126" i="4"/>
  <c r="O126" i="4"/>
  <c r="F126" i="4"/>
  <c r="E126" i="4"/>
  <c r="P125" i="4"/>
  <c r="S125" i="4" s="1"/>
  <c r="O125" i="4"/>
  <c r="F125" i="4"/>
  <c r="P124" i="4"/>
  <c r="S124" i="4" s="1"/>
  <c r="O124" i="4"/>
  <c r="F124" i="4"/>
  <c r="E124" i="4"/>
  <c r="P123" i="4"/>
  <c r="S123" i="4" s="1"/>
  <c r="O123" i="4"/>
  <c r="F123" i="4"/>
  <c r="P122" i="4"/>
  <c r="O122" i="4"/>
  <c r="F122" i="4"/>
  <c r="P121" i="4"/>
  <c r="O121" i="4"/>
  <c r="F121" i="4"/>
  <c r="P120" i="4"/>
  <c r="S120" i="4" s="1"/>
  <c r="O120" i="4"/>
  <c r="F120" i="4"/>
  <c r="P119" i="4"/>
  <c r="S119" i="4" s="1"/>
  <c r="O119" i="4"/>
  <c r="F119" i="4"/>
  <c r="E119" i="4"/>
  <c r="P118" i="4"/>
  <c r="S118" i="4" s="1"/>
  <c r="O118" i="4"/>
  <c r="F118" i="4"/>
  <c r="P117" i="4"/>
  <c r="O117" i="4"/>
  <c r="F117" i="4"/>
  <c r="P116" i="4"/>
  <c r="S116" i="4" s="1"/>
  <c r="O116" i="4"/>
  <c r="F116" i="4"/>
  <c r="P115" i="4"/>
  <c r="O115" i="4"/>
  <c r="F115" i="4"/>
  <c r="P114" i="4"/>
  <c r="O114" i="4"/>
  <c r="F114" i="4"/>
  <c r="E114" i="4"/>
  <c r="P113" i="4"/>
  <c r="S113" i="4" s="1"/>
  <c r="O113" i="4"/>
  <c r="F113" i="4"/>
  <c r="P112" i="4"/>
  <c r="S112" i="4" s="1"/>
  <c r="O112" i="4"/>
  <c r="F112" i="4"/>
  <c r="E112" i="4"/>
  <c r="P111" i="4"/>
  <c r="S111" i="4" s="1"/>
  <c r="O111" i="4"/>
  <c r="F111" i="4"/>
  <c r="P110" i="4"/>
  <c r="O110" i="4"/>
  <c r="F110" i="4"/>
  <c r="P109" i="4"/>
  <c r="O109" i="4"/>
  <c r="F109" i="4"/>
  <c r="P108" i="4"/>
  <c r="S108" i="4" s="1"/>
  <c r="O108" i="4"/>
  <c r="F108" i="4"/>
  <c r="P107" i="4"/>
  <c r="S107" i="4" s="1"/>
  <c r="O107" i="4"/>
  <c r="F107" i="4"/>
  <c r="E107" i="4"/>
  <c r="P106" i="4"/>
  <c r="O106" i="4"/>
  <c r="F106" i="4"/>
  <c r="P105" i="4"/>
  <c r="O105" i="4"/>
  <c r="F105" i="4"/>
  <c r="P104" i="4"/>
  <c r="S104" i="4" s="1"/>
  <c r="O104" i="4"/>
  <c r="F104" i="4"/>
  <c r="P103" i="4"/>
  <c r="O103" i="4"/>
  <c r="F103" i="4"/>
  <c r="P102" i="4"/>
  <c r="O102" i="4"/>
  <c r="F102" i="4"/>
  <c r="E102" i="4"/>
  <c r="P101" i="4"/>
  <c r="S101" i="4" s="1"/>
  <c r="O101" i="4"/>
  <c r="F101" i="4"/>
  <c r="P100" i="4"/>
  <c r="S100" i="4" s="1"/>
  <c r="O100" i="4"/>
  <c r="F100" i="4"/>
  <c r="E100" i="4"/>
  <c r="P99" i="4"/>
  <c r="S99" i="4" s="1"/>
  <c r="O99" i="4"/>
  <c r="F99" i="4"/>
  <c r="E99" i="4"/>
  <c r="P98" i="4"/>
  <c r="O98" i="4"/>
  <c r="F98" i="4"/>
  <c r="P97" i="4"/>
  <c r="O97" i="4"/>
  <c r="F97" i="4"/>
  <c r="P96" i="4"/>
  <c r="S96" i="4" s="1"/>
  <c r="O96" i="4"/>
  <c r="F96" i="4"/>
  <c r="P95" i="4"/>
  <c r="S95" i="4" s="1"/>
  <c r="O95" i="4"/>
  <c r="F95" i="4"/>
  <c r="P94" i="4"/>
  <c r="S94" i="4" s="1"/>
  <c r="O94" i="4"/>
  <c r="F94" i="4"/>
  <c r="P93" i="4"/>
  <c r="O93" i="4"/>
  <c r="F93" i="4"/>
  <c r="P92" i="4"/>
  <c r="S92" i="4" s="1"/>
  <c r="O92" i="4"/>
  <c r="F92" i="4"/>
  <c r="P91" i="4"/>
  <c r="O91" i="4"/>
  <c r="F91" i="4"/>
  <c r="P90" i="4"/>
  <c r="O90" i="4"/>
  <c r="F90" i="4"/>
  <c r="E90" i="4"/>
  <c r="P89" i="4"/>
  <c r="S89" i="4" s="1"/>
  <c r="O89" i="4"/>
  <c r="F89" i="4"/>
  <c r="P88" i="4"/>
  <c r="S88" i="4" s="1"/>
  <c r="O88" i="4"/>
  <c r="F88" i="4"/>
  <c r="E88" i="4"/>
  <c r="P87" i="4"/>
  <c r="S87" i="4" s="1"/>
  <c r="O87" i="4"/>
  <c r="F87" i="4"/>
  <c r="P86" i="4"/>
  <c r="O86" i="4"/>
  <c r="F86" i="4"/>
  <c r="P85" i="4"/>
  <c r="O85" i="4"/>
  <c r="F85" i="4"/>
  <c r="P84" i="4"/>
  <c r="S84" i="4" s="1"/>
  <c r="O84" i="4"/>
  <c r="F84" i="4"/>
  <c r="E84" i="4"/>
  <c r="P83" i="4"/>
  <c r="S83" i="4" s="1"/>
  <c r="O83" i="4"/>
  <c r="F83" i="4"/>
  <c r="P82" i="4"/>
  <c r="S82" i="4" s="1"/>
  <c r="O82" i="4"/>
  <c r="F82" i="4"/>
  <c r="P81" i="4"/>
  <c r="O81" i="4"/>
  <c r="F81" i="4"/>
  <c r="E81" i="4"/>
  <c r="P80" i="4"/>
  <c r="S80" i="4" s="1"/>
  <c r="O80" i="4"/>
  <c r="F80" i="4"/>
  <c r="P79" i="4"/>
  <c r="O79" i="4"/>
  <c r="F79" i="4"/>
  <c r="P78" i="4"/>
  <c r="O78" i="4"/>
  <c r="F78" i="4"/>
  <c r="E78" i="4"/>
  <c r="P77" i="4"/>
  <c r="S77" i="4" s="1"/>
  <c r="O77" i="4"/>
  <c r="F77" i="4"/>
  <c r="P76" i="4"/>
  <c r="S76" i="4" s="1"/>
  <c r="O76" i="4"/>
  <c r="F76" i="4"/>
  <c r="E76" i="4"/>
  <c r="P75" i="4"/>
  <c r="S75" i="4" s="1"/>
  <c r="O75" i="4"/>
  <c r="F75" i="4"/>
  <c r="P74" i="4"/>
  <c r="O74" i="4"/>
  <c r="F74" i="4"/>
  <c r="P73" i="4"/>
  <c r="O73" i="4"/>
  <c r="F73" i="4"/>
  <c r="P72" i="4"/>
  <c r="S72" i="4" s="1"/>
  <c r="O72" i="4"/>
  <c r="F72" i="4"/>
  <c r="P71" i="4"/>
  <c r="S71" i="4" s="1"/>
  <c r="O71" i="4"/>
  <c r="F71" i="4"/>
  <c r="P70" i="4"/>
  <c r="S70" i="4" s="1"/>
  <c r="O70" i="4"/>
  <c r="F70" i="4"/>
  <c r="E70" i="4"/>
  <c r="P69" i="4"/>
  <c r="O69" i="4"/>
  <c r="F69" i="4"/>
  <c r="P68" i="4"/>
  <c r="S68" i="4" s="1"/>
  <c r="O68" i="4"/>
  <c r="F68" i="4"/>
  <c r="P67" i="4"/>
  <c r="O67" i="4"/>
  <c r="F67" i="4"/>
  <c r="E67" i="4"/>
  <c r="P66" i="4"/>
  <c r="O66" i="4"/>
  <c r="F66" i="4"/>
  <c r="E66" i="4"/>
  <c r="P65" i="4"/>
  <c r="S65" i="4" s="1"/>
  <c r="O65" i="4"/>
  <c r="F65" i="4"/>
  <c r="P64" i="4"/>
  <c r="S64" i="4" s="1"/>
  <c r="O64" i="4"/>
  <c r="F64" i="4"/>
  <c r="E64" i="4"/>
  <c r="P63" i="4"/>
  <c r="S63" i="4" s="1"/>
  <c r="O63" i="4"/>
  <c r="F63" i="4"/>
  <c r="P62" i="4"/>
  <c r="O62" i="4"/>
  <c r="F62" i="4"/>
  <c r="P61" i="4"/>
  <c r="S61" i="4" s="1"/>
  <c r="O61" i="4"/>
  <c r="F61" i="4"/>
  <c r="P60" i="4"/>
  <c r="S60" i="4" s="1"/>
  <c r="O60" i="4"/>
  <c r="F60" i="4"/>
  <c r="E60" i="4"/>
  <c r="P59" i="4"/>
  <c r="S59" i="4" s="1"/>
  <c r="O59" i="4"/>
  <c r="F59" i="4"/>
  <c r="E59" i="4"/>
  <c r="P58" i="4"/>
  <c r="S58" i="4" s="1"/>
  <c r="O58" i="4"/>
  <c r="F58" i="4"/>
  <c r="P57" i="4"/>
  <c r="S57" i="4" s="1"/>
  <c r="O57" i="4"/>
  <c r="F57" i="4"/>
  <c r="P56" i="4"/>
  <c r="S56" i="4" s="1"/>
  <c r="O56" i="4"/>
  <c r="F56" i="4"/>
  <c r="P55" i="4"/>
  <c r="O55" i="4"/>
  <c r="F55" i="4"/>
  <c r="P54" i="4"/>
  <c r="O54" i="4"/>
  <c r="F54" i="4"/>
  <c r="E54" i="4"/>
  <c r="P53" i="4"/>
  <c r="S53" i="4" s="1"/>
  <c r="O53" i="4"/>
  <c r="F53" i="4"/>
  <c r="P52" i="4"/>
  <c r="S52" i="4" s="1"/>
  <c r="O52" i="4"/>
  <c r="F52" i="4"/>
  <c r="E52" i="4"/>
  <c r="P51" i="4"/>
  <c r="S51" i="4" s="1"/>
  <c r="O51" i="4"/>
  <c r="F51" i="4"/>
  <c r="P50" i="4"/>
  <c r="O50" i="4"/>
  <c r="F50" i="4"/>
  <c r="E50" i="4"/>
  <c r="P49" i="4"/>
  <c r="O49" i="4"/>
  <c r="F49" i="4"/>
  <c r="P48" i="4"/>
  <c r="S48" i="4" s="1"/>
  <c r="O48" i="4"/>
  <c r="F48" i="4"/>
  <c r="P47" i="4"/>
  <c r="S47" i="4" s="1"/>
  <c r="O47" i="4"/>
  <c r="F47" i="4"/>
  <c r="P46" i="4"/>
  <c r="S46" i="4" s="1"/>
  <c r="O46" i="4"/>
  <c r="F46" i="4"/>
  <c r="P45" i="4"/>
  <c r="O45" i="4"/>
  <c r="F45" i="4"/>
  <c r="P44" i="4"/>
  <c r="S44" i="4" s="1"/>
  <c r="O44" i="4"/>
  <c r="F44" i="4"/>
  <c r="P43" i="4"/>
  <c r="O43" i="4"/>
  <c r="F43" i="4"/>
  <c r="E43" i="4"/>
  <c r="P42" i="4"/>
  <c r="O42" i="4"/>
  <c r="F42" i="4"/>
  <c r="E42" i="4"/>
  <c r="P41" i="4"/>
  <c r="S41" i="4" s="1"/>
  <c r="O41" i="4"/>
  <c r="F41" i="4"/>
  <c r="P40" i="4"/>
  <c r="S40" i="4" s="1"/>
  <c r="O40" i="4"/>
  <c r="F40" i="4"/>
  <c r="E40" i="4"/>
  <c r="P39" i="4"/>
  <c r="S39" i="4" s="1"/>
  <c r="O39" i="4"/>
  <c r="F39" i="4"/>
  <c r="P38" i="4"/>
  <c r="O38" i="4"/>
  <c r="F38" i="4"/>
  <c r="P37" i="4"/>
  <c r="S37" i="4" s="1"/>
  <c r="O37" i="4"/>
  <c r="F37" i="4"/>
  <c r="P36" i="4"/>
  <c r="S36" i="4" s="1"/>
  <c r="O36" i="4"/>
  <c r="F36" i="4"/>
  <c r="E36" i="4"/>
  <c r="P35" i="4"/>
  <c r="S35" i="4" s="1"/>
  <c r="O35" i="4"/>
  <c r="F35" i="4"/>
  <c r="P34" i="4"/>
  <c r="S34" i="4" s="1"/>
  <c r="O34" i="4"/>
  <c r="F34" i="4"/>
  <c r="P33" i="4"/>
  <c r="O33" i="4"/>
  <c r="F33" i="4"/>
  <c r="P32" i="4"/>
  <c r="S32" i="4" s="1"/>
  <c r="O32" i="4"/>
  <c r="F32" i="4"/>
  <c r="P31" i="4"/>
  <c r="O31" i="4"/>
  <c r="F31" i="4"/>
  <c r="P30" i="4"/>
  <c r="O30" i="4"/>
  <c r="F30" i="4"/>
  <c r="E30" i="4"/>
  <c r="P29" i="4"/>
  <c r="S29" i="4" s="1"/>
  <c r="O29" i="4"/>
  <c r="F29" i="4"/>
  <c r="P28" i="4"/>
  <c r="S28" i="4" s="1"/>
  <c r="O28" i="4"/>
  <c r="F28" i="4"/>
  <c r="E28" i="4"/>
  <c r="P27" i="4"/>
  <c r="S27" i="4" s="1"/>
  <c r="O27" i="4"/>
  <c r="F27" i="4"/>
  <c r="P26" i="4"/>
  <c r="O26" i="4"/>
  <c r="F26" i="4"/>
  <c r="E26" i="4"/>
  <c r="P25" i="4"/>
  <c r="O25" i="4"/>
  <c r="F25" i="4"/>
  <c r="P24" i="4"/>
  <c r="O24" i="4"/>
  <c r="F24" i="4"/>
  <c r="P23" i="4"/>
  <c r="S23" i="4" s="1"/>
  <c r="O23" i="4"/>
  <c r="F23" i="4"/>
  <c r="P22" i="4"/>
  <c r="S22" i="4" s="1"/>
  <c r="O22" i="4"/>
  <c r="F22" i="4"/>
  <c r="E22" i="4"/>
  <c r="P21" i="4"/>
  <c r="O21" i="4"/>
  <c r="F21" i="4"/>
  <c r="P20" i="4"/>
  <c r="S20" i="4" s="1"/>
  <c r="O20" i="4"/>
  <c r="F20" i="4"/>
  <c r="P19" i="4"/>
  <c r="O19" i="4"/>
  <c r="F19" i="4"/>
  <c r="P18" i="4"/>
  <c r="O18" i="4"/>
  <c r="F18" i="4"/>
  <c r="E18" i="4"/>
  <c r="P17" i="4"/>
  <c r="S17" i="4" s="1"/>
  <c r="O17" i="4"/>
  <c r="F17" i="4"/>
  <c r="E17" i="4"/>
  <c r="P16" i="4"/>
  <c r="S16" i="4" s="1"/>
  <c r="O16" i="4"/>
  <c r="F16" i="4"/>
  <c r="E16" i="4"/>
  <c r="P15" i="4"/>
  <c r="S15" i="4" s="1"/>
  <c r="O15" i="4"/>
  <c r="F15" i="4"/>
  <c r="P14" i="4"/>
  <c r="O14" i="4"/>
  <c r="F14" i="4"/>
  <c r="P13" i="4"/>
  <c r="S13" i="4" s="1"/>
  <c r="O13" i="4"/>
  <c r="F13" i="4"/>
  <c r="P12" i="4"/>
  <c r="S12" i="4" s="1"/>
  <c r="O12" i="4"/>
  <c r="F12" i="4"/>
  <c r="P11" i="4"/>
  <c r="S11" i="4" s="1"/>
  <c r="O11" i="4"/>
  <c r="F11" i="4"/>
  <c r="E11" i="4"/>
  <c r="P10" i="4"/>
  <c r="S10" i="4" s="1"/>
  <c r="O10" i="4"/>
  <c r="F10" i="4"/>
  <c r="E10" i="4"/>
  <c r="P9" i="4"/>
  <c r="O9" i="4"/>
  <c r="F9" i="4"/>
  <c r="P8" i="4"/>
  <c r="S8" i="4" s="1"/>
  <c r="O8" i="4"/>
  <c r="F8" i="4"/>
  <c r="P7" i="4"/>
  <c r="O7" i="4"/>
  <c r="F7" i="4"/>
  <c r="P6" i="4"/>
  <c r="O6" i="4"/>
  <c r="F6" i="4"/>
  <c r="E6" i="4"/>
  <c r="P5" i="4"/>
  <c r="S5" i="4" s="1"/>
  <c r="O5" i="4"/>
  <c r="F5" i="4"/>
  <c r="E5" i="4"/>
  <c r="P4" i="4"/>
  <c r="S4" i="4" s="1"/>
  <c r="O4" i="4"/>
  <c r="F4" i="4"/>
  <c r="E4" i="4"/>
  <c r="F3" i="4"/>
  <c r="L5" i="4" s="1"/>
  <c r="K3" i="1"/>
  <c r="E3" i="1"/>
  <c r="H4" i="1"/>
  <c r="H5" i="1"/>
  <c r="H3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3" i="1"/>
  <c r="G5" i="1" s="1"/>
  <c r="D9" i="1"/>
  <c r="E9" i="1" s="1"/>
  <c r="K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M233" i="1" s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M257" i="1" s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4" i="1"/>
  <c r="D4" i="1"/>
  <c r="E4" i="1" s="1"/>
  <c r="D5" i="1"/>
  <c r="E5" i="1" s="1"/>
  <c r="D6" i="1"/>
  <c r="E6" i="1" s="1"/>
  <c r="D7" i="1"/>
  <c r="E7" i="1" s="1"/>
  <c r="D8" i="1"/>
  <c r="E8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3" i="1"/>
  <c r="S38" i="4" l="1"/>
  <c r="S45" i="4"/>
  <c r="S146" i="4"/>
  <c r="S237" i="4"/>
  <c r="S314" i="4"/>
  <c r="S321" i="4"/>
  <c r="S369" i="4"/>
  <c r="S465" i="4"/>
  <c r="S506" i="4"/>
  <c r="S614" i="4"/>
  <c r="S621" i="4"/>
  <c r="S705" i="4"/>
  <c r="S734" i="4"/>
  <c r="S782" i="4"/>
  <c r="S837" i="4"/>
  <c r="S878" i="4"/>
  <c r="S926" i="4"/>
  <c r="S933" i="4"/>
  <c r="S981" i="4"/>
  <c r="S1101" i="4"/>
  <c r="S1221" i="4"/>
  <c r="S1317" i="4"/>
  <c r="S1394" i="4"/>
  <c r="S1425" i="4"/>
  <c r="S1437" i="4"/>
  <c r="S1641" i="4"/>
  <c r="S1653" i="4"/>
  <c r="S117" i="4"/>
  <c r="S194" i="4"/>
  <c r="S201" i="4"/>
  <c r="S230" i="4"/>
  <c r="S285" i="4"/>
  <c r="S362" i="4"/>
  <c r="S417" i="4"/>
  <c r="S458" i="4"/>
  <c r="S573" i="4"/>
  <c r="S698" i="4"/>
  <c r="S830" i="4"/>
  <c r="S897" i="4"/>
  <c r="S974" i="4"/>
  <c r="S1022" i="4"/>
  <c r="S1094" i="4"/>
  <c r="S1161" i="4"/>
  <c r="R1240" i="4"/>
  <c r="S1310" i="4"/>
  <c r="S1406" i="4"/>
  <c r="S1449" i="4"/>
  <c r="R1598" i="4"/>
  <c r="S1610" i="4"/>
  <c r="S1622" i="4"/>
  <c r="R1704" i="4"/>
  <c r="S74" i="4"/>
  <c r="S81" i="4"/>
  <c r="S110" i="4"/>
  <c r="S165" i="4"/>
  <c r="S278" i="4"/>
  <c r="S410" i="4"/>
  <c r="S477" i="4"/>
  <c r="S566" i="4"/>
  <c r="S662" i="4"/>
  <c r="S669" i="4"/>
  <c r="S890" i="4"/>
  <c r="R1000" i="4"/>
  <c r="S1041" i="4"/>
  <c r="S1113" i="4"/>
  <c r="S1154" i="4"/>
  <c r="S1214" i="4"/>
  <c r="S1233" i="4"/>
  <c r="S1329" i="4"/>
  <c r="S1418" i="4"/>
  <c r="S1461" i="4"/>
  <c r="S1665" i="4"/>
  <c r="S1677" i="4"/>
  <c r="S14" i="4"/>
  <c r="S21" i="4"/>
  <c r="S158" i="4"/>
  <c r="S249" i="4"/>
  <c r="S333" i="4"/>
  <c r="S429" i="4"/>
  <c r="S470" i="4"/>
  <c r="S518" i="4"/>
  <c r="S525" i="4"/>
  <c r="S585" i="4"/>
  <c r="S633" i="4"/>
  <c r="S746" i="4"/>
  <c r="S794" i="4"/>
  <c r="S801" i="4"/>
  <c r="S842" i="4"/>
  <c r="S849" i="4"/>
  <c r="S1053" i="4"/>
  <c r="S1226" i="4"/>
  <c r="S1341" i="4"/>
  <c r="S1430" i="4"/>
  <c r="S1473" i="4"/>
  <c r="S1485" i="4"/>
  <c r="S1497" i="4"/>
  <c r="S1634" i="4"/>
  <c r="S1646" i="4"/>
  <c r="S1701" i="4"/>
  <c r="S50" i="4"/>
  <c r="S129" i="4"/>
  <c r="S206" i="4"/>
  <c r="S261" i="4"/>
  <c r="S290" i="4"/>
  <c r="S297" i="4"/>
  <c r="S374" i="4"/>
  <c r="S537" i="4"/>
  <c r="R681" i="4"/>
  <c r="S710" i="4"/>
  <c r="S717" i="4"/>
  <c r="S902" i="4"/>
  <c r="S1065" i="4"/>
  <c r="S1137" i="4"/>
  <c r="S1166" i="4"/>
  <c r="S1257" i="4"/>
  <c r="S1269" i="4"/>
  <c r="S1281" i="4"/>
  <c r="S1521" i="4"/>
  <c r="S93" i="4"/>
  <c r="S122" i="4"/>
  <c r="S170" i="4"/>
  <c r="S177" i="4"/>
  <c r="S254" i="4"/>
  <c r="S345" i="4"/>
  <c r="S482" i="4"/>
  <c r="S489" i="4"/>
  <c r="S530" i="4"/>
  <c r="S597" i="4"/>
  <c r="S645" i="4"/>
  <c r="S674" i="4"/>
  <c r="S765" i="4"/>
  <c r="S813" i="4"/>
  <c r="S861" i="4"/>
  <c r="S957" i="4"/>
  <c r="S1005" i="4"/>
  <c r="S1046" i="4"/>
  <c r="S1058" i="4"/>
  <c r="S1118" i="4"/>
  <c r="S1185" i="4"/>
  <c r="S1238" i="4"/>
  <c r="S1334" i="4"/>
  <c r="S1353" i="4"/>
  <c r="S1365" i="4"/>
  <c r="S1466" i="4"/>
  <c r="S1478" i="4"/>
  <c r="S1490" i="4"/>
  <c r="S1533" i="4"/>
  <c r="S33" i="4"/>
  <c r="S86" i="4"/>
  <c r="S141" i="4"/>
  <c r="S338" i="4"/>
  <c r="S393" i="4"/>
  <c r="S434" i="4"/>
  <c r="S441" i="4"/>
  <c r="S590" i="4"/>
  <c r="S638" i="4"/>
  <c r="S758" i="4"/>
  <c r="S806" i="4"/>
  <c r="S854" i="4"/>
  <c r="S921" i="4"/>
  <c r="S950" i="4"/>
  <c r="S998" i="4"/>
  <c r="S1130" i="4"/>
  <c r="S1197" i="4"/>
  <c r="S1293" i="4"/>
  <c r="S1346" i="4"/>
  <c r="S1377" i="4"/>
  <c r="S1502" i="4"/>
  <c r="S1545" i="4"/>
  <c r="S1557" i="4"/>
  <c r="S1569" i="4"/>
  <c r="S1706" i="4"/>
  <c r="S1698" i="4"/>
  <c r="S1686" i="4"/>
  <c r="S1674" i="4"/>
  <c r="S1662" i="4"/>
  <c r="S1650" i="4"/>
  <c r="S1638" i="4"/>
  <c r="S1614" i="4"/>
  <c r="S1602" i="4"/>
  <c r="S1590" i="4"/>
  <c r="S1530" i="4"/>
  <c r="S1518" i="4"/>
  <c r="S1506" i="4"/>
  <c r="S1494" i="4"/>
  <c r="S1482" i="4"/>
  <c r="S1470" i="4"/>
  <c r="S1422" i="4"/>
  <c r="S1410" i="4"/>
  <c r="S1398" i="4"/>
  <c r="S1386" i="4"/>
  <c r="S1362" i="4"/>
  <c r="S1350" i="4"/>
  <c r="S1338" i="4"/>
  <c r="S1326" i="4"/>
  <c r="S1302" i="4"/>
  <c r="S1278" i="4"/>
  <c r="S1266" i="4"/>
  <c r="S1170" i="4"/>
  <c r="S1098" i="4"/>
  <c r="S738" i="4"/>
  <c r="S594" i="4"/>
  <c r="S198" i="4"/>
  <c r="S3" i="4"/>
  <c r="S26" i="4"/>
  <c r="S134" i="4"/>
  <c r="S309" i="4"/>
  <c r="S386" i="4"/>
  <c r="S549" i="4"/>
  <c r="S609" i="4"/>
  <c r="S693" i="4"/>
  <c r="S729" i="4"/>
  <c r="S873" i="4"/>
  <c r="S914" i="4"/>
  <c r="S1178" i="4"/>
  <c r="S1250" i="4"/>
  <c r="S1262" i="4"/>
  <c r="S1274" i="4"/>
  <c r="S1389" i="4"/>
  <c r="S1514" i="4"/>
  <c r="S1581" i="4"/>
  <c r="S1718" i="4"/>
  <c r="L3" i="4"/>
  <c r="S182" i="4"/>
  <c r="S189" i="4"/>
  <c r="S225" i="4"/>
  <c r="S266" i="4"/>
  <c r="S273" i="4"/>
  <c r="S302" i="4"/>
  <c r="S357" i="4"/>
  <c r="S453" i="4"/>
  <c r="S501" i="4"/>
  <c r="S542" i="4"/>
  <c r="S602" i="4"/>
  <c r="S686" i="4"/>
  <c r="S722" i="4"/>
  <c r="S777" i="4"/>
  <c r="S818" i="4"/>
  <c r="S825" i="4"/>
  <c r="S866" i="4"/>
  <c r="S969" i="4"/>
  <c r="S1149" i="4"/>
  <c r="S1190" i="4"/>
  <c r="S1286" i="4"/>
  <c r="S1305" i="4"/>
  <c r="S1358" i="4"/>
  <c r="S1401" i="4"/>
  <c r="S1526" i="4"/>
  <c r="S1593" i="4"/>
  <c r="L4" i="4"/>
  <c r="S9" i="4"/>
  <c r="S62" i="4"/>
  <c r="S69" i="4"/>
  <c r="S98" i="4"/>
  <c r="S105" i="4"/>
  <c r="S218" i="4"/>
  <c r="S350" i="4"/>
  <c r="S405" i="4"/>
  <c r="S446" i="4"/>
  <c r="S494" i="4"/>
  <c r="S561" i="4"/>
  <c r="S650" i="4"/>
  <c r="S657" i="4"/>
  <c r="S770" i="4"/>
  <c r="S962" i="4"/>
  <c r="S1017" i="4"/>
  <c r="S1070" i="4"/>
  <c r="S1077" i="4"/>
  <c r="S1089" i="4"/>
  <c r="S1209" i="4"/>
  <c r="S1370" i="4"/>
  <c r="S1413" i="4"/>
  <c r="S1538" i="4"/>
  <c r="S1550" i="4"/>
  <c r="S1562" i="4"/>
  <c r="S1605" i="4"/>
  <c r="S1617" i="4"/>
  <c r="S619" i="4"/>
  <c r="S403" i="4"/>
  <c r="S559" i="4"/>
  <c r="S595" i="4"/>
  <c r="S1015" i="4"/>
  <c r="S199" i="4"/>
  <c r="S223" i="4"/>
  <c r="S259" i="4"/>
  <c r="S283" i="4"/>
  <c r="S319" i="4"/>
  <c r="S445" i="4"/>
  <c r="S463" i="4"/>
  <c r="S643" i="4"/>
  <c r="S739" i="4"/>
  <c r="S829" i="4"/>
  <c r="S865" i="4"/>
  <c r="S883" i="4"/>
  <c r="S1039" i="4"/>
  <c r="S1069" i="4"/>
  <c r="S1357" i="4"/>
  <c r="S1411" i="4"/>
  <c r="S1453" i="4"/>
  <c r="S1507" i="4"/>
  <c r="S1663" i="4"/>
  <c r="S427" i="4"/>
  <c r="S1099" i="4"/>
  <c r="S1327" i="4"/>
  <c r="S91" i="4"/>
  <c r="S151" i="4"/>
  <c r="S193" i="4"/>
  <c r="S217" i="4"/>
  <c r="S277" i="4"/>
  <c r="S313" i="4"/>
  <c r="S391" i="4"/>
  <c r="S475" i="4"/>
  <c r="S583" i="4"/>
  <c r="S715" i="4"/>
  <c r="S733" i="4"/>
  <c r="S769" i="4"/>
  <c r="S787" i="4"/>
  <c r="S841" i="4"/>
  <c r="S895" i="4"/>
  <c r="S985" i="4"/>
  <c r="S1003" i="4"/>
  <c r="S1033" i="4"/>
  <c r="S1063" i="4"/>
  <c r="S1081" i="4"/>
  <c r="S1195" i="4"/>
  <c r="S1225" i="4"/>
  <c r="S1381" i="4"/>
  <c r="S1423" i="4"/>
  <c r="S1477" i="4"/>
  <c r="S1255" i="4"/>
  <c r="S1531" i="4"/>
  <c r="S67" i="4"/>
  <c r="S169" i="4"/>
  <c r="S235" i="4"/>
  <c r="S295" i="4"/>
  <c r="S457" i="4"/>
  <c r="S655" i="4"/>
  <c r="S673" i="4"/>
  <c r="S751" i="4"/>
  <c r="S805" i="4"/>
  <c r="S877" i="4"/>
  <c r="S931" i="4"/>
  <c r="S1093" i="4"/>
  <c r="S1111" i="4"/>
  <c r="S1291" i="4"/>
  <c r="S1435" i="4"/>
  <c r="S1489" i="4"/>
  <c r="S1543" i="4"/>
  <c r="S1555" i="4"/>
  <c r="S1567" i="4"/>
  <c r="S1633" i="4"/>
  <c r="S1645" i="4"/>
  <c r="S1711" i="4"/>
  <c r="S1183" i="4"/>
  <c r="S1267" i="4"/>
  <c r="S43" i="4"/>
  <c r="S78" i="4"/>
  <c r="S109" i="4"/>
  <c r="S162" i="4"/>
  <c r="S306" i="4"/>
  <c r="S349" i="4"/>
  <c r="S421" i="4"/>
  <c r="S439" i="4"/>
  <c r="S450" i="4"/>
  <c r="S505" i="4"/>
  <c r="S541" i="4"/>
  <c r="S577" i="4"/>
  <c r="S666" i="4"/>
  <c r="S691" i="4"/>
  <c r="S823" i="4"/>
  <c r="S834" i="4"/>
  <c r="S870" i="4"/>
  <c r="S1026" i="4"/>
  <c r="S1074" i="4"/>
  <c r="S1134" i="4"/>
  <c r="S1141" i="4"/>
  <c r="S1374" i="4"/>
  <c r="S1393" i="4"/>
  <c r="S1579" i="4"/>
  <c r="S355" i="4"/>
  <c r="S511" i="4"/>
  <c r="S1279" i="4"/>
  <c r="S1710" i="4"/>
  <c r="S1578" i="4"/>
  <c r="S1566" i="4"/>
  <c r="S1554" i="4"/>
  <c r="S1542" i="4"/>
  <c r="S1446" i="4"/>
  <c r="S1434" i="4"/>
  <c r="S1290" i="4"/>
  <c r="S19" i="4"/>
  <c r="S85" i="4"/>
  <c r="S145" i="4"/>
  <c r="S211" i="4"/>
  <c r="S271" i="4"/>
  <c r="S331" i="4"/>
  <c r="S367" i="4"/>
  <c r="S385" i="4"/>
  <c r="S469" i="4"/>
  <c r="S487" i="4"/>
  <c r="S523" i="4"/>
  <c r="S613" i="4"/>
  <c r="S709" i="4"/>
  <c r="S781" i="4"/>
  <c r="S859" i="4"/>
  <c r="S889" i="4"/>
  <c r="S925" i="4"/>
  <c r="S961" i="4"/>
  <c r="S997" i="4"/>
  <c r="S1159" i="4"/>
  <c r="S1177" i="4"/>
  <c r="S1207" i="4"/>
  <c r="S1237" i="4"/>
  <c r="S1303" i="4"/>
  <c r="S1321" i="4"/>
  <c r="S1351" i="4"/>
  <c r="S1363" i="4"/>
  <c r="S1405" i="4"/>
  <c r="S1447" i="4"/>
  <c r="S1501" i="4"/>
  <c r="S1591" i="4"/>
  <c r="S1657" i="4"/>
  <c r="S175" i="4"/>
  <c r="R956" i="4"/>
  <c r="R1158" i="4"/>
  <c r="S1603" i="4"/>
  <c r="S1615" i="4"/>
  <c r="S115" i="4"/>
  <c r="S631" i="4"/>
  <c r="S907" i="4"/>
  <c r="S1123" i="4"/>
  <c r="S127" i="4"/>
  <c r="S205" i="4"/>
  <c r="S247" i="4"/>
  <c r="S307" i="4"/>
  <c r="S325" i="4"/>
  <c r="S685" i="4"/>
  <c r="S727" i="4"/>
  <c r="S763" i="4"/>
  <c r="S799" i="4"/>
  <c r="S979" i="4"/>
  <c r="R990" i="4"/>
  <c r="S1027" i="4"/>
  <c r="S1075" i="4"/>
  <c r="S1135" i="4"/>
  <c r="S1189" i="4"/>
  <c r="S1249" i="4"/>
  <c r="S1261" i="4"/>
  <c r="S1273" i="4"/>
  <c r="S1375" i="4"/>
  <c r="S1525" i="4"/>
  <c r="S1240" i="4"/>
  <c r="S79" i="4"/>
  <c r="S103" i="4"/>
  <c r="S163" i="4"/>
  <c r="S361" i="4"/>
  <c r="S433" i="4"/>
  <c r="S451" i="4"/>
  <c r="S517" i="4"/>
  <c r="S553" i="4"/>
  <c r="S835" i="4"/>
  <c r="S853" i="4"/>
  <c r="S871" i="4"/>
  <c r="S1105" i="4"/>
  <c r="S1153" i="4"/>
  <c r="S1219" i="4"/>
  <c r="S1285" i="4"/>
  <c r="S1333" i="4"/>
  <c r="S1429" i="4"/>
  <c r="S1471" i="4"/>
  <c r="R1537" i="4"/>
  <c r="S1627" i="4"/>
  <c r="S547" i="4"/>
  <c r="S187" i="4"/>
  <c r="S1459" i="4"/>
  <c r="S55" i="4"/>
  <c r="S121" i="4"/>
  <c r="S343" i="4"/>
  <c r="S397" i="4"/>
  <c r="S415" i="4"/>
  <c r="S481" i="4"/>
  <c r="S535" i="4"/>
  <c r="S589" i="4"/>
  <c r="S625" i="4"/>
  <c r="S793" i="4"/>
  <c r="S901" i="4"/>
  <c r="S919" i="4"/>
  <c r="S1087" i="4"/>
  <c r="R1117" i="4"/>
  <c r="S1201" i="4"/>
  <c r="S1345" i="4"/>
  <c r="S1387" i="4"/>
  <c r="S1483" i="4"/>
  <c r="S1549" i="4"/>
  <c r="S1639" i="4"/>
  <c r="S1670" i="4"/>
  <c r="S1682" i="4"/>
  <c r="S1694" i="4"/>
  <c r="S1705" i="4"/>
  <c r="S967" i="4"/>
  <c r="S943" i="4"/>
  <c r="S7" i="4"/>
  <c r="S31" i="4"/>
  <c r="S73" i="4"/>
  <c r="S97" i="4"/>
  <c r="S139" i="4"/>
  <c r="S157" i="4"/>
  <c r="S241" i="4"/>
  <c r="S301" i="4"/>
  <c r="S379" i="4"/>
  <c r="S499" i="4"/>
  <c r="S571" i="4"/>
  <c r="S607" i="4"/>
  <c r="S661" i="4"/>
  <c r="S703" i="4"/>
  <c r="S721" i="4"/>
  <c r="S757" i="4"/>
  <c r="S775" i="4"/>
  <c r="S937" i="4"/>
  <c r="S955" i="4"/>
  <c r="S991" i="4"/>
  <c r="S1009" i="4"/>
  <c r="S1117" i="4"/>
  <c r="S1171" i="4"/>
  <c r="S1231" i="4"/>
  <c r="S1297" i="4"/>
  <c r="S1399" i="4"/>
  <c r="S1441" i="4"/>
  <c r="S1573" i="4"/>
  <c r="S1585" i="4"/>
  <c r="S1651" i="4"/>
  <c r="S1717" i="4"/>
  <c r="R3" i="4"/>
  <c r="R1299" i="4"/>
  <c r="S1299" i="4"/>
  <c r="S54" i="4"/>
  <c r="S102" i="4"/>
  <c r="S1086" i="4"/>
  <c r="S1218" i="4"/>
  <c r="S1038" i="4"/>
  <c r="S1230" i="4"/>
  <c r="S810" i="4"/>
  <c r="S882" i="4"/>
  <c r="S1050" i="4"/>
  <c r="S1146" i="4"/>
  <c r="S1182" i="4"/>
  <c r="S1242" i="4"/>
  <c r="R512" i="4"/>
  <c r="S512" i="4"/>
  <c r="S546" i="4"/>
  <c r="S618" i="4"/>
  <c r="S894" i="4"/>
  <c r="S966" i="4"/>
  <c r="S1254" i="4"/>
  <c r="S150" i="4"/>
  <c r="S294" i="4"/>
  <c r="S654" i="4"/>
  <c r="S1062" i="4"/>
  <c r="S1194" i="4"/>
  <c r="S822" i="4"/>
  <c r="S1110" i="4"/>
  <c r="S1206" i="4"/>
  <c r="S906" i="4"/>
  <c r="S1122" i="4"/>
  <c r="S1626" i="4"/>
  <c r="S690" i="4"/>
  <c r="S246" i="4"/>
  <c r="S762" i="4"/>
  <c r="S798" i="4"/>
  <c r="S942" i="4"/>
  <c r="S978" i="4"/>
  <c r="S342" i="4"/>
  <c r="S534" i="4"/>
  <c r="R1004" i="4"/>
  <c r="R1030" i="4"/>
  <c r="R1082" i="4"/>
  <c r="S1325" i="4"/>
  <c r="S6" i="4"/>
  <c r="S30" i="4"/>
  <c r="R106" i="4"/>
  <c r="S106" i="4"/>
  <c r="S138" i="4"/>
  <c r="S378" i="4"/>
  <c r="S414" i="4"/>
  <c r="S498" i="4"/>
  <c r="S570" i="4"/>
  <c r="S606" i="4"/>
  <c r="S702" i="4"/>
  <c r="R785" i="4"/>
  <c r="S785" i="4"/>
  <c r="S918" i="4"/>
  <c r="R965" i="4"/>
  <c r="S965" i="4"/>
  <c r="S1552" i="4"/>
  <c r="S1082" i="4"/>
  <c r="S222" i="4"/>
  <c r="S258" i="4"/>
  <c r="R318" i="4"/>
  <c r="S318" i="4"/>
  <c r="R603" i="4"/>
  <c r="S603" i="4"/>
  <c r="S642" i="4"/>
  <c r="S774" i="4"/>
  <c r="R1406" i="4"/>
  <c r="R1650" i="4"/>
  <c r="S1030" i="4"/>
  <c r="S990" i="4"/>
  <c r="S726" i="4"/>
  <c r="R181" i="4"/>
  <c r="S181" i="4"/>
  <c r="S282" i="4"/>
  <c r="S462" i="4"/>
  <c r="S678" i="4"/>
  <c r="S846" i="4"/>
  <c r="S1598" i="4"/>
  <c r="R24" i="4"/>
  <c r="S24" i="4"/>
  <c r="S114" i="4"/>
  <c r="S174" i="4"/>
  <c r="R372" i="4"/>
  <c r="S372" i="4"/>
  <c r="S426" i="4"/>
  <c r="S510" i="4"/>
  <c r="R973" i="4"/>
  <c r="R1315" i="4"/>
  <c r="R1561" i="4"/>
  <c r="R1565" i="4"/>
  <c r="R1666" i="4"/>
  <c r="S1693" i="4"/>
  <c r="S1561" i="4"/>
  <c r="S1537" i="4"/>
  <c r="S90" i="4"/>
  <c r="S354" i="4"/>
  <c r="S390" i="4"/>
  <c r="S474" i="4"/>
  <c r="S582" i="4"/>
  <c r="S786" i="4"/>
  <c r="R980" i="4"/>
  <c r="S1002" i="4"/>
  <c r="R1164" i="4"/>
  <c r="R1495" i="4"/>
  <c r="R1530" i="4"/>
  <c r="S1704" i="4"/>
  <c r="S1548" i="4"/>
  <c r="R49" i="4"/>
  <c r="S49" i="4"/>
  <c r="S66" i="4"/>
  <c r="S714" i="4"/>
  <c r="R725" i="4"/>
  <c r="S750" i="4"/>
  <c r="S930" i="4"/>
  <c r="R1059" i="4"/>
  <c r="R1323" i="4"/>
  <c r="S1004" i="4"/>
  <c r="S681" i="4"/>
  <c r="R25" i="4"/>
  <c r="S25" i="4"/>
  <c r="S42" i="4"/>
  <c r="S234" i="4"/>
  <c r="S1666" i="4"/>
  <c r="S980" i="4"/>
  <c r="S956" i="4"/>
  <c r="S210" i="4"/>
  <c r="R253" i="4"/>
  <c r="S253" i="4"/>
  <c r="S270" i="4"/>
  <c r="S330" i="4"/>
  <c r="R366" i="4"/>
  <c r="S366" i="4"/>
  <c r="S438" i="4"/>
  <c r="S522" i="4"/>
  <c r="S858" i="4"/>
  <c r="S1689" i="4"/>
  <c r="S1000" i="4"/>
  <c r="R165" i="4"/>
  <c r="R172" i="4"/>
  <c r="S172" i="4"/>
  <c r="S186" i="4"/>
  <c r="S402" i="4"/>
  <c r="S486" i="4"/>
  <c r="S558" i="4"/>
  <c r="R630" i="4"/>
  <c r="S630" i="4"/>
  <c r="R1122" i="4"/>
  <c r="R1339" i="4"/>
  <c r="R1699" i="4"/>
  <c r="S1158" i="4"/>
  <c r="S954" i="4"/>
  <c r="R18" i="4"/>
  <c r="S18" i="4"/>
  <c r="S126" i="4"/>
  <c r="R352" i="4"/>
  <c r="S352" i="4"/>
  <c r="R899" i="4"/>
  <c r="S899" i="4"/>
  <c r="R1007" i="4"/>
  <c r="S1007" i="4"/>
  <c r="S1014" i="4"/>
  <c r="S1699" i="4"/>
  <c r="S1495" i="4"/>
  <c r="S1339" i="4"/>
  <c r="S1315" i="4"/>
  <c r="S1241" i="4"/>
  <c r="R43" i="4"/>
  <c r="R295" i="4"/>
  <c r="R530" i="4"/>
  <c r="R699" i="4"/>
  <c r="R790" i="4"/>
  <c r="R1248" i="4"/>
  <c r="R1359" i="4"/>
  <c r="R1630" i="4"/>
  <c r="R185" i="4"/>
  <c r="R367" i="4"/>
  <c r="R503" i="4"/>
  <c r="R829" i="4"/>
  <c r="R1597" i="4"/>
  <c r="R151" i="4"/>
  <c r="R644" i="4"/>
  <c r="R791" i="4"/>
  <c r="R1567" i="4"/>
  <c r="R1620" i="4"/>
  <c r="R117" i="4"/>
  <c r="R641" i="4"/>
  <c r="R1263" i="4"/>
  <c r="R105" i="4"/>
  <c r="R4" i="4"/>
  <c r="R7" i="4"/>
  <c r="R109" i="4"/>
  <c r="R112" i="4"/>
  <c r="R166" i="4"/>
  <c r="R252" i="4"/>
  <c r="R279" i="4"/>
  <c r="R552" i="4"/>
  <c r="R739" i="4"/>
  <c r="R756" i="4"/>
  <c r="R840" i="4"/>
  <c r="R896" i="4"/>
  <c r="R910" i="4"/>
  <c r="R1174" i="4"/>
  <c r="R1181" i="4"/>
  <c r="R1261" i="4"/>
  <c r="R1265" i="4"/>
  <c r="R1462" i="4"/>
  <c r="R1647" i="4"/>
  <c r="R1654" i="4"/>
  <c r="R1673" i="4"/>
  <c r="R1581" i="4"/>
  <c r="R29" i="4"/>
  <c r="R142" i="4"/>
  <c r="R249" i="4"/>
  <c r="R355" i="4"/>
  <c r="R753" i="4"/>
  <c r="R820" i="4"/>
  <c r="R865" i="4"/>
  <c r="R1674" i="4"/>
  <c r="R1121" i="4"/>
  <c r="R1167" i="4"/>
  <c r="R1280" i="4"/>
  <c r="R1054" i="4"/>
  <c r="R1303" i="4"/>
  <c r="R1321" i="4"/>
  <c r="R1474" i="4"/>
  <c r="R1599" i="4"/>
  <c r="R737" i="4"/>
  <c r="R1504" i="4"/>
  <c r="R33" i="4"/>
  <c r="R398" i="4"/>
  <c r="R538" i="4"/>
  <c r="R633" i="4"/>
  <c r="R707" i="4"/>
  <c r="R758" i="4"/>
  <c r="R962" i="4"/>
  <c r="R1089" i="4"/>
  <c r="R1141" i="4"/>
  <c r="R1327" i="4"/>
  <c r="R1431" i="4"/>
  <c r="R1491" i="4"/>
  <c r="R1501" i="4"/>
  <c r="R1505" i="4"/>
  <c r="R1550" i="4"/>
  <c r="R1696" i="4"/>
  <c r="R63" i="4"/>
  <c r="R1639" i="4"/>
  <c r="R10" i="4"/>
  <c r="R130" i="4"/>
  <c r="R180" i="4"/>
  <c r="R230" i="4"/>
  <c r="R264" i="4"/>
  <c r="R301" i="4"/>
  <c r="R331" i="4"/>
  <c r="R677" i="4"/>
  <c r="R731" i="4"/>
  <c r="R853" i="4"/>
  <c r="R925" i="4"/>
  <c r="R959" i="4"/>
  <c r="R1124" i="4"/>
  <c r="R1588" i="4"/>
  <c r="R1618" i="4"/>
  <c r="R1681" i="4"/>
  <c r="R1708" i="4"/>
  <c r="R1711" i="4"/>
  <c r="R177" i="4"/>
  <c r="R261" i="4"/>
  <c r="R809" i="4"/>
  <c r="R127" i="4"/>
  <c r="R171" i="4"/>
  <c r="R174" i="4"/>
  <c r="R549" i="4"/>
  <c r="R647" i="4"/>
  <c r="R745" i="4"/>
  <c r="R759" i="4"/>
  <c r="R857" i="4"/>
  <c r="R986" i="4"/>
  <c r="R996" i="4"/>
  <c r="R1072" i="4"/>
  <c r="R1128" i="4"/>
  <c r="R1191" i="4"/>
  <c r="R1317" i="4"/>
  <c r="R1488" i="4"/>
  <c r="R571" i="4"/>
  <c r="R1269" i="4"/>
  <c r="R1298" i="4"/>
  <c r="R1707" i="4"/>
  <c r="R231" i="4"/>
  <c r="R797" i="4"/>
  <c r="R1020" i="4"/>
  <c r="R1052" i="4"/>
  <c r="R1611" i="4"/>
  <c r="R95" i="4"/>
  <c r="R369" i="4"/>
  <c r="R715" i="4"/>
  <c r="R732" i="4"/>
  <c r="R1133" i="4"/>
  <c r="R1586" i="4"/>
  <c r="R1416" i="4"/>
  <c r="R1580" i="4"/>
  <c r="R115" i="4"/>
  <c r="R767" i="4"/>
  <c r="R1120" i="4"/>
  <c r="R79" i="4"/>
  <c r="R162" i="4"/>
  <c r="R577" i="4"/>
  <c r="R917" i="4"/>
  <c r="R1238" i="4"/>
  <c r="R1264" i="4"/>
  <c r="R1511" i="4"/>
  <c r="R1672" i="4"/>
  <c r="R9" i="4"/>
  <c r="R59" i="4"/>
  <c r="R122" i="4"/>
  <c r="R293" i="4"/>
  <c r="R489" i="4"/>
  <c r="R574" i="4"/>
  <c r="R713" i="4"/>
  <c r="R761" i="4"/>
  <c r="R771" i="4"/>
  <c r="R788" i="4"/>
  <c r="R914" i="4"/>
  <c r="R934" i="4"/>
  <c r="R941" i="4"/>
  <c r="R1161" i="4"/>
  <c r="R1182" i="4"/>
  <c r="R1283" i="4"/>
  <c r="R1527" i="4"/>
  <c r="R1553" i="4"/>
  <c r="R1583" i="4"/>
  <c r="R1631" i="4"/>
  <c r="R1646" i="4"/>
  <c r="R1665" i="4"/>
  <c r="R1714" i="4"/>
  <c r="R189" i="4"/>
  <c r="R163" i="4"/>
  <c r="R169" i="4"/>
  <c r="R341" i="4"/>
  <c r="R998" i="4"/>
  <c r="R1069" i="4"/>
  <c r="R1109" i="4"/>
  <c r="R1155" i="4"/>
  <c r="R1297" i="4"/>
  <c r="R1363" i="4"/>
  <c r="R1448" i="4"/>
  <c r="R1533" i="4"/>
  <c r="R1608" i="4"/>
  <c r="R1612" i="4"/>
  <c r="R1616" i="4"/>
  <c r="R1637" i="4"/>
  <c r="R1641" i="4"/>
  <c r="R1655" i="4"/>
  <c r="R1659" i="4"/>
  <c r="R1685" i="4"/>
  <c r="R17" i="4"/>
  <c r="R23" i="4"/>
  <c r="R141" i="4"/>
  <c r="R182" i="4"/>
  <c r="R211" i="4"/>
  <c r="R214" i="4"/>
  <c r="R309" i="4"/>
  <c r="R485" i="4"/>
  <c r="R495" i="4"/>
  <c r="R514" i="4"/>
  <c r="R614" i="4"/>
  <c r="R723" i="4"/>
  <c r="R749" i="4"/>
  <c r="R752" i="4"/>
  <c r="R755" i="4"/>
  <c r="R861" i="4"/>
  <c r="R880" i="4"/>
  <c r="R909" i="4"/>
  <c r="R919" i="4"/>
  <c r="R922" i="4"/>
  <c r="R951" i="4"/>
  <c r="R1011" i="4"/>
  <c r="R1477" i="4"/>
  <c r="R1577" i="4"/>
  <c r="R1584" i="4"/>
  <c r="R1602" i="4"/>
  <c r="R1634" i="4"/>
  <c r="R1638" i="4"/>
  <c r="R1675" i="4"/>
  <c r="R1697" i="4"/>
  <c r="R1712" i="4"/>
  <c r="R746" i="4"/>
  <c r="R1606" i="4"/>
  <c r="R1664" i="4"/>
  <c r="R1690" i="4"/>
  <c r="R1716" i="4"/>
  <c r="R119" i="4"/>
  <c r="R205" i="4"/>
  <c r="R1435" i="4"/>
  <c r="R1485" i="4"/>
  <c r="R123" i="4"/>
  <c r="R126" i="4"/>
  <c r="R129" i="4"/>
  <c r="R132" i="4"/>
  <c r="R145" i="4"/>
  <c r="R167" i="4"/>
  <c r="R183" i="4"/>
  <c r="R199" i="4"/>
  <c r="R202" i="4"/>
  <c r="R209" i="4"/>
  <c r="R313" i="4"/>
  <c r="R509" i="4"/>
  <c r="R602" i="4"/>
  <c r="R650" i="4"/>
  <c r="R682" i="4"/>
  <c r="R730" i="4"/>
  <c r="R769" i="4"/>
  <c r="R887" i="4"/>
  <c r="R913" i="4"/>
  <c r="R926" i="4"/>
  <c r="R1028" i="4"/>
  <c r="R1143" i="4"/>
  <c r="R1357" i="4"/>
  <c r="R1400" i="4"/>
  <c r="R1478" i="4"/>
  <c r="R1520" i="4"/>
  <c r="R1538" i="4"/>
  <c r="R1574" i="4"/>
  <c r="R1610" i="4"/>
  <c r="R1625" i="4"/>
  <c r="R1635" i="4"/>
  <c r="R1668" i="4"/>
  <c r="R113" i="4"/>
  <c r="R11" i="4"/>
  <c r="R259" i="4"/>
  <c r="R329" i="4"/>
  <c r="R945" i="4"/>
  <c r="R1343" i="4"/>
  <c r="R1438" i="4"/>
  <c r="R47" i="4"/>
  <c r="R85" i="4"/>
  <c r="R104" i="4"/>
  <c r="R107" i="4"/>
  <c r="R155" i="4"/>
  <c r="R247" i="4"/>
  <c r="R263" i="4"/>
  <c r="R545" i="4"/>
  <c r="R593" i="4"/>
  <c r="R596" i="4"/>
  <c r="R599" i="4"/>
  <c r="R657" i="4"/>
  <c r="R705" i="4"/>
  <c r="R773" i="4"/>
  <c r="R862" i="4"/>
  <c r="R878" i="4"/>
  <c r="R1071" i="4"/>
  <c r="R1107" i="4"/>
  <c r="R1157" i="4"/>
  <c r="R1213" i="4"/>
  <c r="R1257" i="4"/>
  <c r="R1275" i="4"/>
  <c r="R1393" i="4"/>
  <c r="R1397" i="4"/>
  <c r="R1503" i="4"/>
  <c r="R1513" i="4"/>
  <c r="R1517" i="4"/>
  <c r="R1571" i="4"/>
  <c r="R1622" i="4"/>
  <c r="R1629" i="4"/>
  <c r="R1643" i="4"/>
  <c r="R1691" i="4"/>
  <c r="R1695" i="4"/>
  <c r="R1717" i="4"/>
  <c r="R243" i="4"/>
  <c r="R685" i="4"/>
  <c r="R1189" i="4"/>
  <c r="R1392" i="4"/>
  <c r="R349" i="4"/>
  <c r="R1101" i="4"/>
  <c r="R1472" i="4"/>
  <c r="R1479" i="4"/>
  <c r="R1521" i="4"/>
  <c r="R1532" i="4"/>
  <c r="R1539" i="4"/>
  <c r="R1546" i="4"/>
  <c r="R1593" i="4"/>
  <c r="R1706" i="4"/>
  <c r="R1710" i="4"/>
  <c r="R192" i="4"/>
  <c r="R27" i="4"/>
  <c r="R666" i="4"/>
  <c r="R717" i="4"/>
  <c r="R1463" i="4"/>
  <c r="R19" i="4"/>
  <c r="R73" i="4"/>
  <c r="R245" i="4"/>
  <c r="R289" i="4"/>
  <c r="R305" i="4"/>
  <c r="R308" i="4"/>
  <c r="R642" i="4"/>
  <c r="R645" i="4"/>
  <c r="R648" i="4"/>
  <c r="R937" i="4"/>
  <c r="R982" i="4"/>
  <c r="R994" i="4"/>
  <c r="R1131" i="4"/>
  <c r="R1338" i="4"/>
  <c r="R1345" i="4"/>
  <c r="R1476" i="4"/>
  <c r="R1518" i="4"/>
  <c r="R1536" i="4"/>
  <c r="R1590" i="4"/>
  <c r="R1623" i="4"/>
  <c r="R1651" i="4"/>
  <c r="R1703" i="4"/>
  <c r="R13" i="4"/>
  <c r="R37" i="4"/>
  <c r="R65" i="4"/>
  <c r="R68" i="4"/>
  <c r="R71" i="4"/>
  <c r="R74" i="4"/>
  <c r="R93" i="4"/>
  <c r="R111" i="4"/>
  <c r="R114" i="4"/>
  <c r="R148" i="4"/>
  <c r="R157" i="4"/>
  <c r="R197" i="4"/>
  <c r="R200" i="4"/>
  <c r="R203" i="4"/>
  <c r="R206" i="4"/>
  <c r="R219" i="4"/>
  <c r="R222" i="4"/>
  <c r="R225" i="4"/>
  <c r="R228" i="4"/>
  <c r="R250" i="4"/>
  <c r="R277" i="4"/>
  <c r="R311" i="4"/>
  <c r="R345" i="4"/>
  <c r="R348" i="4"/>
  <c r="R474" i="4"/>
  <c r="R480" i="4"/>
  <c r="R531" i="4"/>
  <c r="R556" i="4"/>
  <c r="R616" i="4"/>
  <c r="R663" i="4"/>
  <c r="R772" i="4"/>
  <c r="R775" i="4"/>
  <c r="R822" i="4"/>
  <c r="R828" i="4"/>
  <c r="R978" i="4"/>
  <c r="R984" i="4"/>
  <c r="R1018" i="4"/>
  <c r="R1245" i="4"/>
  <c r="R1409" i="4"/>
  <c r="R1423" i="4"/>
  <c r="R1447" i="4"/>
  <c r="R1454" i="4"/>
  <c r="R1458" i="4"/>
  <c r="R1509" i="4"/>
  <c r="R1512" i="4"/>
  <c r="R1523" i="4"/>
  <c r="R1575" i="4"/>
  <c r="R1592" i="4"/>
  <c r="R1653" i="4"/>
  <c r="R1656" i="4"/>
  <c r="R1667" i="4"/>
  <c r="R1677" i="4"/>
  <c r="R1684" i="4"/>
  <c r="R41" i="4"/>
  <c r="R84" i="4"/>
  <c r="R87" i="4"/>
  <c r="R133" i="4"/>
  <c r="R161" i="4"/>
  <c r="R164" i="4"/>
  <c r="R173" i="4"/>
  <c r="R176" i="4"/>
  <c r="R179" i="4"/>
  <c r="R191" i="4"/>
  <c r="R194" i="4"/>
  <c r="R299" i="4"/>
  <c r="R358" i="4"/>
  <c r="R361" i="4"/>
  <c r="R380" i="4"/>
  <c r="R386" i="4"/>
  <c r="R418" i="4"/>
  <c r="R440" i="4"/>
  <c r="R446" i="4"/>
  <c r="R484" i="4"/>
  <c r="R506" i="4"/>
  <c r="R519" i="4"/>
  <c r="R525" i="4"/>
  <c r="R591" i="4"/>
  <c r="R676" i="4"/>
  <c r="R701" i="4"/>
  <c r="R763" i="4"/>
  <c r="R816" i="4"/>
  <c r="R835" i="4"/>
  <c r="R841" i="4"/>
  <c r="R904" i="4"/>
  <c r="R963" i="4"/>
  <c r="R969" i="4"/>
  <c r="R1003" i="4"/>
  <c r="R1006" i="4"/>
  <c r="R1038" i="4"/>
  <c r="R1073" i="4"/>
  <c r="R1079" i="4"/>
  <c r="R1099" i="4"/>
  <c r="R1105" i="4"/>
  <c r="R1206" i="4"/>
  <c r="R1209" i="4"/>
  <c r="R1242" i="4"/>
  <c r="R1266" i="4"/>
  <c r="R1272" i="4"/>
  <c r="R1344" i="4"/>
  <c r="R1354" i="4"/>
  <c r="R1378" i="4"/>
  <c r="R1381" i="4"/>
  <c r="R1396" i="4"/>
  <c r="R1434" i="4"/>
  <c r="R1558" i="4"/>
  <c r="R1569" i="4"/>
  <c r="R1596" i="4"/>
  <c r="R1613" i="4"/>
  <c r="R1617" i="4"/>
  <c r="R1640" i="4"/>
  <c r="R1688" i="4"/>
  <c r="R1705" i="4"/>
  <c r="R35" i="4"/>
  <c r="R57" i="4"/>
  <c r="R66" i="4"/>
  <c r="R69" i="4"/>
  <c r="R72" i="4"/>
  <c r="R137" i="4"/>
  <c r="R229" i="4"/>
  <c r="R260" i="4"/>
  <c r="R269" i="4"/>
  <c r="R272" i="4"/>
  <c r="R275" i="4"/>
  <c r="R315" i="4"/>
  <c r="R340" i="4"/>
  <c r="R343" i="4"/>
  <c r="R365" i="4"/>
  <c r="R390" i="4"/>
  <c r="R396" i="4"/>
  <c r="R450" i="4"/>
  <c r="R456" i="4"/>
  <c r="R494" i="4"/>
  <c r="R683" i="4"/>
  <c r="R757" i="4"/>
  <c r="R795" i="4"/>
  <c r="R823" i="4"/>
  <c r="R826" i="4"/>
  <c r="R832" i="4"/>
  <c r="R879" i="4"/>
  <c r="R1032" i="4"/>
  <c r="R1064" i="4"/>
  <c r="R1067" i="4"/>
  <c r="R1093" i="4"/>
  <c r="R1203" i="4"/>
  <c r="R1307" i="4"/>
  <c r="R1372" i="4"/>
  <c r="R1403" i="4"/>
  <c r="R1469" i="4"/>
  <c r="R1562" i="4"/>
  <c r="R1566" i="4"/>
  <c r="R1600" i="4"/>
  <c r="R1614" i="4"/>
  <c r="R1678" i="4"/>
  <c r="R1713" i="4"/>
  <c r="R967" i="4"/>
  <c r="R48" i="4"/>
  <c r="R51" i="4"/>
  <c r="R97" i="4"/>
  <c r="R100" i="4"/>
  <c r="R217" i="4"/>
  <c r="R233" i="4"/>
  <c r="R300" i="4"/>
  <c r="R523" i="4"/>
  <c r="R567" i="4"/>
  <c r="R592" i="4"/>
  <c r="R605" i="4"/>
  <c r="R608" i="4"/>
  <c r="R611" i="4"/>
  <c r="R652" i="4"/>
  <c r="R748" i="4"/>
  <c r="R783" i="4"/>
  <c r="R811" i="4"/>
  <c r="R1042" i="4"/>
  <c r="R1080" i="4"/>
  <c r="R1097" i="4"/>
  <c r="R1103" i="4"/>
  <c r="R1177" i="4"/>
  <c r="R1197" i="4"/>
  <c r="R1200" i="4"/>
  <c r="R1223" i="4"/>
  <c r="R1287" i="4"/>
  <c r="R1311" i="4"/>
  <c r="R1473" i="4"/>
  <c r="R1490" i="4"/>
  <c r="R1535" i="4"/>
  <c r="R1556" i="4"/>
  <c r="R1628" i="4"/>
  <c r="R1658" i="4"/>
  <c r="R1662" i="4"/>
  <c r="R1682" i="4"/>
  <c r="R67" i="4"/>
  <c r="R131" i="4"/>
  <c r="R134" i="4"/>
  <c r="R150" i="4"/>
  <c r="R159" i="4"/>
  <c r="R208" i="4"/>
  <c r="R255" i="4"/>
  <c r="R282" i="4"/>
  <c r="R285" i="4"/>
  <c r="R288" i="4"/>
  <c r="R322" i="4"/>
  <c r="R482" i="4"/>
  <c r="R504" i="4"/>
  <c r="R533" i="4"/>
  <c r="R558" i="4"/>
  <c r="R561" i="4"/>
  <c r="R564" i="4"/>
  <c r="R583" i="4"/>
  <c r="R586" i="4"/>
  <c r="R589" i="4"/>
  <c r="R618" i="4"/>
  <c r="R621" i="4"/>
  <c r="R624" i="4"/>
  <c r="R649" i="4"/>
  <c r="R665" i="4"/>
  <c r="R668" i="4"/>
  <c r="R671" i="4"/>
  <c r="R674" i="4"/>
  <c r="R690" i="4"/>
  <c r="R693" i="4"/>
  <c r="R696" i="4"/>
  <c r="R736" i="4"/>
  <c r="R799" i="4"/>
  <c r="R833" i="4"/>
  <c r="R864" i="4"/>
  <c r="R883" i="4"/>
  <c r="R902" i="4"/>
  <c r="R943" i="4"/>
  <c r="R955" i="4"/>
  <c r="R958" i="4"/>
  <c r="R961" i="4"/>
  <c r="R992" i="4"/>
  <c r="R1023" i="4"/>
  <c r="R1049" i="4"/>
  <c r="R1149" i="4"/>
  <c r="R1277" i="4"/>
  <c r="R1291" i="4"/>
  <c r="R1331" i="4"/>
  <c r="R1349" i="4"/>
  <c r="R1369" i="4"/>
  <c r="R1404" i="4"/>
  <c r="R1487" i="4"/>
  <c r="R1601" i="4"/>
  <c r="R1645" i="4"/>
  <c r="R1648" i="4"/>
  <c r="R1669" i="4"/>
  <c r="R1686" i="4"/>
  <c r="R101" i="4"/>
  <c r="R653" i="4"/>
  <c r="R659" i="4"/>
  <c r="R1683" i="4"/>
  <c r="R61" i="4"/>
  <c r="R77" i="4"/>
  <c r="R83" i="4"/>
  <c r="R175" i="4"/>
  <c r="R178" i="4"/>
  <c r="R184" i="4"/>
  <c r="R187" i="4"/>
  <c r="R190" i="4"/>
  <c r="R193" i="4"/>
  <c r="R215" i="4"/>
  <c r="R237" i="4"/>
  <c r="R240" i="4"/>
  <c r="R283" i="4"/>
  <c r="R379" i="4"/>
  <c r="R524" i="4"/>
  <c r="R543" i="4"/>
  <c r="R703" i="4"/>
  <c r="R803" i="4"/>
  <c r="R868" i="4"/>
  <c r="R968" i="4"/>
  <c r="R1040" i="4"/>
  <c r="R1095" i="4"/>
  <c r="R1111" i="4"/>
  <c r="R1175" i="4"/>
  <c r="R1178" i="4"/>
  <c r="R1185" i="4"/>
  <c r="R1205" i="4"/>
  <c r="R1218" i="4"/>
  <c r="R1237" i="4"/>
  <c r="R1350" i="4"/>
  <c r="R1353" i="4"/>
  <c r="R1419" i="4"/>
  <c r="R1526" i="4"/>
  <c r="R1564" i="4"/>
  <c r="R1595" i="4"/>
  <c r="R1619" i="4"/>
  <c r="R1632" i="4"/>
  <c r="R1649" i="4"/>
  <c r="R1670" i="4"/>
  <c r="R1687" i="4"/>
  <c r="R16" i="4"/>
  <c r="R39" i="4"/>
  <c r="R45" i="4"/>
  <c r="R75" i="4"/>
  <c r="R81" i="4"/>
  <c r="R135" i="4"/>
  <c r="R144" i="4"/>
  <c r="R147" i="4"/>
  <c r="R153" i="4"/>
  <c r="R195" i="4"/>
  <c r="R198" i="4"/>
  <c r="R201" i="4"/>
  <c r="R204" i="4"/>
  <c r="R207" i="4"/>
  <c r="R213" i="4"/>
  <c r="R216" i="4"/>
  <c r="R258" i="4"/>
  <c r="R266" i="4"/>
  <c r="R278" i="4"/>
  <c r="R281" i="4"/>
  <c r="R284" i="4"/>
  <c r="R287" i="4"/>
  <c r="R290" i="4"/>
  <c r="R317" i="4"/>
  <c r="R320" i="4"/>
  <c r="R323" i="4"/>
  <c r="R326" i="4"/>
  <c r="R414" i="4"/>
  <c r="R420" i="4"/>
  <c r="R442" i="4"/>
  <c r="R448" i="4"/>
  <c r="R476" i="4"/>
  <c r="R507" i="4"/>
  <c r="R510" i="4"/>
  <c r="R513" i="4"/>
  <c r="R516" i="4"/>
  <c r="R734" i="4"/>
  <c r="R743" i="4"/>
  <c r="R784" i="4"/>
  <c r="R824" i="4"/>
  <c r="R827" i="4"/>
  <c r="R870" i="4"/>
  <c r="R873" i="4"/>
  <c r="R876" i="4"/>
  <c r="R1012" i="4"/>
  <c r="R1034" i="4"/>
  <c r="R1046" i="4"/>
  <c r="R1050" i="4"/>
  <c r="R1056" i="4"/>
  <c r="R1146" i="4"/>
  <c r="R1152" i="4"/>
  <c r="R1227" i="4"/>
  <c r="R1253" i="4"/>
  <c r="R1270" i="4"/>
  <c r="R1273" i="4"/>
  <c r="R1486" i="4"/>
  <c r="R1544" i="4"/>
  <c r="R1636" i="4"/>
  <c r="R8" i="4"/>
  <c r="R333" i="4"/>
  <c r="R667" i="4"/>
  <c r="R1365" i="4"/>
  <c r="R1534" i="4"/>
  <c r="R34" i="4"/>
  <c r="R99" i="4"/>
  <c r="R336" i="4"/>
  <c r="R464" i="4"/>
  <c r="R673" i="4"/>
  <c r="R988" i="4"/>
  <c r="R1025" i="4"/>
  <c r="R139" i="4"/>
  <c r="R223" i="4"/>
  <c r="R226" i="4"/>
  <c r="R232" i="4"/>
  <c r="R235" i="4"/>
  <c r="R238" i="4"/>
  <c r="R241" i="4"/>
  <c r="R267" i="4"/>
  <c r="R270" i="4"/>
  <c r="R273" i="4"/>
  <c r="R276" i="4"/>
  <c r="R291" i="4"/>
  <c r="R297" i="4"/>
  <c r="R402" i="4"/>
  <c r="R408" i="4"/>
  <c r="R655" i="4"/>
  <c r="R658" i="4"/>
  <c r="R661" i="4"/>
  <c r="R664" i="4"/>
  <c r="R760" i="4"/>
  <c r="R970" i="4"/>
  <c r="R1016" i="4"/>
  <c r="R1035" i="4"/>
  <c r="R1134" i="4"/>
  <c r="R1137" i="4"/>
  <c r="R1140" i="4"/>
  <c r="R1214" i="4"/>
  <c r="R1308" i="4"/>
  <c r="R1576" i="4"/>
  <c r="R1624" i="4"/>
  <c r="R28" i="4"/>
  <c r="R392" i="4"/>
  <c r="R670" i="4"/>
  <c r="R689" i="4"/>
  <c r="R719" i="4"/>
  <c r="R781" i="4"/>
  <c r="R1165" i="4"/>
  <c r="R46" i="4"/>
  <c r="R55" i="4"/>
  <c r="R82" i="4"/>
  <c r="R91" i="4"/>
  <c r="R136" i="4"/>
  <c r="R220" i="4"/>
  <c r="R303" i="4"/>
  <c r="R680" i="4"/>
  <c r="R741" i="4"/>
  <c r="R940" i="4"/>
  <c r="R1022" i="4"/>
  <c r="R1221" i="4"/>
  <c r="R1407" i="4"/>
  <c r="R1456" i="4"/>
  <c r="R5" i="4"/>
  <c r="R31" i="4"/>
  <c r="R430" i="4"/>
  <c r="R470" i="4"/>
  <c r="R492" i="4"/>
  <c r="R695" i="4"/>
  <c r="R747" i="4"/>
  <c r="R52" i="4"/>
  <c r="R88" i="4"/>
  <c r="R103" i="4"/>
  <c r="R154" i="4"/>
  <c r="R196" i="4"/>
  <c r="R262" i="4"/>
  <c r="R702" i="4"/>
  <c r="R928" i="4"/>
  <c r="R949" i="4"/>
  <c r="R1026" i="4"/>
  <c r="R1118" i="4"/>
  <c r="R1570" i="4"/>
  <c r="R971" i="4"/>
  <c r="R1285" i="4"/>
  <c r="R1398" i="4"/>
  <c r="R26" i="4"/>
  <c r="R121" i="4"/>
  <c r="R140" i="4"/>
  <c r="R149" i="4"/>
  <c r="R221" i="4"/>
  <c r="R224" i="4"/>
  <c r="R227" i="4"/>
  <c r="R239" i="4"/>
  <c r="R242" i="4"/>
  <c r="R271" i="4"/>
  <c r="R274" i="4"/>
  <c r="R298" i="4"/>
  <c r="R307" i="4"/>
  <c r="R319" i="4"/>
  <c r="R515" i="4"/>
  <c r="R518" i="4"/>
  <c r="R534" i="4"/>
  <c r="R537" i="4"/>
  <c r="R540" i="4"/>
  <c r="R628" i="4"/>
  <c r="R687" i="4"/>
  <c r="R789" i="4"/>
  <c r="R792" i="4"/>
  <c r="R838" i="4"/>
  <c r="R916" i="4"/>
  <c r="R15" i="4"/>
  <c r="R53" i="4"/>
  <c r="R56" i="4"/>
  <c r="R89" i="4"/>
  <c r="R92" i="4"/>
  <c r="R125" i="4"/>
  <c r="R143" i="4"/>
  <c r="R218" i="4"/>
  <c r="R251" i="4"/>
  <c r="R257" i="4"/>
  <c r="R265" i="4"/>
  <c r="R304" i="4"/>
  <c r="R356" i="4"/>
  <c r="R929" i="4"/>
  <c r="R932" i="4"/>
  <c r="R1106" i="4"/>
  <c r="R21" i="4"/>
  <c r="R246" i="4"/>
  <c r="R547" i="4"/>
  <c r="R765" i="4"/>
  <c r="R777" i="4"/>
  <c r="R793" i="4"/>
  <c r="R796" i="4"/>
  <c r="R805" i="4"/>
  <c r="R814" i="4"/>
  <c r="R817" i="4"/>
  <c r="R845" i="4"/>
  <c r="R848" i="4"/>
  <c r="R851" i="4"/>
  <c r="R860" i="4"/>
  <c r="R866" i="4"/>
  <c r="R882" i="4"/>
  <c r="R885" i="4"/>
  <c r="R1024" i="4"/>
  <c r="R1180" i="4"/>
  <c r="R1547" i="4"/>
  <c r="R1585" i="4"/>
  <c r="R362" i="4"/>
  <c r="R381" i="4"/>
  <c r="R384" i="4"/>
  <c r="R406" i="4"/>
  <c r="R428" i="4"/>
  <c r="R434" i="4"/>
  <c r="R462" i="4"/>
  <c r="R468" i="4"/>
  <c r="R502" i="4"/>
  <c r="R529" i="4"/>
  <c r="R579" i="4"/>
  <c r="R604" i="4"/>
  <c r="R669" i="4"/>
  <c r="R684" i="4"/>
  <c r="R754" i="4"/>
  <c r="R800" i="4"/>
  <c r="R818" i="4"/>
  <c r="R849" i="4"/>
  <c r="R867" i="4"/>
  <c r="R901" i="4"/>
  <c r="R947" i="4"/>
  <c r="R1014" i="4"/>
  <c r="R1044" i="4"/>
  <c r="R1075" i="4"/>
  <c r="R1081" i="4"/>
  <c r="R1085" i="4"/>
  <c r="R1184" i="4"/>
  <c r="R1215" i="4"/>
  <c r="R1286" i="4"/>
  <c r="R1306" i="4"/>
  <c r="R1355" i="4"/>
  <c r="R1391" i="4"/>
  <c r="R1466" i="4"/>
  <c r="R1515" i="4"/>
  <c r="R1525" i="4"/>
  <c r="R1560" i="4"/>
  <c r="R1579" i="4"/>
  <c r="R1582" i="4"/>
  <c r="R1591" i="4"/>
  <c r="R1621" i="4"/>
  <c r="R1627" i="4"/>
  <c r="R1642" i="4"/>
  <c r="R1661" i="4"/>
  <c r="R1680" i="4"/>
  <c r="R1702" i="4"/>
  <c r="R375" i="4"/>
  <c r="R400" i="4"/>
  <c r="R459" i="4"/>
  <c r="R889" i="4"/>
  <c r="R1212" i="4"/>
  <c r="R1342" i="4"/>
  <c r="R1430" i="4"/>
  <c r="R1480" i="4"/>
  <c r="R1522" i="4"/>
  <c r="R1557" i="4"/>
  <c r="R1594" i="4"/>
  <c r="R539" i="4"/>
  <c r="R651" i="4"/>
  <c r="R905" i="4"/>
  <c r="R908" i="4"/>
  <c r="R1005" i="4"/>
  <c r="R1008" i="4"/>
  <c r="R1268" i="4"/>
  <c r="R1329" i="4"/>
  <c r="R1603" i="4"/>
  <c r="R1609" i="4"/>
  <c r="R354" i="4"/>
  <c r="R363" i="4"/>
  <c r="R388" i="4"/>
  <c r="R435" i="4"/>
  <c r="R472" i="4"/>
  <c r="R527" i="4"/>
  <c r="R636" i="4"/>
  <c r="R639" i="4"/>
  <c r="R679" i="4"/>
  <c r="R691" i="4"/>
  <c r="R694" i="4"/>
  <c r="R706" i="4"/>
  <c r="R709" i="4"/>
  <c r="R712" i="4"/>
  <c r="R718" i="4"/>
  <c r="R721" i="4"/>
  <c r="R764" i="4"/>
  <c r="R779" i="4"/>
  <c r="R801" i="4"/>
  <c r="R807" i="4"/>
  <c r="R819" i="4"/>
  <c r="R871" i="4"/>
  <c r="R874" i="4"/>
  <c r="R877" i="4"/>
  <c r="R893" i="4"/>
  <c r="R933" i="4"/>
  <c r="R957" i="4"/>
  <c r="R960" i="4"/>
  <c r="R1036" i="4"/>
  <c r="R1048" i="4"/>
  <c r="R1402" i="4"/>
  <c r="R1418" i="4"/>
  <c r="R1494" i="4"/>
  <c r="R1500" i="4"/>
  <c r="R1195" i="4"/>
  <c r="R1229" i="4"/>
  <c r="R1232" i="4"/>
  <c r="R1251" i="4"/>
  <c r="R1294" i="4"/>
  <c r="R1320" i="4"/>
  <c r="R1333" i="4"/>
  <c r="R1376" i="4"/>
  <c r="R1382" i="4"/>
  <c r="R1412" i="4"/>
  <c r="R1415" i="4"/>
  <c r="R1428" i="4"/>
  <c r="R1589" i="4"/>
  <c r="R1694" i="4"/>
  <c r="R1700" i="4"/>
  <c r="R1083" i="4"/>
  <c r="R1330" i="4"/>
  <c r="R1337" i="4"/>
  <c r="R1373" i="4"/>
  <c r="R1468" i="4"/>
  <c r="R1604" i="4"/>
  <c r="R1607" i="4"/>
  <c r="R1452" i="4"/>
  <c r="R1482" i="4"/>
  <c r="R1701" i="4"/>
  <c r="R1256" i="4"/>
  <c r="R1259" i="4"/>
  <c r="R1289" i="4"/>
  <c r="R1292" i="4"/>
  <c r="R1295" i="4"/>
  <c r="R1348" i="4"/>
  <c r="R1361" i="4"/>
  <c r="R1374" i="4"/>
  <c r="R1377" i="4"/>
  <c r="R1390" i="4"/>
  <c r="R1413" i="4"/>
  <c r="R1442" i="4"/>
  <c r="R1446" i="4"/>
  <c r="R1492" i="4"/>
  <c r="R1540" i="4"/>
  <c r="R1572" i="4"/>
  <c r="R1578" i="4"/>
  <c r="R1587" i="4"/>
  <c r="R1605" i="4"/>
  <c r="R1657" i="4"/>
  <c r="R1679" i="4"/>
  <c r="R1692" i="4"/>
  <c r="R1698" i="4"/>
  <c r="R1715" i="4"/>
  <c r="R1718" i="4"/>
  <c r="I4" i="4"/>
  <c r="K5" i="4"/>
  <c r="K3" i="4"/>
  <c r="R30" i="4"/>
  <c r="R38" i="4"/>
  <c r="R60" i="4"/>
  <c r="R96" i="4"/>
  <c r="R118" i="4"/>
  <c r="R156" i="4"/>
  <c r="R186" i="4"/>
  <c r="R210" i="4"/>
  <c r="R234" i="4"/>
  <c r="R312" i="4"/>
  <c r="R330" i="4"/>
  <c r="R339" i="4"/>
  <c r="R342" i="4"/>
  <c r="R357" i="4"/>
  <c r="R360" i="4"/>
  <c r="R394" i="4"/>
  <c r="R416" i="4"/>
  <c r="R422" i="4"/>
  <c r="R438" i="4"/>
  <c r="R444" i="4"/>
  <c r="R447" i="4"/>
  <c r="R478" i="4"/>
  <c r="R490" i="4"/>
  <c r="R493" i="4"/>
  <c r="R496" i="4"/>
  <c r="R508" i="4"/>
  <c r="R511" i="4"/>
  <c r="R528" i="4"/>
  <c r="R546" i="4"/>
  <c r="R555" i="4"/>
  <c r="R580" i="4"/>
  <c r="R627" i="4"/>
  <c r="R654" i="4"/>
  <c r="R662" i="4"/>
  <c r="R770" i="4"/>
  <c r="R806" i="4"/>
  <c r="R1387" i="4"/>
  <c r="R1394" i="4"/>
  <c r="R1508" i="4"/>
  <c r="R1514" i="4"/>
  <c r="R1559" i="4"/>
  <c r="R1676" i="4"/>
  <c r="R80" i="4"/>
  <c r="R102" i="4"/>
  <c r="R138" i="4"/>
  <c r="R296" i="4"/>
  <c r="R321" i="4"/>
  <c r="R324" i="4"/>
  <c r="R382" i="4"/>
  <c r="R385" i="4"/>
  <c r="R404" i="4"/>
  <c r="R410" i="4"/>
  <c r="R426" i="4"/>
  <c r="R432" i="4"/>
  <c r="R466" i="4"/>
  <c r="R517" i="4"/>
  <c r="R520" i="4"/>
  <c r="R568" i="4"/>
  <c r="R615" i="4"/>
  <c r="R643" i="4"/>
  <c r="R646" i="4"/>
  <c r="R762" i="4"/>
  <c r="R798" i="4"/>
  <c r="R953" i="4"/>
  <c r="R1179" i="4"/>
  <c r="R1502" i="4"/>
  <c r="R1652" i="4"/>
  <c r="R1671" i="4"/>
  <c r="R1709" i="4"/>
  <c r="R6" i="4"/>
  <c r="R14" i="4"/>
  <c r="R22" i="4"/>
  <c r="R44" i="4"/>
  <c r="R110" i="4"/>
  <c r="R124" i="4"/>
  <c r="R170" i="4"/>
  <c r="R376" i="4"/>
  <c r="R36" i="4"/>
  <c r="R58" i="4"/>
  <c r="R94" i="4"/>
  <c r="R116" i="4"/>
  <c r="R146" i="4"/>
  <c r="R248" i="4"/>
  <c r="R256" i="4"/>
  <c r="R310" i="4"/>
  <c r="R364" i="4"/>
  <c r="R370" i="4"/>
  <c r="R423" i="4"/>
  <c r="R454" i="4"/>
  <c r="R460" i="4"/>
  <c r="R488" i="4"/>
  <c r="R491" i="4"/>
  <c r="R500" i="4"/>
  <c r="R526" i="4"/>
  <c r="R532" i="4"/>
  <c r="R535" i="4"/>
  <c r="R559" i="4"/>
  <c r="R562" i="4"/>
  <c r="R565" i="4"/>
  <c r="R581" i="4"/>
  <c r="R584" i="4"/>
  <c r="R587" i="4"/>
  <c r="R590" i="4"/>
  <c r="R606" i="4"/>
  <c r="R609" i="4"/>
  <c r="R612" i="4"/>
  <c r="R631" i="4"/>
  <c r="R634" i="4"/>
  <c r="R637" i="4"/>
  <c r="R640" i="4"/>
  <c r="R660" i="4"/>
  <c r="R688" i="4"/>
  <c r="R711" i="4"/>
  <c r="R729" i="4"/>
  <c r="R735" i="4"/>
  <c r="R1010" i="4"/>
  <c r="R1170" i="4"/>
  <c r="R1173" i="4"/>
  <c r="R1496" i="4"/>
  <c r="R1554" i="4"/>
  <c r="R12" i="4"/>
  <c r="R20" i="4"/>
  <c r="R42" i="4"/>
  <c r="R50" i="4"/>
  <c r="R64" i="4"/>
  <c r="R78" i="4"/>
  <c r="R86" i="4"/>
  <c r="R108" i="4"/>
  <c r="R152" i="4"/>
  <c r="R160" i="4"/>
  <c r="R168" i="4"/>
  <c r="R280" i="4"/>
  <c r="R294" i="4"/>
  <c r="R302" i="4"/>
  <c r="R316" i="4"/>
  <c r="R328" i="4"/>
  <c r="R334" i="4"/>
  <c r="R346" i="4"/>
  <c r="R377" i="4"/>
  <c r="R411" i="4"/>
  <c r="R436" i="4"/>
  <c r="R521" i="4"/>
  <c r="R541" i="4"/>
  <c r="R544" i="4"/>
  <c r="R550" i="4"/>
  <c r="R553" i="4"/>
  <c r="R569" i="4"/>
  <c r="R572" i="4"/>
  <c r="R575" i="4"/>
  <c r="R578" i="4"/>
  <c r="R594" i="4"/>
  <c r="R597" i="4"/>
  <c r="R600" i="4"/>
  <c r="R619" i="4"/>
  <c r="R622" i="4"/>
  <c r="R625" i="4"/>
  <c r="R697" i="4"/>
  <c r="R1125" i="4"/>
  <c r="R1356" i="4"/>
  <c r="R1573" i="4"/>
  <c r="R1644" i="4"/>
  <c r="R1663" i="4"/>
  <c r="R70" i="4"/>
  <c r="R128" i="4"/>
  <c r="R254" i="4"/>
  <c r="R286" i="4"/>
  <c r="R353" i="4"/>
  <c r="R368" i="4"/>
  <c r="R371" i="4"/>
  <c r="R374" i="4"/>
  <c r="R399" i="4"/>
  <c r="R424" i="4"/>
  <c r="R452" i="4"/>
  <c r="R458" i="4"/>
  <c r="R483" i="4"/>
  <c r="R486" i="4"/>
  <c r="R498" i="4"/>
  <c r="R501" i="4"/>
  <c r="R536" i="4"/>
  <c r="R557" i="4"/>
  <c r="R560" i="4"/>
  <c r="R563" i="4"/>
  <c r="R566" i="4"/>
  <c r="R582" i="4"/>
  <c r="R585" i="4"/>
  <c r="R588" i="4"/>
  <c r="R607" i="4"/>
  <c r="R610" i="4"/>
  <c r="R613" i="4"/>
  <c r="R629" i="4"/>
  <c r="R632" i="4"/>
  <c r="R635" i="4"/>
  <c r="R638" i="4"/>
  <c r="R672" i="4"/>
  <c r="R675" i="4"/>
  <c r="R727" i="4"/>
  <c r="R733" i="4"/>
  <c r="R751" i="4"/>
  <c r="R787" i="4"/>
  <c r="R869" i="4"/>
  <c r="R999" i="4"/>
  <c r="R1002" i="4"/>
  <c r="R1116" i="4"/>
  <c r="R1119" i="4"/>
  <c r="R1340" i="4"/>
  <c r="R1451" i="4"/>
  <c r="R1464" i="4"/>
  <c r="R1542" i="4"/>
  <c r="I3" i="4"/>
  <c r="R32" i="4"/>
  <c r="R40" i="4"/>
  <c r="R54" i="4"/>
  <c r="R62" i="4"/>
  <c r="R76" i="4"/>
  <c r="R90" i="4"/>
  <c r="R98" i="4"/>
  <c r="R120" i="4"/>
  <c r="R158" i="4"/>
  <c r="R188" i="4"/>
  <c r="R212" i="4"/>
  <c r="R236" i="4"/>
  <c r="R244" i="4"/>
  <c r="R268" i="4"/>
  <c r="R292" i="4"/>
  <c r="R306" i="4"/>
  <c r="R314" i="4"/>
  <c r="R332" i="4"/>
  <c r="R338" i="4"/>
  <c r="R344" i="4"/>
  <c r="R347" i="4"/>
  <c r="R350" i="4"/>
  <c r="R378" i="4"/>
  <c r="R387" i="4"/>
  <c r="R412" i="4"/>
  <c r="R471" i="4"/>
  <c r="R522" i="4"/>
  <c r="R542" i="4"/>
  <c r="R548" i="4"/>
  <c r="R551" i="4"/>
  <c r="R554" i="4"/>
  <c r="R570" i="4"/>
  <c r="R573" i="4"/>
  <c r="R576" i="4"/>
  <c r="R595" i="4"/>
  <c r="R598" i="4"/>
  <c r="R601" i="4"/>
  <c r="R617" i="4"/>
  <c r="R620" i="4"/>
  <c r="R623" i="4"/>
  <c r="R626" i="4"/>
  <c r="R656" i="4"/>
  <c r="R698" i="4"/>
  <c r="R704" i="4"/>
  <c r="R836" i="4"/>
  <c r="R839" i="4"/>
  <c r="R1230" i="4"/>
  <c r="R1233" i="4"/>
  <c r="R1236" i="4"/>
  <c r="R1239" i="4"/>
  <c r="R1568" i="4"/>
  <c r="R1615" i="4"/>
  <c r="R1633" i="4"/>
  <c r="R1660" i="4"/>
  <c r="R1061" i="4"/>
  <c r="R1224" i="4"/>
  <c r="R1410" i="4"/>
  <c r="R1524" i="4"/>
  <c r="K4" i="4"/>
  <c r="R740" i="4"/>
  <c r="R776" i="4"/>
  <c r="R812" i="4"/>
  <c r="R815" i="4"/>
  <c r="R830" i="4"/>
  <c r="R842" i="4"/>
  <c r="R854" i="4"/>
  <c r="R863" i="4"/>
  <c r="R872" i="4"/>
  <c r="R875" i="4"/>
  <c r="R881" i="4"/>
  <c r="R884" i="4"/>
  <c r="R946" i="4"/>
  <c r="R977" i="4"/>
  <c r="R991" i="4"/>
  <c r="R1013" i="4"/>
  <c r="R1021" i="4"/>
  <c r="R1027" i="4"/>
  <c r="R1041" i="4"/>
  <c r="R1055" i="4"/>
  <c r="R1058" i="4"/>
  <c r="R1070" i="4"/>
  <c r="R1104" i="4"/>
  <c r="R1176" i="4"/>
  <c r="R1255" i="4"/>
  <c r="R1258" i="4"/>
  <c r="R1271" i="4"/>
  <c r="R1274" i="4"/>
  <c r="R1290" i="4"/>
  <c r="R1293" i="4"/>
  <c r="R1296" i="4"/>
  <c r="R1324" i="4"/>
  <c r="R1347" i="4"/>
  <c r="R1375" i="4"/>
  <c r="R1384" i="4"/>
  <c r="R1426" i="4"/>
  <c r="R1429" i="4"/>
  <c r="R1432" i="4"/>
  <c r="R1445" i="4"/>
  <c r="R1461" i="4"/>
  <c r="R1467" i="4"/>
  <c r="R1484" i="4"/>
  <c r="R1493" i="4"/>
  <c r="R1499" i="4"/>
  <c r="R1545" i="4"/>
  <c r="R1551" i="4"/>
  <c r="R1528" i="4"/>
  <c r="R1531" i="4"/>
  <c r="R710" i="4"/>
  <c r="R724" i="4"/>
  <c r="R768" i="4"/>
  <c r="R804" i="4"/>
  <c r="R834" i="4"/>
  <c r="R837" i="4"/>
  <c r="R846" i="4"/>
  <c r="R890" i="4"/>
  <c r="R911" i="4"/>
  <c r="R920" i="4"/>
  <c r="R923" i="4"/>
  <c r="R935" i="4"/>
  <c r="R952" i="4"/>
  <c r="R966" i="4"/>
  <c r="R974" i="4"/>
  <c r="R1047" i="4"/>
  <c r="R1077" i="4"/>
  <c r="R1135" i="4"/>
  <c r="R1138" i="4"/>
  <c r="R1147" i="4"/>
  <c r="R1150" i="4"/>
  <c r="R1153" i="4"/>
  <c r="R1156" i="4"/>
  <c r="R1159" i="4"/>
  <c r="R1162" i="4"/>
  <c r="R1186" i="4"/>
  <c r="R1192" i="4"/>
  <c r="R1198" i="4"/>
  <c r="R1201" i="4"/>
  <c r="R1204" i="4"/>
  <c r="R1207" i="4"/>
  <c r="R1210" i="4"/>
  <c r="R1219" i="4"/>
  <c r="R1225" i="4"/>
  <c r="R1228" i="4"/>
  <c r="R1243" i="4"/>
  <c r="R1246" i="4"/>
  <c r="R1249" i="4"/>
  <c r="R1252" i="4"/>
  <c r="R1281" i="4"/>
  <c r="R1284" i="4"/>
  <c r="R1300" i="4"/>
  <c r="R1309" i="4"/>
  <c r="R1312" i="4"/>
  <c r="R1318" i="4"/>
  <c r="R1328" i="4"/>
  <c r="R1334" i="4"/>
  <c r="R1360" i="4"/>
  <c r="R1366" i="4"/>
  <c r="R1388" i="4"/>
  <c r="R1401" i="4"/>
  <c r="R1417" i="4"/>
  <c r="R1420" i="4"/>
  <c r="R1439" i="4"/>
  <c r="R1455" i="4"/>
  <c r="R1471" i="4"/>
  <c r="R1506" i="4"/>
  <c r="R716" i="4"/>
  <c r="R738" i="4"/>
  <c r="R774" i="4"/>
  <c r="R782" i="4"/>
  <c r="R810" i="4"/>
  <c r="R813" i="4"/>
  <c r="R831" i="4"/>
  <c r="R843" i="4"/>
  <c r="R852" i="4"/>
  <c r="R855" i="4"/>
  <c r="R858" i="4"/>
  <c r="R938" i="4"/>
  <c r="R944" i="4"/>
  <c r="R989" i="4"/>
  <c r="R997" i="4"/>
  <c r="R1019" i="4"/>
  <c r="R1033" i="4"/>
  <c r="R1039" i="4"/>
  <c r="R1053" i="4"/>
  <c r="R1114" i="4"/>
  <c r="R1123" i="4"/>
  <c r="R1126" i="4"/>
  <c r="R1129" i="4"/>
  <c r="R1132" i="4"/>
  <c r="R1144" i="4"/>
  <c r="R1168" i="4"/>
  <c r="R1171" i="4"/>
  <c r="R1183" i="4"/>
  <c r="R1216" i="4"/>
  <c r="R1222" i="4"/>
  <c r="R1231" i="4"/>
  <c r="R1234" i="4"/>
  <c r="R1262" i="4"/>
  <c r="R1278" i="4"/>
  <c r="R1341" i="4"/>
  <c r="R1351" i="4"/>
  <c r="R1385" i="4"/>
  <c r="R1395" i="4"/>
  <c r="R1411" i="4"/>
  <c r="R1433" i="4"/>
  <c r="R1449" i="4"/>
  <c r="R1481" i="4"/>
  <c r="R1543" i="4"/>
  <c r="R1563" i="4"/>
  <c r="R1459" i="4"/>
  <c r="R1465" i="4"/>
  <c r="R1497" i="4"/>
  <c r="R1549" i="4"/>
  <c r="R708" i="4"/>
  <c r="R766" i="4"/>
  <c r="R802" i="4"/>
  <c r="R888" i="4"/>
  <c r="R891" i="4"/>
  <c r="R894" i="4"/>
  <c r="R897" i="4"/>
  <c r="R906" i="4"/>
  <c r="R930" i="4"/>
  <c r="R972" i="4"/>
  <c r="R981" i="4"/>
  <c r="R1087" i="4"/>
  <c r="R1096" i="4"/>
  <c r="R1148" i="4"/>
  <c r="R1193" i="4"/>
  <c r="R1196" i="4"/>
  <c r="R1288" i="4"/>
  <c r="R1301" i="4"/>
  <c r="R1304" i="4"/>
  <c r="R1313" i="4"/>
  <c r="R1319" i="4"/>
  <c r="R1322" i="4"/>
  <c r="R1335" i="4"/>
  <c r="R1364" i="4"/>
  <c r="R1379" i="4"/>
  <c r="R1399" i="4"/>
  <c r="R1405" i="4"/>
  <c r="R1408" i="4"/>
  <c r="R1424" i="4"/>
  <c r="R1427" i="4"/>
  <c r="R1440" i="4"/>
  <c r="R1443" i="4"/>
  <c r="R1519" i="4"/>
  <c r="R1529" i="4"/>
  <c r="R1555" i="4"/>
  <c r="R678" i="4"/>
  <c r="R686" i="4"/>
  <c r="R700" i="4"/>
  <c r="R714" i="4"/>
  <c r="R722" i="4"/>
  <c r="R744" i="4"/>
  <c r="R780" i="4"/>
  <c r="R847" i="4"/>
  <c r="R900" i="4"/>
  <c r="R903" i="4"/>
  <c r="R912" i="4"/>
  <c r="R915" i="4"/>
  <c r="R918" i="4"/>
  <c r="R921" i="4"/>
  <c r="R924" i="4"/>
  <c r="R927" i="4"/>
  <c r="R936" i="4"/>
  <c r="R939" i="4"/>
  <c r="R942" i="4"/>
  <c r="R950" i="4"/>
  <c r="R964" i="4"/>
  <c r="R995" i="4"/>
  <c r="R1017" i="4"/>
  <c r="R1031" i="4"/>
  <c r="R1037" i="4"/>
  <c r="R1045" i="4"/>
  <c r="R1051" i="4"/>
  <c r="R1136" i="4"/>
  <c r="R1139" i="4"/>
  <c r="R1145" i="4"/>
  <c r="R1151" i="4"/>
  <c r="R1154" i="4"/>
  <c r="R1160" i="4"/>
  <c r="R1163" i="4"/>
  <c r="R1187" i="4"/>
  <c r="R1190" i="4"/>
  <c r="R1199" i="4"/>
  <c r="R1202" i="4"/>
  <c r="R1208" i="4"/>
  <c r="R1211" i="4"/>
  <c r="R1217" i="4"/>
  <c r="R1220" i="4"/>
  <c r="R1226" i="4"/>
  <c r="R1244" i="4"/>
  <c r="R1247" i="4"/>
  <c r="R1250" i="4"/>
  <c r="R1279" i="4"/>
  <c r="R1282" i="4"/>
  <c r="R1310" i="4"/>
  <c r="R1316" i="4"/>
  <c r="R1326" i="4"/>
  <c r="R1332" i="4"/>
  <c r="R1367" i="4"/>
  <c r="R1370" i="4"/>
  <c r="R1386" i="4"/>
  <c r="R1389" i="4"/>
  <c r="R1421" i="4"/>
  <c r="R1437" i="4"/>
  <c r="R1450" i="4"/>
  <c r="R1453" i="4"/>
  <c r="R1475" i="4"/>
  <c r="R1516" i="4"/>
  <c r="R692" i="4"/>
  <c r="R728" i="4"/>
  <c r="R750" i="4"/>
  <c r="R786" i="4"/>
  <c r="R794" i="4"/>
  <c r="R808" i="4"/>
  <c r="R844" i="4"/>
  <c r="R850" i="4"/>
  <c r="R856" i="4"/>
  <c r="R859" i="4"/>
  <c r="R1001" i="4"/>
  <c r="R1009" i="4"/>
  <c r="R1063" i="4"/>
  <c r="R1112" i="4"/>
  <c r="R1115" i="4"/>
  <c r="R1127" i="4"/>
  <c r="R1130" i="4"/>
  <c r="R1142" i="4"/>
  <c r="R1166" i="4"/>
  <c r="R1169" i="4"/>
  <c r="R1172" i="4"/>
  <c r="R1235" i="4"/>
  <c r="R1260" i="4"/>
  <c r="R1267" i="4"/>
  <c r="R1276" i="4"/>
  <c r="R1352" i="4"/>
  <c r="R1358" i="4"/>
  <c r="R1460" i="4"/>
  <c r="R1498" i="4"/>
  <c r="R1507" i="4"/>
  <c r="R1541" i="4"/>
  <c r="R720" i="4"/>
  <c r="R742" i="4"/>
  <c r="R778" i="4"/>
  <c r="R886" i="4"/>
  <c r="R892" i="4"/>
  <c r="R895" i="4"/>
  <c r="R898" i="4"/>
  <c r="R907" i="4"/>
  <c r="R931" i="4"/>
  <c r="R948" i="4"/>
  <c r="R976" i="4"/>
  <c r="R993" i="4"/>
  <c r="R1015" i="4"/>
  <c r="R1029" i="4"/>
  <c r="R1043" i="4"/>
  <c r="R1057" i="4"/>
  <c r="R1088" i="4"/>
  <c r="R1091" i="4"/>
  <c r="R1094" i="4"/>
  <c r="R1188" i="4"/>
  <c r="R1194" i="4"/>
  <c r="R1254" i="4"/>
  <c r="R1302" i="4"/>
  <c r="R1305" i="4"/>
  <c r="R1314" i="4"/>
  <c r="R1336" i="4"/>
  <c r="R1346" i="4"/>
  <c r="R1362" i="4"/>
  <c r="R1368" i="4"/>
  <c r="R1371" i="4"/>
  <c r="R1380" i="4"/>
  <c r="R1383" i="4"/>
  <c r="R1422" i="4"/>
  <c r="R1425" i="4"/>
  <c r="R1441" i="4"/>
  <c r="R1444" i="4"/>
  <c r="R1457" i="4"/>
  <c r="R1470" i="4"/>
  <c r="R1483" i="4"/>
  <c r="R1489" i="4"/>
  <c r="E1" i="4"/>
  <c r="R359" i="4"/>
  <c r="R373" i="4"/>
  <c r="R499" i="4"/>
  <c r="R327" i="4"/>
  <c r="I5" i="4"/>
  <c r="R325" i="4"/>
  <c r="R383" i="4"/>
  <c r="R337" i="4"/>
  <c r="R351" i="4"/>
  <c r="R393" i="4"/>
  <c r="R405" i="4"/>
  <c r="R417" i="4"/>
  <c r="R429" i="4"/>
  <c r="R441" i="4"/>
  <c r="R453" i="4"/>
  <c r="R465" i="4"/>
  <c r="R477" i="4"/>
  <c r="R335" i="4"/>
  <c r="R397" i="4"/>
  <c r="R409" i="4"/>
  <c r="R421" i="4"/>
  <c r="R433" i="4"/>
  <c r="R445" i="4"/>
  <c r="R457" i="4"/>
  <c r="R469" i="4"/>
  <c r="R481" i="4"/>
  <c r="R497" i="4"/>
  <c r="R825" i="4"/>
  <c r="R395" i="4"/>
  <c r="R407" i="4"/>
  <c r="R419" i="4"/>
  <c r="R431" i="4"/>
  <c r="R443" i="4"/>
  <c r="R455" i="4"/>
  <c r="R467" i="4"/>
  <c r="R479" i="4"/>
  <c r="R391" i="4"/>
  <c r="R403" i="4"/>
  <c r="R415" i="4"/>
  <c r="R427" i="4"/>
  <c r="R439" i="4"/>
  <c r="R451" i="4"/>
  <c r="R463" i="4"/>
  <c r="R475" i="4"/>
  <c r="R389" i="4"/>
  <c r="R401" i="4"/>
  <c r="R413" i="4"/>
  <c r="R425" i="4"/>
  <c r="R437" i="4"/>
  <c r="R449" i="4"/>
  <c r="R461" i="4"/>
  <c r="R473" i="4"/>
  <c r="R487" i="4"/>
  <c r="R505" i="4"/>
  <c r="R821" i="4"/>
  <c r="R987" i="4"/>
  <c r="R985" i="4"/>
  <c r="R983" i="4"/>
  <c r="R1065" i="4"/>
  <c r="R979" i="4"/>
  <c r="R1113" i="4"/>
  <c r="R975" i="4"/>
  <c r="R1078" i="4"/>
  <c r="R1102" i="4"/>
  <c r="R1076" i="4"/>
  <c r="R1100" i="4"/>
  <c r="R1074" i="4"/>
  <c r="R1098" i="4"/>
  <c r="R1414" i="4"/>
  <c r="R1068" i="4"/>
  <c r="R1092" i="4"/>
  <c r="R1066" i="4"/>
  <c r="R1090" i="4"/>
  <c r="R1062" i="4"/>
  <c r="R1086" i="4"/>
  <c r="R1110" i="4"/>
  <c r="R1060" i="4"/>
  <c r="R1084" i="4"/>
  <c r="R1108" i="4"/>
  <c r="R1436" i="4"/>
  <c r="G3" i="1"/>
  <c r="G6" i="1" s="1"/>
  <c r="M3" i="1"/>
  <c r="M1528" i="1"/>
  <c r="D1" i="1"/>
  <c r="E1" i="1"/>
  <c r="M649" i="1"/>
  <c r="M577" i="1"/>
  <c r="M1658" i="1"/>
  <c r="M922" i="1"/>
  <c r="M910" i="1"/>
  <c r="M898" i="1"/>
  <c r="M886" i="1"/>
  <c r="M874" i="1"/>
  <c r="M862" i="1"/>
  <c r="M850" i="1"/>
  <c r="M838" i="1"/>
  <c r="M826" i="1"/>
  <c r="M814" i="1"/>
  <c r="M802" i="1"/>
  <c r="M790" i="1"/>
  <c r="M778" i="1"/>
  <c r="M766" i="1"/>
  <c r="M754" i="1"/>
  <c r="M742" i="1"/>
  <c r="M730" i="1"/>
  <c r="M718" i="1"/>
  <c r="M706" i="1"/>
  <c r="M694" i="1"/>
  <c r="M682" i="1"/>
  <c r="M670" i="1"/>
  <c r="M658" i="1"/>
  <c r="M1699" i="1"/>
  <c r="M875" i="1"/>
  <c r="M1353" i="1"/>
  <c r="M1700" i="1"/>
  <c r="M1484" i="1"/>
  <c r="M1716" i="1"/>
  <c r="M1704" i="1"/>
  <c r="M1692" i="1"/>
  <c r="M1680" i="1"/>
  <c r="M1668" i="1"/>
  <c r="M1656" i="1"/>
  <c r="M1644" i="1"/>
  <c r="M1632" i="1"/>
  <c r="M1620" i="1"/>
  <c r="M1608" i="1"/>
  <c r="M1596" i="1"/>
  <c r="M1584" i="1"/>
  <c r="M1572" i="1"/>
  <c r="M1560" i="1"/>
  <c r="M1548" i="1"/>
  <c r="M1536" i="1"/>
  <c r="M1524" i="1"/>
  <c r="M1512" i="1"/>
  <c r="M1500" i="1"/>
  <c r="M1488" i="1"/>
  <c r="M1476" i="1"/>
  <c r="M1464" i="1"/>
  <c r="M1452" i="1"/>
  <c r="M1440" i="1"/>
  <c r="M1428" i="1"/>
  <c r="M1416" i="1"/>
  <c r="M1404" i="1"/>
  <c r="M1392" i="1"/>
  <c r="M1380" i="1"/>
  <c r="M1368" i="1"/>
  <c r="M1356" i="1"/>
  <c r="M1344" i="1"/>
  <c r="M1332" i="1"/>
  <c r="M1320" i="1"/>
  <c r="M1308" i="1"/>
  <c r="M1296" i="1"/>
  <c r="M1284" i="1"/>
  <c r="M1272" i="1"/>
  <c r="M1260" i="1"/>
  <c r="M1248" i="1"/>
  <c r="M1236" i="1"/>
  <c r="M1224" i="1"/>
  <c r="M1212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84" i="1"/>
  <c r="M972" i="1"/>
  <c r="M960" i="1"/>
  <c r="M948" i="1"/>
  <c r="M936" i="1"/>
  <c r="M924" i="1"/>
  <c r="M912" i="1"/>
  <c r="M900" i="1"/>
  <c r="M888" i="1"/>
  <c r="M876" i="1"/>
  <c r="M864" i="1"/>
  <c r="M852" i="1"/>
  <c r="M840" i="1"/>
  <c r="M828" i="1"/>
  <c r="M1714" i="1"/>
  <c r="M1702" i="1"/>
  <c r="M1690" i="1"/>
  <c r="M1678" i="1"/>
  <c r="M1666" i="1"/>
  <c r="M1654" i="1"/>
  <c r="M1642" i="1"/>
  <c r="M1630" i="1"/>
  <c r="M1618" i="1"/>
  <c r="M1606" i="1"/>
  <c r="M1594" i="1"/>
  <c r="M1582" i="1"/>
  <c r="M1570" i="1"/>
  <c r="M1558" i="1"/>
  <c r="M1546" i="1"/>
  <c r="M1534" i="1"/>
  <c r="M1522" i="1"/>
  <c r="M1510" i="1"/>
  <c r="M1498" i="1"/>
  <c r="M1486" i="1"/>
  <c r="M1474" i="1"/>
  <c r="M1462" i="1"/>
  <c r="M1450" i="1"/>
  <c r="M1438" i="1"/>
  <c r="M1426" i="1"/>
  <c r="M1414" i="1"/>
  <c r="M1402" i="1"/>
  <c r="M1390" i="1"/>
  <c r="M1378" i="1"/>
  <c r="M1366" i="1"/>
  <c r="M1354" i="1"/>
  <c r="M1342" i="1"/>
  <c r="M1330" i="1"/>
  <c r="M1318" i="1"/>
  <c r="M1306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M934" i="1"/>
  <c r="M1527" i="1"/>
  <c r="M1715" i="1"/>
  <c r="M1703" i="1"/>
  <c r="M1691" i="1"/>
  <c r="M1679" i="1"/>
  <c r="M1667" i="1"/>
  <c r="M1655" i="1"/>
  <c r="M1643" i="1"/>
  <c r="M1631" i="1"/>
  <c r="M1619" i="1"/>
  <c r="M1607" i="1"/>
  <c r="M1595" i="1"/>
  <c r="M1583" i="1"/>
  <c r="M1571" i="1"/>
  <c r="M1559" i="1"/>
  <c r="M1547" i="1"/>
  <c r="M1535" i="1"/>
  <c r="M1523" i="1"/>
  <c r="M1511" i="1"/>
  <c r="M1499" i="1"/>
  <c r="M1487" i="1"/>
  <c r="M1475" i="1"/>
  <c r="M1463" i="1"/>
  <c r="M1717" i="1"/>
  <c r="M1705" i="1"/>
  <c r="M1693" i="1"/>
  <c r="M1681" i="1"/>
  <c r="M1669" i="1"/>
  <c r="M1657" i="1"/>
  <c r="M1645" i="1"/>
  <c r="M1633" i="1"/>
  <c r="M1621" i="1"/>
  <c r="M1609" i="1"/>
  <c r="M1597" i="1"/>
  <c r="M1585" i="1"/>
  <c r="M1573" i="1"/>
  <c r="M1561" i="1"/>
  <c r="M1549" i="1"/>
  <c r="M1537" i="1"/>
  <c r="M1525" i="1"/>
  <c r="M1513" i="1"/>
  <c r="M1501" i="1"/>
  <c r="M1489" i="1"/>
  <c r="M1477" i="1"/>
  <c r="M1465" i="1"/>
  <c r="M1453" i="1"/>
  <c r="M1441" i="1"/>
  <c r="M1429" i="1"/>
  <c r="M1417" i="1"/>
  <c r="M1405" i="1"/>
  <c r="M1393" i="1"/>
  <c r="M1381" i="1"/>
  <c r="M1369" i="1"/>
  <c r="M1357" i="1"/>
  <c r="M1345" i="1"/>
  <c r="M1333" i="1"/>
  <c r="M1321" i="1"/>
  <c r="M1309" i="1"/>
  <c r="M1297" i="1"/>
  <c r="M1285" i="1"/>
  <c r="M1273" i="1"/>
  <c r="M1261" i="1"/>
  <c r="M1249" i="1"/>
  <c r="M1237" i="1"/>
  <c r="M1225" i="1"/>
  <c r="M1213" i="1"/>
  <c r="M1201" i="1"/>
  <c r="M1189" i="1"/>
  <c r="M1177" i="1"/>
  <c r="M1165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M937" i="1"/>
  <c r="M925" i="1"/>
  <c r="M913" i="1"/>
  <c r="M901" i="1"/>
  <c r="M865" i="1"/>
  <c r="M793" i="1"/>
  <c r="M721" i="1"/>
  <c r="M565" i="1"/>
  <c r="M457" i="1"/>
  <c r="M445" i="1"/>
  <c r="M253" i="1"/>
  <c r="M1713" i="1"/>
  <c r="M1701" i="1"/>
  <c r="M1689" i="1"/>
  <c r="M1677" i="1"/>
  <c r="M1665" i="1"/>
  <c r="M1653" i="1"/>
  <c r="M1641" i="1"/>
  <c r="M1629" i="1"/>
  <c r="M1617" i="1"/>
  <c r="M1605" i="1"/>
  <c r="M1593" i="1"/>
  <c r="M1581" i="1"/>
  <c r="M1569" i="1"/>
  <c r="M1557" i="1"/>
  <c r="M1545" i="1"/>
  <c r="M1533" i="1"/>
  <c r="M1521" i="1"/>
  <c r="M1509" i="1"/>
  <c r="M1497" i="1"/>
  <c r="M1485" i="1"/>
  <c r="M1473" i="1"/>
  <c r="M1461" i="1"/>
  <c r="M1449" i="1"/>
  <c r="M1437" i="1"/>
  <c r="M1425" i="1"/>
  <c r="M1413" i="1"/>
  <c r="M1401" i="1"/>
  <c r="M1389" i="1"/>
  <c r="M1377" i="1"/>
  <c r="M1365" i="1"/>
  <c r="M1341" i="1"/>
  <c r="M1329" i="1"/>
  <c r="M1317" i="1"/>
  <c r="M1305" i="1"/>
  <c r="M1293" i="1"/>
  <c r="M1149" i="1"/>
  <c r="M1089" i="1"/>
  <c r="M1712" i="1"/>
  <c r="M1688" i="1"/>
  <c r="M1676" i="1"/>
  <c r="M1664" i="1"/>
  <c r="M1652" i="1"/>
  <c r="M1640" i="1"/>
  <c r="M1628" i="1"/>
  <c r="M1616" i="1"/>
  <c r="M1604" i="1"/>
  <c r="M1592" i="1"/>
  <c r="M1580" i="1"/>
  <c r="M1568" i="1"/>
  <c r="M1556" i="1"/>
  <c r="M1544" i="1"/>
  <c r="M1532" i="1"/>
  <c r="M1520" i="1"/>
  <c r="M1508" i="1"/>
  <c r="M1496" i="1"/>
  <c r="M1472" i="1"/>
  <c r="M1460" i="1"/>
  <c r="M1448" i="1"/>
  <c r="M1436" i="1"/>
  <c r="M1424" i="1"/>
  <c r="M1412" i="1"/>
  <c r="M1400" i="1"/>
  <c r="M1388" i="1"/>
  <c r="M1376" i="1"/>
  <c r="M1364" i="1"/>
  <c r="M1352" i="1"/>
  <c r="M1340" i="1"/>
  <c r="M1328" i="1"/>
  <c r="M1316" i="1"/>
  <c r="M1304" i="1"/>
  <c r="M1292" i="1"/>
  <c r="M1280" i="1"/>
  <c r="M1268" i="1"/>
  <c r="M1256" i="1"/>
  <c r="M1244" i="1"/>
  <c r="M1232" i="1"/>
  <c r="M1220" i="1"/>
  <c r="M1208" i="1"/>
  <c r="M1196" i="1"/>
  <c r="M1184" i="1"/>
  <c r="M1172" i="1"/>
  <c r="M1160" i="1"/>
  <c r="M1148" i="1"/>
  <c r="M1136" i="1"/>
  <c r="M1124" i="1"/>
  <c r="M1112" i="1"/>
  <c r="M1100" i="1"/>
  <c r="M1088" i="1"/>
  <c r="M1076" i="1"/>
  <c r="M1064" i="1"/>
  <c r="M1052" i="1"/>
  <c r="M1040" i="1"/>
  <c r="M1028" i="1"/>
  <c r="M1016" i="1"/>
  <c r="M1004" i="1"/>
  <c r="M1711" i="1"/>
  <c r="M1687" i="1"/>
  <c r="M1675" i="1"/>
  <c r="M1663" i="1"/>
  <c r="M1651" i="1"/>
  <c r="M1639" i="1"/>
  <c r="M1627" i="1"/>
  <c r="M1615" i="1"/>
  <c r="M1603" i="1"/>
  <c r="M1591" i="1"/>
  <c r="M1579" i="1"/>
  <c r="M1567" i="1"/>
  <c r="M1555" i="1"/>
  <c r="M1543" i="1"/>
  <c r="M1531" i="1"/>
  <c r="M1519" i="1"/>
  <c r="M1507" i="1"/>
  <c r="M1495" i="1"/>
  <c r="M1483" i="1"/>
  <c r="M1471" i="1"/>
  <c r="M1459" i="1"/>
  <c r="M1447" i="1"/>
  <c r="M1435" i="1"/>
  <c r="M1423" i="1"/>
  <c r="M1411" i="1"/>
  <c r="M1399" i="1"/>
  <c r="M1387" i="1"/>
  <c r="M1375" i="1"/>
  <c r="M1363" i="1"/>
  <c r="M1351" i="1"/>
  <c r="M1339" i="1"/>
  <c r="M1327" i="1"/>
  <c r="M1315" i="1"/>
  <c r="M1303" i="1"/>
  <c r="M1291" i="1"/>
  <c r="M1279" i="1"/>
  <c r="M1267" i="1"/>
  <c r="M1255" i="1"/>
  <c r="M1243" i="1"/>
  <c r="M1231" i="1"/>
  <c r="M1219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1710" i="1"/>
  <c r="M1698" i="1"/>
  <c r="M1686" i="1"/>
  <c r="M1674" i="1"/>
  <c r="M1662" i="1"/>
  <c r="M1650" i="1"/>
  <c r="M1638" i="1"/>
  <c r="M1626" i="1"/>
  <c r="M1614" i="1"/>
  <c r="M1602" i="1"/>
  <c r="M1590" i="1"/>
  <c r="M1578" i="1"/>
  <c r="M1566" i="1"/>
  <c r="M1554" i="1"/>
  <c r="M1542" i="1"/>
  <c r="M1530" i="1"/>
  <c r="M1518" i="1"/>
  <c r="M1506" i="1"/>
  <c r="M1494" i="1"/>
  <c r="M1482" i="1"/>
  <c r="M1470" i="1"/>
  <c r="M1458" i="1"/>
  <c r="M1446" i="1"/>
  <c r="M1434" i="1"/>
  <c r="M1422" i="1"/>
  <c r="M1410" i="1"/>
  <c r="M1398" i="1"/>
  <c r="M1386" i="1"/>
  <c r="M1374" i="1"/>
  <c r="M1362" i="1"/>
  <c r="M1350" i="1"/>
  <c r="M1338" i="1"/>
  <c r="M1326" i="1"/>
  <c r="M1314" i="1"/>
  <c r="M1302" i="1"/>
  <c r="M1290" i="1"/>
  <c r="M1278" i="1"/>
  <c r="M1266" i="1"/>
  <c r="M1254" i="1"/>
  <c r="M1242" i="1"/>
  <c r="M1230" i="1"/>
  <c r="M1218" i="1"/>
  <c r="M1206" i="1"/>
  <c r="M1194" i="1"/>
  <c r="M1182" i="1"/>
  <c r="M1170" i="1"/>
  <c r="M1158" i="1"/>
  <c r="M1146" i="1"/>
  <c r="M1134" i="1"/>
  <c r="M1122" i="1"/>
  <c r="M1110" i="1"/>
  <c r="M1098" i="1"/>
  <c r="M1086" i="1"/>
  <c r="M1074" i="1"/>
  <c r="M1709" i="1"/>
  <c r="M1697" i="1"/>
  <c r="M1685" i="1"/>
  <c r="M1673" i="1"/>
  <c r="M1661" i="1"/>
  <c r="M1649" i="1"/>
  <c r="M1637" i="1"/>
  <c r="M1625" i="1"/>
  <c r="M1613" i="1"/>
  <c r="M1601" i="1"/>
  <c r="M1589" i="1"/>
  <c r="M1577" i="1"/>
  <c r="M1565" i="1"/>
  <c r="M1553" i="1"/>
  <c r="M1541" i="1"/>
  <c r="M1529" i="1"/>
  <c r="M1517" i="1"/>
  <c r="M1505" i="1"/>
  <c r="M1493" i="1"/>
  <c r="M1481" i="1"/>
  <c r="M1469" i="1"/>
  <c r="M1457" i="1"/>
  <c r="M1445" i="1"/>
  <c r="M1433" i="1"/>
  <c r="M1421" i="1"/>
  <c r="M1409" i="1"/>
  <c r="M1397" i="1"/>
  <c r="M1385" i="1"/>
  <c r="M1373" i="1"/>
  <c r="M1361" i="1"/>
  <c r="M1349" i="1"/>
  <c r="M1337" i="1"/>
  <c r="M1325" i="1"/>
  <c r="M1313" i="1"/>
  <c r="M1301" i="1"/>
  <c r="M1708" i="1"/>
  <c r="M1696" i="1"/>
  <c r="M1684" i="1"/>
  <c r="M1672" i="1"/>
  <c r="M1660" i="1"/>
  <c r="M1648" i="1"/>
  <c r="M1636" i="1"/>
  <c r="M1624" i="1"/>
  <c r="M1612" i="1"/>
  <c r="M1600" i="1"/>
  <c r="M1588" i="1"/>
  <c r="M1576" i="1"/>
  <c r="M1564" i="1"/>
  <c r="M1552" i="1"/>
  <c r="M1540" i="1"/>
  <c r="M1516" i="1"/>
  <c r="M1504" i="1"/>
  <c r="M1492" i="1"/>
  <c r="M1480" i="1"/>
  <c r="M1468" i="1"/>
  <c r="M1456" i="1"/>
  <c r="M1444" i="1"/>
  <c r="M1432" i="1"/>
  <c r="M1420" i="1"/>
  <c r="M1408" i="1"/>
  <c r="M1396" i="1"/>
  <c r="M1384" i="1"/>
  <c r="M1372" i="1"/>
  <c r="M1360" i="1"/>
  <c r="M1348" i="1"/>
  <c r="M1336" i="1"/>
  <c r="M1324" i="1"/>
  <c r="M1312" i="1"/>
  <c r="M1300" i="1"/>
  <c r="M1288" i="1"/>
  <c r="M1276" i="1"/>
  <c r="M1264" i="1"/>
  <c r="M1252" i="1"/>
  <c r="M1240" i="1"/>
  <c r="M1228" i="1"/>
  <c r="M1216" i="1"/>
  <c r="M1204" i="1"/>
  <c r="M1192" i="1"/>
  <c r="M1180" i="1"/>
  <c r="M1168" i="1"/>
  <c r="M1156" i="1"/>
  <c r="M1144" i="1"/>
  <c r="M1072" i="1"/>
  <c r="M1707" i="1"/>
  <c r="M1695" i="1"/>
  <c r="M1683" i="1"/>
  <c r="M1671" i="1"/>
  <c r="M1659" i="1"/>
  <c r="M1647" i="1"/>
  <c r="M1635" i="1"/>
  <c r="M1623" i="1"/>
  <c r="M1611" i="1"/>
  <c r="M1599" i="1"/>
  <c r="M1587" i="1"/>
  <c r="M1575" i="1"/>
  <c r="M1563" i="1"/>
  <c r="M1551" i="1"/>
  <c r="M1539" i="1"/>
  <c r="M1515" i="1"/>
  <c r="M1503" i="1"/>
  <c r="M1491" i="1"/>
  <c r="M1479" i="1"/>
  <c r="M1467" i="1"/>
  <c r="M1455" i="1"/>
  <c r="M1443" i="1"/>
  <c r="M1431" i="1"/>
  <c r="M1419" i="1"/>
  <c r="M1407" i="1"/>
  <c r="M1395" i="1"/>
  <c r="M1383" i="1"/>
  <c r="M1371" i="1"/>
  <c r="M1359" i="1"/>
  <c r="M1347" i="1"/>
  <c r="M1335" i="1"/>
  <c r="M1323" i="1"/>
  <c r="M1311" i="1"/>
  <c r="M1299" i="1"/>
  <c r="M1287" i="1"/>
  <c r="M1275" i="1"/>
  <c r="M1263" i="1"/>
  <c r="M1251" i="1"/>
  <c r="M1239" i="1"/>
  <c r="M1227" i="1"/>
  <c r="M1215" i="1"/>
  <c r="M1203" i="1"/>
  <c r="M1191" i="1"/>
  <c r="M1179" i="1"/>
  <c r="M1167" i="1"/>
  <c r="M1155" i="1"/>
  <c r="M1143" i="1"/>
  <c r="M1131" i="1"/>
  <c r="M1718" i="1"/>
  <c r="M1706" i="1"/>
  <c r="M1694" i="1"/>
  <c r="M1682" i="1"/>
  <c r="M1670" i="1"/>
  <c r="M1646" i="1"/>
  <c r="M1634" i="1"/>
  <c r="M1622" i="1"/>
  <c r="M1442" i="1"/>
  <c r="M1451" i="1"/>
  <c r="M1439" i="1"/>
  <c r="M1427" i="1"/>
  <c r="M1415" i="1"/>
  <c r="M1403" i="1"/>
  <c r="M1391" i="1"/>
  <c r="M1379" i="1"/>
  <c r="M1367" i="1"/>
  <c r="M1355" i="1"/>
  <c r="M1343" i="1"/>
  <c r="M1331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M935" i="1"/>
  <c r="M923" i="1"/>
  <c r="M911" i="1"/>
  <c r="M899" i="1"/>
  <c r="M887" i="1"/>
  <c r="M863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575" i="1"/>
  <c r="M1281" i="1"/>
  <c r="M1269" i="1"/>
  <c r="M1257" i="1"/>
  <c r="M1245" i="1"/>
  <c r="M1233" i="1"/>
  <c r="M1221" i="1"/>
  <c r="M1209" i="1"/>
  <c r="M1197" i="1"/>
  <c r="M1185" i="1"/>
  <c r="M1173" i="1"/>
  <c r="M1161" i="1"/>
  <c r="M1137" i="1"/>
  <c r="M1125" i="1"/>
  <c r="M1113" i="1"/>
  <c r="M1101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717" i="1"/>
  <c r="M705" i="1"/>
  <c r="M693" i="1"/>
  <c r="M681" i="1"/>
  <c r="M669" i="1"/>
  <c r="M657" i="1"/>
  <c r="M645" i="1"/>
  <c r="M633" i="1"/>
  <c r="M621" i="1"/>
  <c r="M609" i="1"/>
  <c r="M597" i="1"/>
  <c r="M585" i="1"/>
  <c r="M573" i="1"/>
  <c r="M992" i="1"/>
  <c r="M980" i="1"/>
  <c r="M968" i="1"/>
  <c r="M956" i="1"/>
  <c r="M944" i="1"/>
  <c r="M932" i="1"/>
  <c r="M920" i="1"/>
  <c r="M908" i="1"/>
  <c r="M896" i="1"/>
  <c r="M884" i="1"/>
  <c r="M872" i="1"/>
  <c r="M860" i="1"/>
  <c r="M848" i="1"/>
  <c r="M836" i="1"/>
  <c r="M824" i="1"/>
  <c r="M812" i="1"/>
  <c r="M800" i="1"/>
  <c r="M788" i="1"/>
  <c r="M776" i="1"/>
  <c r="M764" i="1"/>
  <c r="M752" i="1"/>
  <c r="M740" i="1"/>
  <c r="M728" i="1"/>
  <c r="M716" i="1"/>
  <c r="M704" i="1"/>
  <c r="M692" i="1"/>
  <c r="M680" i="1"/>
  <c r="M668" i="1"/>
  <c r="M656" i="1"/>
  <c r="M644" i="1"/>
  <c r="M632" i="1"/>
  <c r="M620" i="1"/>
  <c r="M608" i="1"/>
  <c r="M596" i="1"/>
  <c r="M584" i="1"/>
  <c r="M979" i="1"/>
  <c r="M967" i="1"/>
  <c r="M955" i="1"/>
  <c r="M943" i="1"/>
  <c r="M931" i="1"/>
  <c r="M919" i="1"/>
  <c r="M907" i="1"/>
  <c r="M895" i="1"/>
  <c r="M883" i="1"/>
  <c r="M871" i="1"/>
  <c r="M859" i="1"/>
  <c r="M847" i="1"/>
  <c r="M835" i="1"/>
  <c r="M823" i="1"/>
  <c r="M811" i="1"/>
  <c r="M799" i="1"/>
  <c r="M787" i="1"/>
  <c r="M775" i="1"/>
  <c r="M763" i="1"/>
  <c r="M751" i="1"/>
  <c r="M739" i="1"/>
  <c r="M727" i="1"/>
  <c r="M715" i="1"/>
  <c r="M703" i="1"/>
  <c r="M691" i="1"/>
  <c r="M679" i="1"/>
  <c r="M667" i="1"/>
  <c r="M655" i="1"/>
  <c r="M643" i="1"/>
  <c r="M631" i="1"/>
  <c r="M619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1062" i="1"/>
  <c r="M1050" i="1"/>
  <c r="M1038" i="1"/>
  <c r="M1026" i="1"/>
  <c r="M1014" i="1"/>
  <c r="M1002" i="1"/>
  <c r="M990" i="1"/>
  <c r="M978" i="1"/>
  <c r="M966" i="1"/>
  <c r="M954" i="1"/>
  <c r="M942" i="1"/>
  <c r="M930" i="1"/>
  <c r="M918" i="1"/>
  <c r="M906" i="1"/>
  <c r="M894" i="1"/>
  <c r="M882" i="1"/>
  <c r="M870" i="1"/>
  <c r="M858" i="1"/>
  <c r="M846" i="1"/>
  <c r="M834" i="1"/>
  <c r="M822" i="1"/>
  <c r="M810" i="1"/>
  <c r="M798" i="1"/>
  <c r="M786" i="1"/>
  <c r="M774" i="1"/>
  <c r="M762" i="1"/>
  <c r="M750" i="1"/>
  <c r="M738" i="1"/>
  <c r="M726" i="1"/>
  <c r="M714" i="1"/>
  <c r="M702" i="1"/>
  <c r="M690" i="1"/>
  <c r="M678" i="1"/>
  <c r="M666" i="1"/>
  <c r="M654" i="1"/>
  <c r="M642" i="1"/>
  <c r="M630" i="1"/>
  <c r="M618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1289" i="1"/>
  <c r="M1277" i="1"/>
  <c r="M1265" i="1"/>
  <c r="M1253" i="1"/>
  <c r="M1241" i="1"/>
  <c r="M1229" i="1"/>
  <c r="M1217" i="1"/>
  <c r="M1205" i="1"/>
  <c r="M1193" i="1"/>
  <c r="M1181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77" i="1"/>
  <c r="M329" i="1"/>
  <c r="M305" i="1"/>
  <c r="M185" i="1"/>
  <c r="M161" i="1"/>
  <c r="M113" i="1"/>
  <c r="M89" i="1"/>
  <c r="M1132" i="1"/>
  <c r="M1120" i="1"/>
  <c r="M1108" i="1"/>
  <c r="M1096" i="1"/>
  <c r="M1084" i="1"/>
  <c r="M1060" i="1"/>
  <c r="M1048" i="1"/>
  <c r="M1036" i="1"/>
  <c r="M1024" i="1"/>
  <c r="M1012" i="1"/>
  <c r="M1000" i="1"/>
  <c r="M988" i="1"/>
  <c r="M976" i="1"/>
  <c r="M964" i="1"/>
  <c r="M952" i="1"/>
  <c r="M940" i="1"/>
  <c r="M928" i="1"/>
  <c r="M916" i="1"/>
  <c r="M904" i="1"/>
  <c r="M892" i="1"/>
  <c r="M880" i="1"/>
  <c r="M868" i="1"/>
  <c r="M856" i="1"/>
  <c r="M844" i="1"/>
  <c r="M832" i="1"/>
  <c r="M820" i="1"/>
  <c r="M808" i="1"/>
  <c r="M796" i="1"/>
  <c r="M784" i="1"/>
  <c r="M772" i="1"/>
  <c r="M760" i="1"/>
  <c r="M748" i="1"/>
  <c r="M736" i="1"/>
  <c r="M724" i="1"/>
  <c r="M712" i="1"/>
  <c r="M700" i="1"/>
  <c r="M688" i="1"/>
  <c r="M676" i="1"/>
  <c r="M664" i="1"/>
  <c r="M1119" i="1"/>
  <c r="M1107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M939" i="1"/>
  <c r="M927" i="1"/>
  <c r="M915" i="1"/>
  <c r="M903" i="1"/>
  <c r="M891" i="1"/>
  <c r="M879" i="1"/>
  <c r="M867" i="1"/>
  <c r="M855" i="1"/>
  <c r="M843" i="1"/>
  <c r="M831" i="1"/>
  <c r="M819" i="1"/>
  <c r="M807" i="1"/>
  <c r="M795" i="1"/>
  <c r="M783" i="1"/>
  <c r="M771" i="1"/>
  <c r="M759" i="1"/>
  <c r="M747" i="1"/>
  <c r="M735" i="1"/>
  <c r="M723" i="1"/>
  <c r="M711" i="1"/>
  <c r="M699" i="1"/>
  <c r="M687" i="1"/>
  <c r="M675" i="1"/>
  <c r="M663" i="1"/>
  <c r="M1610" i="1"/>
  <c r="M1598" i="1"/>
  <c r="M1586" i="1"/>
  <c r="M1574" i="1"/>
  <c r="M1562" i="1"/>
  <c r="M1550" i="1"/>
  <c r="M1538" i="1"/>
  <c r="M1526" i="1"/>
  <c r="M1514" i="1"/>
  <c r="M1502" i="1"/>
  <c r="M1490" i="1"/>
  <c r="M1478" i="1"/>
  <c r="M1466" i="1"/>
  <c r="M1454" i="1"/>
  <c r="M1430" i="1"/>
  <c r="M1418" i="1"/>
  <c r="M1406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54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M938" i="1"/>
  <c r="M926" i="1"/>
  <c r="M914" i="1"/>
  <c r="M902" i="1"/>
  <c r="M890" i="1"/>
  <c r="M878" i="1"/>
  <c r="M866" i="1"/>
  <c r="M854" i="1"/>
  <c r="M842" i="1"/>
  <c r="M830" i="1"/>
  <c r="M818" i="1"/>
  <c r="M806" i="1"/>
  <c r="M794" i="1"/>
  <c r="M782" i="1"/>
  <c r="M770" i="1"/>
  <c r="M758" i="1"/>
  <c r="M746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652" i="1"/>
  <c r="M640" i="1"/>
  <c r="M628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651" i="1"/>
  <c r="M639" i="1"/>
  <c r="M627" i="1"/>
  <c r="M615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889" i="1"/>
  <c r="M877" i="1"/>
  <c r="M853" i="1"/>
  <c r="M841" i="1"/>
  <c r="M829" i="1"/>
  <c r="M817" i="1"/>
  <c r="M805" i="1"/>
  <c r="M781" i="1"/>
  <c r="M769" i="1"/>
  <c r="M757" i="1"/>
  <c r="M745" i="1"/>
  <c r="M733" i="1"/>
  <c r="M709" i="1"/>
  <c r="M697" i="1"/>
  <c r="M685" i="1"/>
  <c r="M673" i="1"/>
  <c r="M661" i="1"/>
  <c r="M637" i="1"/>
  <c r="M625" i="1"/>
  <c r="M613" i="1"/>
  <c r="M601" i="1"/>
  <c r="M589" i="1"/>
  <c r="M553" i="1"/>
  <c r="M541" i="1"/>
  <c r="M529" i="1"/>
  <c r="M517" i="1"/>
  <c r="M505" i="1"/>
  <c r="M493" i="1"/>
  <c r="M481" i="1"/>
  <c r="M469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816" i="1"/>
  <c r="M804" i="1"/>
  <c r="M792" i="1"/>
  <c r="M780" i="1"/>
  <c r="M768" i="1"/>
  <c r="M756" i="1"/>
  <c r="M744" i="1"/>
  <c r="M732" i="1"/>
  <c r="M720" i="1"/>
  <c r="M708" i="1"/>
  <c r="M696" i="1"/>
  <c r="M684" i="1"/>
  <c r="M672" i="1"/>
  <c r="M660" i="1"/>
  <c r="M648" i="1"/>
  <c r="M636" i="1"/>
  <c r="M624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647" i="1"/>
  <c r="M635" i="1"/>
  <c r="M623" i="1"/>
  <c r="M611" i="1"/>
  <c r="M599" i="1"/>
  <c r="M587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646" i="1"/>
  <c r="M634" i="1"/>
  <c r="M622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7" i="1"/>
  <c r="M42" i="1"/>
  <c r="M30" i="1"/>
  <c r="M18" i="1"/>
  <c r="M6" i="1"/>
  <c r="M389" i="1"/>
  <c r="M365" i="1"/>
  <c r="M353" i="1"/>
  <c r="M341" i="1"/>
  <c r="M317" i="1"/>
  <c r="M293" i="1"/>
  <c r="M281" i="1"/>
  <c r="M269" i="1"/>
  <c r="M245" i="1"/>
  <c r="M221" i="1"/>
  <c r="M209" i="1"/>
  <c r="M197" i="1"/>
  <c r="M173" i="1"/>
  <c r="M149" i="1"/>
  <c r="M137" i="1"/>
  <c r="M125" i="1"/>
  <c r="M101" i="1"/>
  <c r="M77" i="1"/>
  <c r="M65" i="1"/>
  <c r="M53" i="1"/>
  <c r="M41" i="1"/>
  <c r="M29" i="1"/>
  <c r="M17" i="1"/>
  <c r="M5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14" i="1"/>
  <c r="M13" i="1"/>
  <c r="I6" i="4" l="1"/>
  <c r="J4" i="4" l="1"/>
  <c r="J5" i="4"/>
</calcChain>
</file>

<file path=xl/sharedStrings.xml><?xml version="1.0" encoding="utf-8"?>
<sst xmlns="http://schemas.openxmlformats.org/spreadsheetml/2006/main" count="29" uniqueCount="14">
  <si>
    <t>index</t>
  </si>
  <si>
    <t>expected_close</t>
  </si>
  <si>
    <t>real_close</t>
  </si>
  <si>
    <t>diff</t>
    <phoneticPr fontId="2" type="noConversion"/>
  </si>
  <si>
    <t>diff %</t>
    <phoneticPr fontId="2" type="noConversion"/>
  </si>
  <si>
    <t>simulation</t>
    <phoneticPr fontId="2" type="noConversion"/>
  </si>
  <si>
    <t>expected</t>
    <phoneticPr fontId="2" type="noConversion"/>
  </si>
  <si>
    <t>real</t>
    <phoneticPr fontId="2" type="noConversion"/>
  </si>
  <si>
    <t>오차</t>
    <phoneticPr fontId="2" type="noConversion"/>
  </si>
  <si>
    <t>IF(OR(F3="상승",F3="하락"),ABS(C3-B3),C3-B3)</t>
    <phoneticPr fontId="2" type="noConversion"/>
  </si>
  <si>
    <t>상승</t>
    <phoneticPr fontId="2" type="noConversion"/>
  </si>
  <si>
    <t>하락</t>
    <phoneticPr fontId="2" type="noConversion"/>
  </si>
  <si>
    <t>반대</t>
    <phoneticPr fontId="2" type="noConversion"/>
  </si>
  <si>
    <t>방향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</si>
</sst>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2" applyFon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41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DF2E-DEFD-45BC-970E-50860279F78F}">
  <dimension ref="A1:S1718"/>
  <sheetViews>
    <sheetView tabSelected="1" topLeftCell="E1" workbookViewId="0">
      <selection activeCell="K7" sqref="K7"/>
    </sheetView>
  </sheetViews>
  <sheetFormatPr defaultRowHeight="17" x14ac:dyDescent="0.45"/>
  <cols>
    <col min="1" max="1" width="12.58203125" customWidth="1"/>
    <col min="2" max="2" width="18.58203125" style="2" customWidth="1"/>
    <col min="3" max="3" width="18.83203125" style="2" customWidth="1"/>
    <col min="4" max="4" width="16.33203125" style="2" customWidth="1"/>
    <col min="5" max="10" width="11.9140625" style="2" customWidth="1"/>
    <col min="14" max="14" width="10.58203125" bestFit="1" customWidth="1"/>
    <col min="15" max="15" width="12.1640625" style="3" customWidth="1"/>
    <col min="16" max="16" width="11.5" style="3" customWidth="1"/>
    <col min="17" max="17" width="13.08203125" style="3" customWidth="1"/>
    <col min="18" max="18" width="8.75" style="3" bestFit="1" customWidth="1"/>
    <col min="19" max="19" width="10.58203125" bestFit="1" customWidth="1"/>
  </cols>
  <sheetData>
    <row r="1" spans="1:19" x14ac:dyDescent="0.45">
      <c r="D1" s="2" t="s">
        <v>9</v>
      </c>
      <c r="E1" s="5">
        <f>AVERAGE(E3:E1718)</f>
        <v>-6.9528491915488988E-2</v>
      </c>
      <c r="F1" s="5"/>
      <c r="G1" s="5"/>
      <c r="H1" s="5"/>
      <c r="I1" s="5"/>
      <c r="J1" s="5"/>
    </row>
    <row r="2" spans="1:19" x14ac:dyDescent="0.45">
      <c r="A2" t="s">
        <v>0</v>
      </c>
      <c r="B2" s="2" t="s">
        <v>1</v>
      </c>
      <c r="C2" s="2" t="s">
        <v>2</v>
      </c>
      <c r="D2" s="2" t="s">
        <v>8</v>
      </c>
      <c r="E2" s="2" t="s">
        <v>4</v>
      </c>
      <c r="F2" s="2" t="s">
        <v>13</v>
      </c>
      <c r="N2" t="s">
        <v>5</v>
      </c>
      <c r="O2" s="3" t="s">
        <v>6</v>
      </c>
      <c r="P2" s="3" t="s">
        <v>7</v>
      </c>
      <c r="R2" s="3" t="s">
        <v>3</v>
      </c>
    </row>
    <row r="3" spans="1:19" x14ac:dyDescent="0.45">
      <c r="A3">
        <v>0</v>
      </c>
      <c r="B3" s="2">
        <v>0.34764027595519997</v>
      </c>
      <c r="C3" s="2">
        <v>0.45869947275922601</v>
      </c>
      <c r="D3" s="2">
        <f>ABS(C3-B3)</f>
        <v>0.11105919680402604</v>
      </c>
      <c r="E3" s="2">
        <f>IFERROR(D3/C3,0)</f>
        <v>0.24211755931605713</v>
      </c>
      <c r="F3" s="2" t="str">
        <f>IF(AND(B3&gt;=0,C3&gt;=0),"상승",IF(AND(B3&lt;0,C3&lt;0),"하락","반대"))</f>
        <v>상승</v>
      </c>
      <c r="G3" s="5"/>
      <c r="H3" s="2" t="s">
        <v>10</v>
      </c>
      <c r="I3" s="3">
        <f>COUNTIF(F:F,"상승")</f>
        <v>918</v>
      </c>
      <c r="J3" s="2">
        <f>I3/$I$6</f>
        <v>0.534965034965035</v>
      </c>
      <c r="K3" s="2">
        <f>AVERAGEIF(F:F,"상승",D:D)</f>
        <v>4.8456052436658549E-2</v>
      </c>
      <c r="L3" s="2">
        <f>_xlfn.MAXIFS(D:D,F:F,"상승")</f>
        <v>0.3092854552720421</v>
      </c>
      <c r="M3" s="2">
        <f>_xlfn.MINIFS(D:D,F:F,"상승")</f>
        <v>1.6991251324904866E-4</v>
      </c>
      <c r="N3" s="3">
        <v>1000000</v>
      </c>
      <c r="O3" s="3">
        <f>$N$3*(1+B3)</f>
        <v>1347640.2759552</v>
      </c>
      <c r="P3" s="3">
        <f>$N$3*(1+C3)</f>
        <v>1458699.4727592259</v>
      </c>
      <c r="Q3" s="3">
        <f>$N$3*(1-C3)</f>
        <v>541300.52724077401</v>
      </c>
      <c r="R3" s="4">
        <f>P3-O3</f>
        <v>111059.19680402591</v>
      </c>
      <c r="S3" s="3">
        <f>P3*0.4+$N$3*0.3+Q3*0.4</f>
        <v>1100000</v>
      </c>
    </row>
    <row r="4" spans="1:19" x14ac:dyDescent="0.45">
      <c r="A4">
        <v>1</v>
      </c>
      <c r="B4" s="2">
        <v>-6.69915527105331E-2</v>
      </c>
      <c r="C4" s="2">
        <v>-0.103498542274052</v>
      </c>
      <c r="D4" s="2">
        <f t="shared" ref="D4:D67" si="0">ABS(C4-B4)</f>
        <v>3.6506989563518902E-2</v>
      </c>
      <c r="E4" s="2">
        <f t="shared" ref="E4:E67" si="1">IFERROR(D4/C4,0)</f>
        <v>-0.35272950479681803</v>
      </c>
      <c r="F4" s="2" t="str">
        <f t="shared" ref="F4:F67" si="2">IF(AND(B4&gt;=0,C4&gt;=0),"상승",IF(AND(B4&lt;0,C4&lt;0),"하락","반대"))</f>
        <v>하락</v>
      </c>
      <c r="H4" s="2" t="s">
        <v>11</v>
      </c>
      <c r="I4" s="3">
        <f>COUNTIF(F:F,"하락")</f>
        <v>635</v>
      </c>
      <c r="J4" s="2">
        <f t="shared" ref="J4:J5" si="3">I4/$I$6</f>
        <v>0.37004662004662003</v>
      </c>
      <c r="K4" s="2">
        <f>AVERAGEIF(F:F,"하락",D:D)</f>
        <v>3.7064113259098558E-2</v>
      </c>
      <c r="L4" s="2">
        <f>_xlfn.MAXIFS(D:D,F:F,"하락")</f>
        <v>0.18550546551919911</v>
      </c>
      <c r="M4" s="2">
        <f>_xlfn.MINIFS(D:D,F:F,"하락")</f>
        <v>9.8668905191001688E-5</v>
      </c>
      <c r="N4" s="4"/>
      <c r="O4" s="3">
        <f t="shared" ref="O4:O67" si="4">$N$3*(1+B4)</f>
        <v>933008.44728946686</v>
      </c>
      <c r="P4" s="3">
        <f t="shared" ref="P4:P66" si="5">$N$3*(1+C4)</f>
        <v>896501.45772594807</v>
      </c>
      <c r="Q4" s="3">
        <f t="shared" ref="Q4:Q67" si="6">$N$3*(1-C4)</f>
        <v>1103498.542274052</v>
      </c>
      <c r="R4" s="4">
        <f t="shared" ref="R4:R67" si="7">P4-O4</f>
        <v>-36506.989563518786</v>
      </c>
      <c r="S4" s="3">
        <f>P4*0.4+$N$3*0.3+Q4*0.4</f>
        <v>1100000</v>
      </c>
    </row>
    <row r="5" spans="1:19" x14ac:dyDescent="0.45">
      <c r="A5">
        <v>2</v>
      </c>
      <c r="B5" s="2">
        <v>8.8006123900413499E-2</v>
      </c>
      <c r="C5" s="2">
        <v>-6.7567567567567502E-3</v>
      </c>
      <c r="D5" s="2">
        <f t="shared" si="0"/>
        <v>9.4762880657170256E-2</v>
      </c>
      <c r="E5" s="2">
        <f t="shared" si="1"/>
        <v>-14.024906337261212</v>
      </c>
      <c r="F5" s="2" t="str">
        <f t="shared" si="2"/>
        <v>반대</v>
      </c>
      <c r="H5" s="2" t="s">
        <v>12</v>
      </c>
      <c r="I5" s="3">
        <f>COUNTIF(F:F,"반대")</f>
        <v>163</v>
      </c>
      <c r="J5" s="2">
        <f t="shared" si="3"/>
        <v>9.4988344988344992E-2</v>
      </c>
      <c r="K5" s="2">
        <f>AVERAGEIF(F:F,"반대",D:D)</f>
        <v>6.3844831478401198E-2</v>
      </c>
      <c r="L5" s="2">
        <f>_xlfn.MAXIFS(D:D,F:F,"반대")</f>
        <v>0.38566541213766226</v>
      </c>
      <c r="M5" s="2">
        <f>_xlfn.MINIFS(D:D,F:F,"반대")</f>
        <v>1.32400542497634E-3</v>
      </c>
      <c r="O5" s="3">
        <f t="shared" si="4"/>
        <v>1088006.1239004135</v>
      </c>
      <c r="P5" s="3">
        <f t="shared" si="5"/>
        <v>993243.2432432432</v>
      </c>
      <c r="Q5" s="3">
        <f t="shared" si="6"/>
        <v>1006756.7567567568</v>
      </c>
      <c r="R5" s="4">
        <f t="shared" si="7"/>
        <v>-94762.880657170317</v>
      </c>
      <c r="S5" s="3">
        <f>P5*0.4+$N$3*0.3+Q5*0.4</f>
        <v>1100000</v>
      </c>
    </row>
    <row r="6" spans="1:19" x14ac:dyDescent="0.45">
      <c r="A6">
        <v>3</v>
      </c>
      <c r="B6" s="2">
        <v>-6.3687399029731695E-2</v>
      </c>
      <c r="C6" s="2">
        <v>-6.11790878754171E-2</v>
      </c>
      <c r="D6" s="2">
        <f t="shared" si="0"/>
        <v>2.508311154314595E-3</v>
      </c>
      <c r="E6" s="2">
        <f t="shared" si="1"/>
        <v>-4.0999485958705853E-2</v>
      </c>
      <c r="F6" s="2" t="str">
        <f t="shared" si="2"/>
        <v>하락</v>
      </c>
      <c r="I6" s="6">
        <f>SUM(I3:I5)</f>
        <v>1716</v>
      </c>
      <c r="J6" s="6"/>
      <c r="O6" s="3">
        <f t="shared" si="4"/>
        <v>936312.60097026825</v>
      </c>
      <c r="P6" s="3">
        <f t="shared" si="5"/>
        <v>938820.9121245828</v>
      </c>
      <c r="Q6" s="3">
        <f t="shared" si="6"/>
        <v>1061179.087875417</v>
      </c>
      <c r="R6" s="4">
        <f t="shared" si="7"/>
        <v>2508.3111543145496</v>
      </c>
      <c r="S6" s="3">
        <f>P6*0.4+$N$3*0.3+Q6*0.4</f>
        <v>1100000</v>
      </c>
    </row>
    <row r="7" spans="1:19" x14ac:dyDescent="0.45">
      <c r="A7">
        <v>4</v>
      </c>
      <c r="B7" s="2">
        <v>0.18451876938343001</v>
      </c>
      <c r="C7" s="2">
        <v>0.19506726457399101</v>
      </c>
      <c r="D7" s="2">
        <f t="shared" si="0"/>
        <v>1.0548495190561002E-2</v>
      </c>
      <c r="E7" s="2">
        <f t="shared" si="1"/>
        <v>5.4076193735519626E-2</v>
      </c>
      <c r="F7" s="2" t="str">
        <f t="shared" si="2"/>
        <v>상승</v>
      </c>
      <c r="O7" s="3">
        <f t="shared" si="4"/>
        <v>1184518.76938343</v>
      </c>
      <c r="P7" s="3">
        <f t="shared" si="5"/>
        <v>1195067.2645739911</v>
      </c>
      <c r="Q7" s="3">
        <f t="shared" si="6"/>
        <v>804932.73542600893</v>
      </c>
      <c r="R7" s="4">
        <f t="shared" si="7"/>
        <v>10548.495190561051</v>
      </c>
      <c r="S7" s="3">
        <f t="shared" ref="S7:S67" si="8">P7*0.4+$N$3*0.3+Q7*0.4</f>
        <v>1100000</v>
      </c>
    </row>
    <row r="8" spans="1:19" x14ac:dyDescent="0.45">
      <c r="A8">
        <v>5</v>
      </c>
      <c r="B8" s="2">
        <v>-4.8457447439432103E-2</v>
      </c>
      <c r="C8" s="2">
        <v>-1.06269925611052E-3</v>
      </c>
      <c r="D8" s="2">
        <f t="shared" si="0"/>
        <v>4.7394748183321581E-2</v>
      </c>
      <c r="E8" s="2">
        <f t="shared" si="1"/>
        <v>-44.598458040505641</v>
      </c>
      <c r="F8" s="2" t="str">
        <f t="shared" si="2"/>
        <v>하락</v>
      </c>
      <c r="O8" s="3">
        <f t="shared" si="4"/>
        <v>951542.55256056786</v>
      </c>
      <c r="P8" s="3">
        <f t="shared" si="5"/>
        <v>998937.30074388953</v>
      </c>
      <c r="Q8" s="3">
        <f t="shared" si="6"/>
        <v>1001062.6992561105</v>
      </c>
      <c r="R8" s="4">
        <f t="shared" si="7"/>
        <v>47394.748183321673</v>
      </c>
      <c r="S8" s="3">
        <f t="shared" si="8"/>
        <v>1100000</v>
      </c>
    </row>
    <row r="9" spans="1:19" x14ac:dyDescent="0.45">
      <c r="A9">
        <v>6</v>
      </c>
      <c r="B9" s="2">
        <v>0.315683662891387</v>
      </c>
      <c r="C9" s="2">
        <v>0.246445497630331</v>
      </c>
      <c r="D9" s="2">
        <f t="shared" si="0"/>
        <v>6.9238165261056001E-2</v>
      </c>
      <c r="E9" s="2">
        <f t="shared" si="1"/>
        <v>0.28094717057851654</v>
      </c>
      <c r="F9" s="2" t="str">
        <f t="shared" si="2"/>
        <v>상승</v>
      </c>
      <c r="O9" s="3">
        <f t="shared" si="4"/>
        <v>1315683.662891387</v>
      </c>
      <c r="P9" s="3">
        <f t="shared" si="5"/>
        <v>1246445.497630331</v>
      </c>
      <c r="Q9" s="3">
        <f t="shared" si="6"/>
        <v>753554.50236966903</v>
      </c>
      <c r="R9" s="4">
        <f t="shared" si="7"/>
        <v>-69238.165261056041</v>
      </c>
      <c r="S9" s="3">
        <f t="shared" si="8"/>
        <v>1100000</v>
      </c>
    </row>
    <row r="10" spans="1:19" x14ac:dyDescent="0.45">
      <c r="A10">
        <v>7</v>
      </c>
      <c r="B10" s="2">
        <v>-0.28184151649475098</v>
      </c>
      <c r="C10" s="2">
        <v>-0.23701298701298701</v>
      </c>
      <c r="D10" s="2">
        <f t="shared" si="0"/>
        <v>4.4828529481763968E-2</v>
      </c>
      <c r="E10" s="2">
        <f t="shared" si="1"/>
        <v>-0.18913954904634661</v>
      </c>
      <c r="F10" s="2" t="str">
        <f t="shared" si="2"/>
        <v>하락</v>
      </c>
      <c r="O10" s="3">
        <f t="shared" si="4"/>
        <v>718158.48350524902</v>
      </c>
      <c r="P10" s="3">
        <f t="shared" si="5"/>
        <v>762987.01298701297</v>
      </c>
      <c r="Q10" s="3">
        <f t="shared" si="6"/>
        <v>1237012.9870129868</v>
      </c>
      <c r="R10" s="4">
        <f t="shared" si="7"/>
        <v>44828.529481763951</v>
      </c>
      <c r="S10" s="3">
        <f t="shared" si="8"/>
        <v>1100000</v>
      </c>
    </row>
    <row r="11" spans="1:19" x14ac:dyDescent="0.45">
      <c r="A11">
        <v>8</v>
      </c>
      <c r="B11" s="2">
        <v>0.41892954707145602</v>
      </c>
      <c r="C11" s="2">
        <v>0.46220570012391499</v>
      </c>
      <c r="D11" s="2">
        <f t="shared" si="0"/>
        <v>4.3276153052458965E-2</v>
      </c>
      <c r="E11" s="2">
        <f t="shared" si="1"/>
        <v>9.3629639445936844E-2</v>
      </c>
      <c r="F11" s="2" t="str">
        <f t="shared" si="2"/>
        <v>상승</v>
      </c>
      <c r="O11" s="3">
        <f t="shared" si="4"/>
        <v>1418929.547071456</v>
      </c>
      <c r="P11" s="3">
        <f t="shared" si="5"/>
        <v>1462205.700123915</v>
      </c>
      <c r="Q11" s="3">
        <f t="shared" si="6"/>
        <v>537794.2998760849</v>
      </c>
      <c r="R11" s="4">
        <f t="shared" si="7"/>
        <v>43276.153052459005</v>
      </c>
      <c r="S11" s="3">
        <f t="shared" si="8"/>
        <v>1100000</v>
      </c>
    </row>
    <row r="12" spans="1:19" x14ac:dyDescent="0.45">
      <c r="A12">
        <v>9</v>
      </c>
      <c r="B12" s="2">
        <v>-1.6511756926774899E-2</v>
      </c>
      <c r="C12" s="2">
        <v>-1.77215189873417E-2</v>
      </c>
      <c r="D12" s="2">
        <f t="shared" si="0"/>
        <v>1.2097620605668012E-3</v>
      </c>
      <c r="E12" s="2">
        <f t="shared" si="1"/>
        <v>-6.8265144846269776E-2</v>
      </c>
      <c r="F12" s="2" t="str">
        <f t="shared" si="2"/>
        <v>하락</v>
      </c>
      <c r="O12" s="3">
        <f t="shared" si="4"/>
        <v>983488.24307322514</v>
      </c>
      <c r="P12" s="3">
        <f t="shared" si="5"/>
        <v>982278.48101265833</v>
      </c>
      <c r="Q12" s="3">
        <f t="shared" si="6"/>
        <v>1017721.5189873417</v>
      </c>
      <c r="R12" s="4">
        <f t="shared" si="7"/>
        <v>-1209.7620605668053</v>
      </c>
      <c r="S12" s="3">
        <f t="shared" si="8"/>
        <v>1100000</v>
      </c>
    </row>
    <row r="13" spans="1:19" x14ac:dyDescent="0.45">
      <c r="A13">
        <v>10</v>
      </c>
      <c r="B13" s="2">
        <v>-6.5029740333557101E-2</v>
      </c>
      <c r="C13" s="2">
        <v>-7.9262672811059906E-2</v>
      </c>
      <c r="D13" s="2">
        <f t="shared" si="0"/>
        <v>1.4232932477502805E-2</v>
      </c>
      <c r="E13" s="2">
        <f t="shared" si="1"/>
        <v>-0.17956664811733189</v>
      </c>
      <c r="F13" s="2" t="str">
        <f t="shared" si="2"/>
        <v>하락</v>
      </c>
      <c r="O13" s="3">
        <f t="shared" si="4"/>
        <v>934970.25966644287</v>
      </c>
      <c r="P13" s="3">
        <f t="shared" si="5"/>
        <v>920737.32718894014</v>
      </c>
      <c r="Q13" s="3">
        <f t="shared" si="6"/>
        <v>1079262.67281106</v>
      </c>
      <c r="R13" s="4">
        <f t="shared" si="7"/>
        <v>-14232.932477502734</v>
      </c>
      <c r="S13" s="3">
        <f t="shared" si="8"/>
        <v>1100000</v>
      </c>
    </row>
    <row r="14" spans="1:19" x14ac:dyDescent="0.45">
      <c r="A14">
        <v>11</v>
      </c>
      <c r="B14" s="2">
        <v>0.33764249086379999</v>
      </c>
      <c r="C14" s="2">
        <v>0.26856240126382303</v>
      </c>
      <c r="D14" s="2">
        <f t="shared" si="0"/>
        <v>6.9080089599976968E-2</v>
      </c>
      <c r="E14" s="2">
        <f t="shared" si="1"/>
        <v>0.25722174539285547</v>
      </c>
      <c r="F14" s="2" t="str">
        <f t="shared" si="2"/>
        <v>상승</v>
      </c>
      <c r="O14" s="3">
        <f t="shared" si="4"/>
        <v>1337642.4908638</v>
      </c>
      <c r="P14" s="3">
        <f t="shared" si="5"/>
        <v>1268562.401263823</v>
      </c>
      <c r="Q14" s="3">
        <f t="shared" si="6"/>
        <v>731437.59873617697</v>
      </c>
      <c r="R14" s="4">
        <f t="shared" si="7"/>
        <v>-69080.089599977015</v>
      </c>
      <c r="S14" s="3">
        <f t="shared" si="8"/>
        <v>1100000</v>
      </c>
    </row>
    <row r="15" spans="1:19" x14ac:dyDescent="0.45">
      <c r="A15">
        <v>12</v>
      </c>
      <c r="B15" s="2">
        <v>-0.11317430436611101</v>
      </c>
      <c r="C15" s="2">
        <v>-0.10034602076124501</v>
      </c>
      <c r="D15" s="2">
        <f t="shared" si="0"/>
        <v>1.2828283604866E-2</v>
      </c>
      <c r="E15" s="2">
        <f t="shared" si="1"/>
        <v>-0.12784048144159652</v>
      </c>
      <c r="F15" s="2" t="str">
        <f t="shared" si="2"/>
        <v>하락</v>
      </c>
      <c r="O15" s="3">
        <f t="shared" si="4"/>
        <v>886825.69563388906</v>
      </c>
      <c r="P15" s="3">
        <f t="shared" si="5"/>
        <v>899653.97923875495</v>
      </c>
      <c r="Q15" s="3">
        <f t="shared" si="6"/>
        <v>1100346.0207612449</v>
      </c>
      <c r="R15" s="4">
        <f t="shared" si="7"/>
        <v>12828.283604865894</v>
      </c>
      <c r="S15" s="3">
        <f t="shared" si="8"/>
        <v>1100000</v>
      </c>
    </row>
    <row r="16" spans="1:19" x14ac:dyDescent="0.45">
      <c r="A16">
        <v>13</v>
      </c>
      <c r="B16" s="2">
        <v>0.117280751466751</v>
      </c>
      <c r="C16" s="2">
        <v>1.7738359201773801E-2</v>
      </c>
      <c r="D16" s="2">
        <f t="shared" si="0"/>
        <v>9.95423922649772E-2</v>
      </c>
      <c r="E16" s="2">
        <f t="shared" si="1"/>
        <v>5.6117023639381003</v>
      </c>
      <c r="F16" s="2" t="str">
        <f t="shared" si="2"/>
        <v>상승</v>
      </c>
      <c r="O16" s="3">
        <f t="shared" si="4"/>
        <v>1117280.7514667511</v>
      </c>
      <c r="P16" s="3">
        <f t="shared" si="5"/>
        <v>1017738.3592017737</v>
      </c>
      <c r="Q16" s="3">
        <f t="shared" si="6"/>
        <v>982261.64079822623</v>
      </c>
      <c r="R16" s="4">
        <f t="shared" si="7"/>
        <v>-99542.392264977447</v>
      </c>
      <c r="S16" s="3">
        <f t="shared" si="8"/>
        <v>1100000</v>
      </c>
    </row>
    <row r="17" spans="1:19" x14ac:dyDescent="0.45">
      <c r="A17">
        <v>14</v>
      </c>
      <c r="B17" s="2">
        <v>0.89907532930374101</v>
      </c>
      <c r="C17" s="2">
        <v>0.70766129032257996</v>
      </c>
      <c r="D17" s="2">
        <f t="shared" si="0"/>
        <v>0.19141403898116105</v>
      </c>
      <c r="E17" s="2">
        <f t="shared" si="1"/>
        <v>0.27048821462864947</v>
      </c>
      <c r="F17" s="2" t="str">
        <f t="shared" si="2"/>
        <v>상승</v>
      </c>
      <c r="O17" s="3">
        <f t="shared" si="4"/>
        <v>1899075.329303741</v>
      </c>
      <c r="P17" s="3">
        <f t="shared" si="5"/>
        <v>1707661.2903225801</v>
      </c>
      <c r="Q17" s="3">
        <f t="shared" si="6"/>
        <v>292338.70967742003</v>
      </c>
      <c r="R17" s="4">
        <f t="shared" si="7"/>
        <v>-191414.03898116085</v>
      </c>
      <c r="S17" s="3">
        <f t="shared" si="8"/>
        <v>1100000.0000000002</v>
      </c>
    </row>
    <row r="18" spans="1:19" x14ac:dyDescent="0.45">
      <c r="A18">
        <v>15</v>
      </c>
      <c r="B18" s="2">
        <v>-1.25698707997798E-2</v>
      </c>
      <c r="C18" s="2">
        <v>-1.38568129330254E-2</v>
      </c>
      <c r="D18" s="2">
        <f t="shared" si="0"/>
        <v>1.2869421332455996E-3</v>
      </c>
      <c r="E18" s="2">
        <f t="shared" si="1"/>
        <v>-9.2874323949224138E-2</v>
      </c>
      <c r="F18" s="2" t="str">
        <f t="shared" si="2"/>
        <v>하락</v>
      </c>
      <c r="O18" s="3">
        <f t="shared" si="4"/>
        <v>987430.12920022022</v>
      </c>
      <c r="P18" s="3">
        <f t="shared" si="5"/>
        <v>986143.18706697458</v>
      </c>
      <c r="Q18" s="3">
        <f t="shared" si="6"/>
        <v>1013856.8129330254</v>
      </c>
      <c r="R18" s="4">
        <f t="shared" si="7"/>
        <v>-1286.9421332456404</v>
      </c>
      <c r="S18" s="3">
        <f t="shared" si="8"/>
        <v>1100000</v>
      </c>
    </row>
    <row r="19" spans="1:19" x14ac:dyDescent="0.45">
      <c r="A19">
        <v>16</v>
      </c>
      <c r="B19" s="2">
        <v>5.82413449883461E-2</v>
      </c>
      <c r="C19" s="2">
        <v>-1.5355086372360801E-2</v>
      </c>
      <c r="D19" s="2">
        <f t="shared" si="0"/>
        <v>7.3596431360706899E-2</v>
      </c>
      <c r="E19" s="2">
        <f t="shared" si="1"/>
        <v>-4.7929675923660504</v>
      </c>
      <c r="F19" s="2" t="str">
        <f t="shared" si="2"/>
        <v>반대</v>
      </c>
      <c r="O19" s="3">
        <f t="shared" si="4"/>
        <v>1058241.3449883461</v>
      </c>
      <c r="P19" s="3">
        <f t="shared" si="5"/>
        <v>984644.91362763918</v>
      </c>
      <c r="Q19" s="3">
        <f t="shared" si="6"/>
        <v>1015355.0863723608</v>
      </c>
      <c r="R19" s="4">
        <f t="shared" si="7"/>
        <v>-73596.43136070692</v>
      </c>
      <c r="S19" s="3">
        <f t="shared" si="8"/>
        <v>1100000</v>
      </c>
    </row>
    <row r="20" spans="1:19" x14ac:dyDescent="0.45">
      <c r="A20">
        <v>17</v>
      </c>
      <c r="B20" s="2">
        <v>-6.8924829363822895E-2</v>
      </c>
      <c r="C20" s="2">
        <v>-2.7431421446384E-2</v>
      </c>
      <c r="D20" s="2">
        <f t="shared" si="0"/>
        <v>4.1493407917438899E-2</v>
      </c>
      <c r="E20" s="2">
        <f t="shared" si="1"/>
        <v>-1.5126233249902747</v>
      </c>
      <c r="F20" s="2" t="str">
        <f t="shared" si="2"/>
        <v>하락</v>
      </c>
      <c r="O20" s="3">
        <f t="shared" si="4"/>
        <v>931075.17063617706</v>
      </c>
      <c r="P20" s="3">
        <f t="shared" si="5"/>
        <v>972568.57855361595</v>
      </c>
      <c r="Q20" s="3">
        <f t="shared" si="6"/>
        <v>1027431.421446384</v>
      </c>
      <c r="R20" s="4">
        <f t="shared" si="7"/>
        <v>41493.40791743889</v>
      </c>
      <c r="S20" s="3">
        <f t="shared" si="8"/>
        <v>1100000</v>
      </c>
    </row>
    <row r="21" spans="1:19" x14ac:dyDescent="0.45">
      <c r="A21">
        <v>18</v>
      </c>
      <c r="B21" s="2">
        <v>0.34030610322952198</v>
      </c>
      <c r="C21" s="2">
        <v>0.288627450980392</v>
      </c>
      <c r="D21" s="2">
        <f t="shared" si="0"/>
        <v>5.1678652249129986E-2</v>
      </c>
      <c r="E21" s="2">
        <f t="shared" si="1"/>
        <v>0.17904967830880644</v>
      </c>
      <c r="F21" s="2" t="str">
        <f t="shared" si="2"/>
        <v>상승</v>
      </c>
      <c r="O21" s="3">
        <f t="shared" si="4"/>
        <v>1340306.103229522</v>
      </c>
      <c r="P21" s="3">
        <f t="shared" si="5"/>
        <v>1288627.4509803921</v>
      </c>
      <c r="Q21" s="3">
        <f t="shared" si="6"/>
        <v>711372.54901960795</v>
      </c>
      <c r="R21" s="4">
        <f t="shared" si="7"/>
        <v>-51678.652249129955</v>
      </c>
      <c r="S21" s="3">
        <f t="shared" si="8"/>
        <v>1100000</v>
      </c>
    </row>
    <row r="22" spans="1:19" x14ac:dyDescent="0.45">
      <c r="A22">
        <v>19</v>
      </c>
      <c r="B22" s="2">
        <v>-0.121880292892456</v>
      </c>
      <c r="C22" s="2">
        <v>-0.12646370023419201</v>
      </c>
      <c r="D22" s="2">
        <f t="shared" si="0"/>
        <v>4.5834073417360122E-3</v>
      </c>
      <c r="E22" s="2">
        <f t="shared" si="1"/>
        <v>-3.6242869165208844E-2</v>
      </c>
      <c r="F22" s="2" t="str">
        <f t="shared" si="2"/>
        <v>하락</v>
      </c>
      <c r="O22" s="3">
        <f t="shared" si="4"/>
        <v>878119.70710754395</v>
      </c>
      <c r="P22" s="3">
        <f t="shared" si="5"/>
        <v>873536.29976580804</v>
      </c>
      <c r="Q22" s="3">
        <f t="shared" si="6"/>
        <v>1126463.700234192</v>
      </c>
      <c r="R22" s="4">
        <f t="shared" si="7"/>
        <v>-4583.4073417359032</v>
      </c>
      <c r="S22" s="3">
        <f t="shared" si="8"/>
        <v>1100000</v>
      </c>
    </row>
    <row r="23" spans="1:19" x14ac:dyDescent="0.45">
      <c r="A23">
        <v>20</v>
      </c>
      <c r="B23" s="2">
        <v>-5.7127524167299201E-2</v>
      </c>
      <c r="C23" s="2">
        <v>-7.9166666666666594E-2</v>
      </c>
      <c r="D23" s="2">
        <f t="shared" si="0"/>
        <v>2.2039142499367392E-2</v>
      </c>
      <c r="E23" s="2">
        <f t="shared" si="1"/>
        <v>-0.27838916841306205</v>
      </c>
      <c r="F23" s="2" t="str">
        <f t="shared" si="2"/>
        <v>하락</v>
      </c>
      <c r="O23" s="3">
        <f t="shared" si="4"/>
        <v>942872.47583270085</v>
      </c>
      <c r="P23" s="3">
        <f t="shared" si="5"/>
        <v>920833.33333333337</v>
      </c>
      <c r="Q23" s="3">
        <f t="shared" si="6"/>
        <v>1079166.6666666665</v>
      </c>
      <c r="R23" s="4">
        <f t="shared" si="7"/>
        <v>-22039.142499367474</v>
      </c>
      <c r="S23" s="3">
        <f t="shared" si="8"/>
        <v>1100000</v>
      </c>
    </row>
    <row r="24" spans="1:19" x14ac:dyDescent="0.45">
      <c r="A24">
        <v>21</v>
      </c>
      <c r="B24" s="2">
        <v>-0.166099429130554</v>
      </c>
      <c r="C24" s="2">
        <v>-0.17514124293785299</v>
      </c>
      <c r="D24" s="2">
        <f t="shared" si="0"/>
        <v>9.0418138072989873E-3</v>
      </c>
      <c r="E24" s="2">
        <f t="shared" si="1"/>
        <v>-5.1625840125545865E-2</v>
      </c>
      <c r="F24" s="2" t="str">
        <f t="shared" si="2"/>
        <v>하락</v>
      </c>
      <c r="O24" s="3">
        <f t="shared" si="4"/>
        <v>833900.57086944603</v>
      </c>
      <c r="P24" s="3">
        <f t="shared" si="5"/>
        <v>824858.75706214702</v>
      </c>
      <c r="Q24" s="3">
        <f t="shared" si="6"/>
        <v>1175141.2429378529</v>
      </c>
      <c r="R24" s="4">
        <f t="shared" si="7"/>
        <v>-9041.8138072990114</v>
      </c>
      <c r="S24" s="3">
        <f t="shared" si="8"/>
        <v>1100000</v>
      </c>
    </row>
    <row r="25" spans="1:19" x14ac:dyDescent="0.45">
      <c r="A25">
        <v>22</v>
      </c>
      <c r="B25" s="2">
        <v>0.212659060955047</v>
      </c>
      <c r="C25" s="2">
        <v>0.109831029185867</v>
      </c>
      <c r="D25" s="2">
        <f t="shared" si="0"/>
        <v>0.10282803176918</v>
      </c>
      <c r="E25" s="2">
        <f t="shared" si="1"/>
        <v>0.93623844310121296</v>
      </c>
      <c r="F25" s="2" t="str">
        <f t="shared" si="2"/>
        <v>상승</v>
      </c>
      <c r="O25" s="3">
        <f t="shared" si="4"/>
        <v>1212659.0609550469</v>
      </c>
      <c r="P25" s="3">
        <f t="shared" si="5"/>
        <v>1109831.0291858672</v>
      </c>
      <c r="Q25" s="3">
        <f t="shared" si="6"/>
        <v>890168.97081413306</v>
      </c>
      <c r="R25" s="4">
        <f t="shared" si="7"/>
        <v>-102828.03176917974</v>
      </c>
      <c r="S25" s="3">
        <f t="shared" si="8"/>
        <v>1100000</v>
      </c>
    </row>
    <row r="26" spans="1:19" x14ac:dyDescent="0.45">
      <c r="A26">
        <v>23</v>
      </c>
      <c r="B26" s="2">
        <v>0.14809855818748399</v>
      </c>
      <c r="C26" s="2">
        <v>0.11949685534591099</v>
      </c>
      <c r="D26" s="2">
        <f t="shared" si="0"/>
        <v>2.8601702841572998E-2</v>
      </c>
      <c r="E26" s="2">
        <f t="shared" si="1"/>
        <v>0.23935109220053385</v>
      </c>
      <c r="F26" s="2" t="str">
        <f t="shared" si="2"/>
        <v>상승</v>
      </c>
      <c r="O26" s="3">
        <f t="shared" si="4"/>
        <v>1148098.558187484</v>
      </c>
      <c r="P26" s="3">
        <f t="shared" si="5"/>
        <v>1119496.8553459111</v>
      </c>
      <c r="Q26" s="3">
        <f t="shared" si="6"/>
        <v>880503.144654089</v>
      </c>
      <c r="R26" s="4">
        <f t="shared" si="7"/>
        <v>-28601.702841572929</v>
      </c>
      <c r="S26" s="3">
        <f t="shared" si="8"/>
        <v>1100000</v>
      </c>
    </row>
    <row r="27" spans="1:19" x14ac:dyDescent="0.45">
      <c r="A27">
        <v>24</v>
      </c>
      <c r="B27" s="2">
        <v>-0.16254448890685999</v>
      </c>
      <c r="C27" s="2">
        <v>-0.161481481481481</v>
      </c>
      <c r="D27" s="2">
        <f t="shared" si="0"/>
        <v>1.0630074253789867E-3</v>
      </c>
      <c r="E27" s="2">
        <f t="shared" si="1"/>
        <v>-6.5828441479891574E-3</v>
      </c>
      <c r="F27" s="2" t="str">
        <f t="shared" si="2"/>
        <v>하락</v>
      </c>
      <c r="O27" s="3">
        <f t="shared" si="4"/>
        <v>837455.51109314</v>
      </c>
      <c r="P27" s="3">
        <f t="shared" si="5"/>
        <v>838518.51851851901</v>
      </c>
      <c r="Q27" s="3">
        <f t="shared" si="6"/>
        <v>1161481.4814814811</v>
      </c>
      <c r="R27" s="4">
        <f t="shared" si="7"/>
        <v>1063.0074253790081</v>
      </c>
      <c r="S27" s="3">
        <f t="shared" si="8"/>
        <v>1100000</v>
      </c>
    </row>
    <row r="28" spans="1:19" x14ac:dyDescent="0.45">
      <c r="A28">
        <v>25</v>
      </c>
      <c r="B28" s="2">
        <v>0.19145019352435999</v>
      </c>
      <c r="C28" s="2">
        <v>5.2362707535121303E-2</v>
      </c>
      <c r="D28" s="2">
        <f t="shared" si="0"/>
        <v>0.1390874859892387</v>
      </c>
      <c r="E28" s="2">
        <f t="shared" si="1"/>
        <v>2.6562317446237551</v>
      </c>
      <c r="F28" s="2" t="str">
        <f t="shared" si="2"/>
        <v>상승</v>
      </c>
      <c r="O28" s="3">
        <f t="shared" si="4"/>
        <v>1191450.19352436</v>
      </c>
      <c r="P28" s="3">
        <f t="shared" si="5"/>
        <v>1052362.7075351214</v>
      </c>
      <c r="Q28" s="3">
        <f t="shared" si="6"/>
        <v>947637.29246487876</v>
      </c>
      <c r="R28" s="4">
        <f t="shared" si="7"/>
        <v>-139087.4859892386</v>
      </c>
      <c r="S28" s="3">
        <f t="shared" si="8"/>
        <v>1100000.0000000002</v>
      </c>
    </row>
    <row r="29" spans="1:19" x14ac:dyDescent="0.45">
      <c r="A29">
        <v>26</v>
      </c>
      <c r="B29" s="2">
        <v>-2.58447714149951E-2</v>
      </c>
      <c r="C29" s="2">
        <v>-1.9845644983461901E-2</v>
      </c>
      <c r="D29" s="2">
        <f t="shared" si="0"/>
        <v>5.9991264315331985E-3</v>
      </c>
      <c r="E29" s="2">
        <f t="shared" si="1"/>
        <v>-0.30228931518892377</v>
      </c>
      <c r="F29" s="2" t="str">
        <f t="shared" si="2"/>
        <v>하락</v>
      </c>
      <c r="O29" s="3">
        <f t="shared" si="4"/>
        <v>974155.22858500492</v>
      </c>
      <c r="P29" s="3">
        <f t="shared" si="5"/>
        <v>980154.35501653817</v>
      </c>
      <c r="Q29" s="3">
        <f t="shared" si="6"/>
        <v>1019845.6449834618</v>
      </c>
      <c r="R29" s="4">
        <f t="shared" si="7"/>
        <v>5999.1264315332519</v>
      </c>
      <c r="S29" s="3">
        <f t="shared" si="8"/>
        <v>1100000</v>
      </c>
    </row>
    <row r="30" spans="1:19" x14ac:dyDescent="0.45">
      <c r="A30">
        <v>27</v>
      </c>
      <c r="B30" s="2">
        <v>-0.102555021643638</v>
      </c>
      <c r="C30" s="2">
        <v>-7.26681127982646E-2</v>
      </c>
      <c r="D30" s="2">
        <f t="shared" si="0"/>
        <v>2.98869088453734E-2</v>
      </c>
      <c r="E30" s="2">
        <f t="shared" si="1"/>
        <v>-0.41127955157364615</v>
      </c>
      <c r="F30" s="2" t="str">
        <f t="shared" si="2"/>
        <v>하락</v>
      </c>
      <c r="O30" s="3">
        <f t="shared" si="4"/>
        <v>897444.97835636209</v>
      </c>
      <c r="P30" s="3">
        <f t="shared" si="5"/>
        <v>927331.8872017354</v>
      </c>
      <c r="Q30" s="3">
        <f t="shared" si="6"/>
        <v>1072668.1127982647</v>
      </c>
      <c r="R30" s="4">
        <f t="shared" si="7"/>
        <v>29886.908845373313</v>
      </c>
      <c r="S30" s="3">
        <f t="shared" si="8"/>
        <v>1100000</v>
      </c>
    </row>
    <row r="31" spans="1:19" x14ac:dyDescent="0.45">
      <c r="A31">
        <v>28</v>
      </c>
      <c r="B31" s="2">
        <v>0.29226043820381098</v>
      </c>
      <c r="C31" s="2">
        <v>0.28318584070796399</v>
      </c>
      <c r="D31" s="2">
        <f t="shared" si="0"/>
        <v>9.0745974958469922E-3</v>
      </c>
      <c r="E31" s="2">
        <f t="shared" si="1"/>
        <v>3.2044672407209762E-2</v>
      </c>
      <c r="F31" s="2" t="str">
        <f t="shared" si="2"/>
        <v>상승</v>
      </c>
      <c r="O31" s="3">
        <f t="shared" si="4"/>
        <v>1292260.4382038109</v>
      </c>
      <c r="P31" s="3">
        <f t="shared" si="5"/>
        <v>1283185.840707964</v>
      </c>
      <c r="Q31" s="3">
        <f t="shared" si="6"/>
        <v>716814.15929203609</v>
      </c>
      <c r="R31" s="4">
        <f t="shared" si="7"/>
        <v>-9074.597495846916</v>
      </c>
      <c r="S31" s="3">
        <f t="shared" si="8"/>
        <v>1100000</v>
      </c>
    </row>
    <row r="32" spans="1:19" x14ac:dyDescent="0.45">
      <c r="A32">
        <v>29</v>
      </c>
      <c r="B32" s="2">
        <v>-7.8032582998275701E-2</v>
      </c>
      <c r="C32" s="2">
        <v>-0.11823899371069101</v>
      </c>
      <c r="D32" s="2">
        <f t="shared" si="0"/>
        <v>4.0206410712415305E-2</v>
      </c>
      <c r="E32" s="2">
        <f t="shared" si="1"/>
        <v>-0.34004357996138712</v>
      </c>
      <c r="F32" s="2" t="str">
        <f t="shared" si="2"/>
        <v>하락</v>
      </c>
      <c r="O32" s="3">
        <f t="shared" si="4"/>
        <v>921967.41700172424</v>
      </c>
      <c r="P32" s="3">
        <f t="shared" si="5"/>
        <v>881761.00628930901</v>
      </c>
      <c r="Q32" s="3">
        <f t="shared" si="6"/>
        <v>1118238.9937106909</v>
      </c>
      <c r="R32" s="4">
        <f t="shared" si="7"/>
        <v>-40206.410712415236</v>
      </c>
      <c r="S32" s="3">
        <f t="shared" si="8"/>
        <v>1100000</v>
      </c>
    </row>
    <row r="33" spans="1:19" x14ac:dyDescent="0.45">
      <c r="A33">
        <v>30</v>
      </c>
      <c r="B33" s="2">
        <v>0.36525064706802302</v>
      </c>
      <c r="C33" s="2">
        <v>0.33182844243792298</v>
      </c>
      <c r="D33" s="2">
        <f t="shared" si="0"/>
        <v>3.3422204630100039E-2</v>
      </c>
      <c r="E33" s="2">
        <f t="shared" si="1"/>
        <v>0.10072133776281857</v>
      </c>
      <c r="F33" s="2" t="str">
        <f t="shared" si="2"/>
        <v>상승</v>
      </c>
      <c r="O33" s="3">
        <f t="shared" si="4"/>
        <v>1365250.647068023</v>
      </c>
      <c r="P33" s="3">
        <f t="shared" si="5"/>
        <v>1331828.442437923</v>
      </c>
      <c r="Q33" s="3">
        <f t="shared" si="6"/>
        <v>668171.55756207707</v>
      </c>
      <c r="R33" s="4">
        <f t="shared" si="7"/>
        <v>-33422.204630099935</v>
      </c>
      <c r="S33" s="3">
        <f t="shared" si="8"/>
        <v>1100000</v>
      </c>
    </row>
    <row r="34" spans="1:19" x14ac:dyDescent="0.45">
      <c r="A34">
        <v>31</v>
      </c>
      <c r="B34" s="2">
        <v>6.9849565625190702E-4</v>
      </c>
      <c r="C34" s="2">
        <v>-2.9323308270676599E-2</v>
      </c>
      <c r="D34" s="2">
        <f t="shared" si="0"/>
        <v>3.0021803926928506E-2</v>
      </c>
      <c r="E34" s="2">
        <f t="shared" si="1"/>
        <v>-1.0238204928926933</v>
      </c>
      <c r="F34" s="2" t="str">
        <f t="shared" si="2"/>
        <v>반대</v>
      </c>
      <c r="O34" s="3">
        <f t="shared" si="4"/>
        <v>1000698.4956562519</v>
      </c>
      <c r="P34" s="3">
        <f t="shared" si="5"/>
        <v>970676.69172932336</v>
      </c>
      <c r="Q34" s="3">
        <f t="shared" si="6"/>
        <v>1029323.3082706765</v>
      </c>
      <c r="R34" s="4">
        <f t="shared" si="7"/>
        <v>-30021.803926928551</v>
      </c>
      <c r="S34" s="3">
        <f t="shared" si="8"/>
        <v>1100000</v>
      </c>
    </row>
    <row r="35" spans="1:19" x14ac:dyDescent="0.45">
      <c r="A35">
        <v>32</v>
      </c>
      <c r="B35" s="2">
        <v>0.27948540449142401</v>
      </c>
      <c r="C35" s="2">
        <v>0.18715778994524601</v>
      </c>
      <c r="D35" s="2">
        <f t="shared" si="0"/>
        <v>9.2327614546177994E-2</v>
      </c>
      <c r="E35" s="2">
        <f t="shared" si="1"/>
        <v>0.49331430218955308</v>
      </c>
      <c r="F35" s="2" t="str">
        <f t="shared" si="2"/>
        <v>상승</v>
      </c>
      <c r="O35" s="3">
        <f t="shared" si="4"/>
        <v>1279485.4044914241</v>
      </c>
      <c r="P35" s="3">
        <f t="shared" si="5"/>
        <v>1187157.7899452462</v>
      </c>
      <c r="Q35" s="3">
        <f t="shared" si="6"/>
        <v>812842.21005475405</v>
      </c>
      <c r="R35" s="4">
        <f t="shared" si="7"/>
        <v>-92327.614546177909</v>
      </c>
      <c r="S35" s="3">
        <f t="shared" si="8"/>
        <v>1100000</v>
      </c>
    </row>
    <row r="36" spans="1:19" x14ac:dyDescent="0.45">
      <c r="A36">
        <v>33</v>
      </c>
      <c r="B36" s="2">
        <v>-5.6036997586488703E-2</v>
      </c>
      <c r="C36" s="2">
        <v>-6.8883610451306407E-2</v>
      </c>
      <c r="D36" s="2">
        <f t="shared" si="0"/>
        <v>1.2846612864817704E-2</v>
      </c>
      <c r="E36" s="2">
        <f t="shared" si="1"/>
        <v>-0.1864973798651122</v>
      </c>
      <c r="F36" s="2" t="str">
        <f t="shared" si="2"/>
        <v>하락</v>
      </c>
      <c r="O36" s="3">
        <f t="shared" si="4"/>
        <v>943963.00241351128</v>
      </c>
      <c r="P36" s="3">
        <f t="shared" si="5"/>
        <v>931116.38954869355</v>
      </c>
      <c r="Q36" s="3">
        <f t="shared" si="6"/>
        <v>1068883.6104513064</v>
      </c>
      <c r="R36" s="4">
        <f t="shared" si="7"/>
        <v>-12846.612864817725</v>
      </c>
      <c r="S36" s="3">
        <f t="shared" si="8"/>
        <v>1100000</v>
      </c>
    </row>
    <row r="37" spans="1:19" x14ac:dyDescent="0.45">
      <c r="A37">
        <v>34</v>
      </c>
      <c r="B37" s="2">
        <v>-8.1577338278293592E-3</v>
      </c>
      <c r="C37" s="2">
        <v>-7.5170842824601306E-2</v>
      </c>
      <c r="D37" s="2">
        <f t="shared" si="0"/>
        <v>6.7013108996771945E-2</v>
      </c>
      <c r="E37" s="2">
        <f t="shared" si="1"/>
        <v>-0.89147741968433059</v>
      </c>
      <c r="F37" s="2" t="str">
        <f t="shared" si="2"/>
        <v>하락</v>
      </c>
      <c r="O37" s="3">
        <f t="shared" si="4"/>
        <v>991842.26617217064</v>
      </c>
      <c r="P37" s="3">
        <f t="shared" si="5"/>
        <v>924829.15717539866</v>
      </c>
      <c r="Q37" s="3">
        <f t="shared" si="6"/>
        <v>1075170.8428246013</v>
      </c>
      <c r="R37" s="4">
        <f t="shared" si="7"/>
        <v>-67013.108996771974</v>
      </c>
      <c r="S37" s="3">
        <f t="shared" si="8"/>
        <v>1100000</v>
      </c>
    </row>
    <row r="38" spans="1:19" x14ac:dyDescent="0.45">
      <c r="A38">
        <v>35</v>
      </c>
      <c r="B38" s="2">
        <v>-4.8747312277555403E-2</v>
      </c>
      <c r="C38" s="2">
        <v>-6.6095471236230094E-2</v>
      </c>
      <c r="D38" s="2">
        <f t="shared" si="0"/>
        <v>1.7348158958674691E-2</v>
      </c>
      <c r="E38" s="2">
        <f t="shared" si="1"/>
        <v>-0.26247121980068938</v>
      </c>
      <c r="F38" s="2" t="str">
        <f t="shared" si="2"/>
        <v>하락</v>
      </c>
      <c r="O38" s="3">
        <f t="shared" si="4"/>
        <v>951252.68772244465</v>
      </c>
      <c r="P38" s="3">
        <f t="shared" si="5"/>
        <v>933904.52876376989</v>
      </c>
      <c r="Q38" s="3">
        <f t="shared" si="6"/>
        <v>1066095.4712362301</v>
      </c>
      <c r="R38" s="4">
        <f t="shared" si="7"/>
        <v>-17348.158958674758</v>
      </c>
      <c r="S38" s="3">
        <f t="shared" si="8"/>
        <v>1100000</v>
      </c>
    </row>
    <row r="39" spans="1:19" x14ac:dyDescent="0.45">
      <c r="A39">
        <v>36</v>
      </c>
      <c r="B39" s="2">
        <v>0.41117954254150302</v>
      </c>
      <c r="C39" s="2">
        <v>0.28085106382978697</v>
      </c>
      <c r="D39" s="2">
        <f t="shared" si="0"/>
        <v>0.13032847871171604</v>
      </c>
      <c r="E39" s="2">
        <f t="shared" si="1"/>
        <v>0.46404837117050451</v>
      </c>
      <c r="F39" s="2" t="str">
        <f t="shared" si="2"/>
        <v>상승</v>
      </c>
      <c r="O39" s="3">
        <f t="shared" si="4"/>
        <v>1411179.542541503</v>
      </c>
      <c r="P39" s="3">
        <f t="shared" si="5"/>
        <v>1280851.0638297871</v>
      </c>
      <c r="Q39" s="3">
        <f t="shared" si="6"/>
        <v>719148.93617021304</v>
      </c>
      <c r="R39" s="4">
        <f t="shared" si="7"/>
        <v>-130328.4787117159</v>
      </c>
      <c r="S39" s="3">
        <f t="shared" si="8"/>
        <v>1100000.0000000002</v>
      </c>
    </row>
    <row r="40" spans="1:19" x14ac:dyDescent="0.45">
      <c r="A40">
        <v>37</v>
      </c>
      <c r="B40" s="2">
        <v>3.8695335388183502E-4</v>
      </c>
      <c r="C40" s="2">
        <v>-1.9211324570273001E-2</v>
      </c>
      <c r="D40" s="2">
        <f t="shared" si="0"/>
        <v>1.9598277924154837E-2</v>
      </c>
      <c r="E40" s="2">
        <f t="shared" si="1"/>
        <v>-1.0201419403678493</v>
      </c>
      <c r="F40" s="2" t="str">
        <f t="shared" si="2"/>
        <v>반대</v>
      </c>
      <c r="O40" s="3">
        <f t="shared" si="4"/>
        <v>1000386.9533538818</v>
      </c>
      <c r="P40" s="3">
        <f t="shared" si="5"/>
        <v>980788.67542972707</v>
      </c>
      <c r="Q40" s="3">
        <f t="shared" si="6"/>
        <v>1019211.3245702729</v>
      </c>
      <c r="R40" s="4">
        <f t="shared" si="7"/>
        <v>-19598.277924154769</v>
      </c>
      <c r="S40" s="3">
        <f t="shared" si="8"/>
        <v>1100000</v>
      </c>
    </row>
    <row r="41" spans="1:19" x14ac:dyDescent="0.45">
      <c r="A41">
        <v>38</v>
      </c>
      <c r="B41" s="2">
        <v>-0.106051087379455</v>
      </c>
      <c r="C41" s="2">
        <v>-0.12893553223388299</v>
      </c>
      <c r="D41" s="2">
        <f t="shared" si="0"/>
        <v>2.288444485442799E-2</v>
      </c>
      <c r="E41" s="2">
        <f t="shared" si="1"/>
        <v>-0.17748749671980787</v>
      </c>
      <c r="F41" s="2" t="str">
        <f t="shared" si="2"/>
        <v>하락</v>
      </c>
      <c r="O41" s="3">
        <f t="shared" si="4"/>
        <v>893948.91262054502</v>
      </c>
      <c r="P41" s="3">
        <f t="shared" si="5"/>
        <v>871064.46776611696</v>
      </c>
      <c r="Q41" s="3">
        <f t="shared" si="6"/>
        <v>1128935.5322338829</v>
      </c>
      <c r="R41" s="4">
        <f t="shared" si="7"/>
        <v>-22884.44485442806</v>
      </c>
      <c r="S41" s="3">
        <f t="shared" si="8"/>
        <v>1100000</v>
      </c>
    </row>
    <row r="42" spans="1:19" x14ac:dyDescent="0.45">
      <c r="A42">
        <v>39</v>
      </c>
      <c r="B42" s="2">
        <v>-1.4972720295190801E-2</v>
      </c>
      <c r="C42" s="2">
        <v>-4.2105263157894701E-3</v>
      </c>
      <c r="D42" s="2">
        <f t="shared" si="0"/>
        <v>1.0762193979401331E-2</v>
      </c>
      <c r="E42" s="2">
        <f t="shared" si="1"/>
        <v>-2.5560210701078181</v>
      </c>
      <c r="F42" s="2" t="str">
        <f t="shared" si="2"/>
        <v>하락</v>
      </c>
      <c r="O42" s="3">
        <f t="shared" si="4"/>
        <v>985027.27970480919</v>
      </c>
      <c r="P42" s="3">
        <f t="shared" si="5"/>
        <v>995789.47368421056</v>
      </c>
      <c r="Q42" s="3">
        <f t="shared" si="6"/>
        <v>1004210.5263157894</v>
      </c>
      <c r="R42" s="4">
        <f t="shared" si="7"/>
        <v>10762.193979401374</v>
      </c>
      <c r="S42" s="3">
        <f t="shared" si="8"/>
        <v>1100000</v>
      </c>
    </row>
    <row r="43" spans="1:19" x14ac:dyDescent="0.45">
      <c r="A43">
        <v>40</v>
      </c>
      <c r="B43" s="2">
        <v>0.183640852570533</v>
      </c>
      <c r="C43" s="2">
        <v>0.13614649681528601</v>
      </c>
      <c r="D43" s="2">
        <f t="shared" si="0"/>
        <v>4.7494355755246992E-2</v>
      </c>
      <c r="E43" s="2">
        <f t="shared" si="1"/>
        <v>0.34884743174614324</v>
      </c>
      <c r="F43" s="2" t="str">
        <f t="shared" si="2"/>
        <v>상승</v>
      </c>
      <c r="O43" s="3">
        <f t="shared" si="4"/>
        <v>1183640.8525705331</v>
      </c>
      <c r="P43" s="3">
        <f t="shared" si="5"/>
        <v>1136146.4968152859</v>
      </c>
      <c r="Q43" s="3">
        <f t="shared" si="6"/>
        <v>863853.50318471401</v>
      </c>
      <c r="R43" s="4">
        <f t="shared" si="7"/>
        <v>-47494.355755247176</v>
      </c>
      <c r="S43" s="3">
        <f t="shared" si="8"/>
        <v>1100000</v>
      </c>
    </row>
    <row r="44" spans="1:19" x14ac:dyDescent="0.45">
      <c r="A44">
        <v>41</v>
      </c>
      <c r="B44" s="2">
        <v>0.213526755571365</v>
      </c>
      <c r="C44" s="2">
        <v>6.6752246469833104E-2</v>
      </c>
      <c r="D44" s="2">
        <f t="shared" si="0"/>
        <v>0.14677450910153189</v>
      </c>
      <c r="E44" s="2">
        <f t="shared" si="1"/>
        <v>2.1987950498094877</v>
      </c>
      <c r="F44" s="2" t="str">
        <f t="shared" si="2"/>
        <v>상승</v>
      </c>
      <c r="O44" s="3">
        <f t="shared" si="4"/>
        <v>1213526.7555713649</v>
      </c>
      <c r="P44" s="3">
        <f t="shared" si="5"/>
        <v>1066752.2464698332</v>
      </c>
      <c r="Q44" s="3">
        <f t="shared" si="6"/>
        <v>933247.75353016681</v>
      </c>
      <c r="R44" s="4">
        <f t="shared" si="7"/>
        <v>-146774.5091015317</v>
      </c>
      <c r="S44" s="3">
        <f t="shared" si="8"/>
        <v>1100000</v>
      </c>
    </row>
    <row r="45" spans="1:19" x14ac:dyDescent="0.45">
      <c r="A45">
        <v>42</v>
      </c>
      <c r="B45" s="2">
        <v>2.3975070565938901E-2</v>
      </c>
      <c r="C45" s="2">
        <v>2.9748283752860399E-2</v>
      </c>
      <c r="D45" s="2">
        <f t="shared" si="0"/>
        <v>5.7732131869214984E-3</v>
      </c>
      <c r="E45" s="2">
        <f t="shared" si="1"/>
        <v>0.1940687817449766</v>
      </c>
      <c r="F45" s="2" t="str">
        <f t="shared" si="2"/>
        <v>상승</v>
      </c>
      <c r="O45" s="3">
        <f t="shared" si="4"/>
        <v>1023975.0705659389</v>
      </c>
      <c r="P45" s="3">
        <f t="shared" si="5"/>
        <v>1029748.2837528604</v>
      </c>
      <c r="Q45" s="3">
        <f t="shared" si="6"/>
        <v>970251.71624713962</v>
      </c>
      <c r="R45" s="4">
        <f t="shared" si="7"/>
        <v>5773.2131869214354</v>
      </c>
      <c r="S45" s="3">
        <f t="shared" si="8"/>
        <v>1100000</v>
      </c>
    </row>
    <row r="46" spans="1:19" x14ac:dyDescent="0.45">
      <c r="A46">
        <v>43</v>
      </c>
      <c r="B46" s="2">
        <v>4.8706267029046998E-2</v>
      </c>
      <c r="C46" s="2">
        <v>7.1942446043165402E-3</v>
      </c>
      <c r="D46" s="2">
        <f t="shared" si="0"/>
        <v>4.1512022424730455E-2</v>
      </c>
      <c r="E46" s="2">
        <f t="shared" si="1"/>
        <v>5.7701711170375383</v>
      </c>
      <c r="F46" s="2" t="str">
        <f t="shared" si="2"/>
        <v>상승</v>
      </c>
      <c r="O46" s="3">
        <f t="shared" si="4"/>
        <v>1048706.267029047</v>
      </c>
      <c r="P46" s="3">
        <f t="shared" si="5"/>
        <v>1007194.2446043165</v>
      </c>
      <c r="Q46" s="3">
        <f t="shared" si="6"/>
        <v>992805.75539568346</v>
      </c>
      <c r="R46" s="4">
        <f t="shared" si="7"/>
        <v>-41512.022424730472</v>
      </c>
      <c r="S46" s="3">
        <f t="shared" si="8"/>
        <v>1100000</v>
      </c>
    </row>
    <row r="47" spans="1:19" x14ac:dyDescent="0.45">
      <c r="A47">
        <v>44</v>
      </c>
      <c r="B47" s="2">
        <v>1.0332506150007199E-2</v>
      </c>
      <c r="C47" s="2">
        <v>7.8431372549019607E-3</v>
      </c>
      <c r="D47" s="2">
        <f t="shared" si="0"/>
        <v>2.4893688951052387E-3</v>
      </c>
      <c r="E47" s="2">
        <f t="shared" si="1"/>
        <v>0.31739453412591795</v>
      </c>
      <c r="F47" s="2" t="str">
        <f t="shared" si="2"/>
        <v>상승</v>
      </c>
      <c r="O47" s="3">
        <f t="shared" si="4"/>
        <v>1010332.5061500072</v>
      </c>
      <c r="P47" s="3">
        <f t="shared" si="5"/>
        <v>1007843.1372549019</v>
      </c>
      <c r="Q47" s="3">
        <f t="shared" si="6"/>
        <v>992156.86274509807</v>
      </c>
      <c r="R47" s="4">
        <f t="shared" si="7"/>
        <v>-2489.3688951053191</v>
      </c>
      <c r="S47" s="3">
        <f t="shared" si="8"/>
        <v>1100000</v>
      </c>
    </row>
    <row r="48" spans="1:19" x14ac:dyDescent="0.45">
      <c r="A48">
        <v>45</v>
      </c>
      <c r="B48" s="2">
        <v>-0.19950632750988001</v>
      </c>
      <c r="C48" s="2">
        <v>-0.26392961876832799</v>
      </c>
      <c r="D48" s="2">
        <f t="shared" si="0"/>
        <v>6.4423291258447979E-2</v>
      </c>
      <c r="E48" s="2">
        <f t="shared" si="1"/>
        <v>-0.24409269243478665</v>
      </c>
      <c r="F48" s="2" t="str">
        <f t="shared" si="2"/>
        <v>하락</v>
      </c>
      <c r="O48" s="3">
        <f t="shared" si="4"/>
        <v>800493.67249011993</v>
      </c>
      <c r="P48" s="3">
        <f t="shared" si="5"/>
        <v>736070.38123167201</v>
      </c>
      <c r="Q48" s="3">
        <f t="shared" si="6"/>
        <v>1263929.6187683281</v>
      </c>
      <c r="R48" s="4">
        <f t="shared" si="7"/>
        <v>-64423.29125844792</v>
      </c>
      <c r="S48" s="3">
        <f t="shared" si="8"/>
        <v>1100000</v>
      </c>
    </row>
    <row r="49" spans="1:19" x14ac:dyDescent="0.45">
      <c r="A49">
        <v>46</v>
      </c>
      <c r="B49" s="2">
        <v>9.5809102058410603E-2</v>
      </c>
      <c r="C49" s="2">
        <v>6.8315665488810295E-2</v>
      </c>
      <c r="D49" s="2">
        <f t="shared" si="0"/>
        <v>2.7493436569600307E-2</v>
      </c>
      <c r="E49" s="2">
        <f t="shared" si="1"/>
        <v>0.40244702840673596</v>
      </c>
      <c r="F49" s="2" t="str">
        <f t="shared" si="2"/>
        <v>상승</v>
      </c>
      <c r="O49" s="3">
        <f t="shared" si="4"/>
        <v>1095809.1020584106</v>
      </c>
      <c r="P49" s="3">
        <f t="shared" si="5"/>
        <v>1068315.6654888105</v>
      </c>
      <c r="Q49" s="3">
        <f t="shared" si="6"/>
        <v>931684.33451118972</v>
      </c>
      <c r="R49" s="4">
        <f t="shared" si="7"/>
        <v>-27493.436569600133</v>
      </c>
      <c r="S49" s="3">
        <f t="shared" si="8"/>
        <v>1100000.0000000002</v>
      </c>
    </row>
    <row r="50" spans="1:19" x14ac:dyDescent="0.45">
      <c r="A50">
        <v>47</v>
      </c>
      <c r="B50" s="2">
        <v>0.37385946512222201</v>
      </c>
      <c r="C50" s="2">
        <v>0.43459915611814298</v>
      </c>
      <c r="D50" s="2">
        <f t="shared" si="0"/>
        <v>6.073969099592097E-2</v>
      </c>
      <c r="E50" s="2">
        <f t="shared" si="1"/>
        <v>0.13976025986440083</v>
      </c>
      <c r="F50" s="2" t="str">
        <f t="shared" si="2"/>
        <v>상승</v>
      </c>
      <c r="O50" s="3">
        <f t="shared" si="4"/>
        <v>1373859.465122222</v>
      </c>
      <c r="P50" s="3">
        <f t="shared" si="5"/>
        <v>1434599.1561181431</v>
      </c>
      <c r="Q50" s="3">
        <f t="shared" si="6"/>
        <v>565400.843881857</v>
      </c>
      <c r="R50" s="4">
        <f t="shared" si="7"/>
        <v>60739.690995921148</v>
      </c>
      <c r="S50" s="3">
        <f t="shared" si="8"/>
        <v>1100000</v>
      </c>
    </row>
    <row r="51" spans="1:19" x14ac:dyDescent="0.45">
      <c r="A51">
        <v>48</v>
      </c>
      <c r="B51" s="2">
        <v>0.146779894828796</v>
      </c>
      <c r="C51" s="2">
        <v>0.124561403508771</v>
      </c>
      <c r="D51" s="2">
        <f t="shared" si="0"/>
        <v>2.2218491320024999E-2</v>
      </c>
      <c r="E51" s="2">
        <f t="shared" si="1"/>
        <v>0.1783738035551316</v>
      </c>
      <c r="F51" s="2" t="str">
        <f t="shared" si="2"/>
        <v>상승</v>
      </c>
      <c r="O51" s="3">
        <f t="shared" si="4"/>
        <v>1146779.8948287959</v>
      </c>
      <c r="P51" s="3">
        <f t="shared" si="5"/>
        <v>1124561.403508771</v>
      </c>
      <c r="Q51" s="3">
        <f t="shared" si="6"/>
        <v>875438.59649122902</v>
      </c>
      <c r="R51" s="4">
        <f t="shared" si="7"/>
        <v>-22218.491320024943</v>
      </c>
      <c r="S51" s="3">
        <f t="shared" si="8"/>
        <v>1100000</v>
      </c>
    </row>
    <row r="52" spans="1:19" x14ac:dyDescent="0.45">
      <c r="A52">
        <v>49</v>
      </c>
      <c r="B52" s="2">
        <v>-0.14602707326412201</v>
      </c>
      <c r="C52" s="2">
        <v>-0.18587896253602301</v>
      </c>
      <c r="D52" s="2">
        <f t="shared" si="0"/>
        <v>3.9851889271901003E-2</v>
      </c>
      <c r="E52" s="2">
        <f t="shared" si="1"/>
        <v>-0.21439698569534343</v>
      </c>
      <c r="F52" s="2" t="str">
        <f t="shared" si="2"/>
        <v>하락</v>
      </c>
      <c r="O52" s="3">
        <f t="shared" si="4"/>
        <v>853972.92673587799</v>
      </c>
      <c r="P52" s="3">
        <f t="shared" si="5"/>
        <v>814121.037463977</v>
      </c>
      <c r="Q52" s="3">
        <f t="shared" si="6"/>
        <v>1185878.962536023</v>
      </c>
      <c r="R52" s="4">
        <f t="shared" si="7"/>
        <v>-39851.889271900989</v>
      </c>
      <c r="S52" s="3">
        <f t="shared" si="8"/>
        <v>1100000</v>
      </c>
    </row>
    <row r="53" spans="1:19" x14ac:dyDescent="0.45">
      <c r="A53">
        <v>50</v>
      </c>
      <c r="B53" s="2">
        <v>0.17279297113418501</v>
      </c>
      <c r="C53" s="2">
        <v>0.179166666666666</v>
      </c>
      <c r="D53" s="2">
        <f t="shared" si="0"/>
        <v>6.3736955324809885E-3</v>
      </c>
      <c r="E53" s="2">
        <f t="shared" si="1"/>
        <v>3.557411459989402E-2</v>
      </c>
      <c r="F53" s="2" t="str">
        <f t="shared" si="2"/>
        <v>상승</v>
      </c>
      <c r="O53" s="3">
        <f t="shared" si="4"/>
        <v>1172792.9711341849</v>
      </c>
      <c r="P53" s="3">
        <f t="shared" si="5"/>
        <v>1179166.666666666</v>
      </c>
      <c r="Q53" s="3">
        <f t="shared" si="6"/>
        <v>820833.33333333395</v>
      </c>
      <c r="R53" s="4">
        <f t="shared" si="7"/>
        <v>6373.6955324811861</v>
      </c>
      <c r="S53" s="3">
        <f t="shared" si="8"/>
        <v>1100000</v>
      </c>
    </row>
    <row r="54" spans="1:19" x14ac:dyDescent="0.45">
      <c r="A54">
        <v>51</v>
      </c>
      <c r="B54" s="2">
        <v>-2.08852477371692E-2</v>
      </c>
      <c r="C54" s="2">
        <v>2.19780219780219E-2</v>
      </c>
      <c r="D54" s="2">
        <f t="shared" si="0"/>
        <v>4.2863269715191096E-2</v>
      </c>
      <c r="E54" s="2">
        <f t="shared" si="1"/>
        <v>1.9502787720412018</v>
      </c>
      <c r="F54" s="2" t="str">
        <f t="shared" si="2"/>
        <v>반대</v>
      </c>
      <c r="O54" s="3">
        <f t="shared" si="4"/>
        <v>979114.75226283085</v>
      </c>
      <c r="P54" s="3">
        <f t="shared" si="5"/>
        <v>1021978.0219780219</v>
      </c>
      <c r="Q54" s="3">
        <f t="shared" si="6"/>
        <v>978021.97802197805</v>
      </c>
      <c r="R54" s="4">
        <f t="shared" si="7"/>
        <v>42863.269715191098</v>
      </c>
      <c r="S54" s="3">
        <f t="shared" si="8"/>
        <v>1100000</v>
      </c>
    </row>
    <row r="55" spans="1:19" x14ac:dyDescent="0.45">
      <c r="A55">
        <v>52</v>
      </c>
      <c r="B55" s="2">
        <v>4.0197126567363697E-2</v>
      </c>
      <c r="C55" s="2">
        <v>4.8463356973995203E-2</v>
      </c>
      <c r="D55" s="2">
        <f t="shared" si="0"/>
        <v>8.2662304066315057E-3</v>
      </c>
      <c r="E55" s="2">
        <f t="shared" si="1"/>
        <v>0.17056660790268935</v>
      </c>
      <c r="F55" s="2" t="str">
        <f t="shared" si="2"/>
        <v>상승</v>
      </c>
      <c r="O55" s="3">
        <f t="shared" si="4"/>
        <v>1040197.1265673637</v>
      </c>
      <c r="P55" s="3">
        <f t="shared" si="5"/>
        <v>1048463.3569739952</v>
      </c>
      <c r="Q55" s="3">
        <f t="shared" si="6"/>
        <v>951536.64302600478</v>
      </c>
      <c r="R55" s="4">
        <f t="shared" si="7"/>
        <v>8266.2304066314828</v>
      </c>
      <c r="S55" s="3">
        <f t="shared" si="8"/>
        <v>1100000</v>
      </c>
    </row>
    <row r="56" spans="1:19" x14ac:dyDescent="0.45">
      <c r="A56">
        <v>53</v>
      </c>
      <c r="B56" s="2">
        <v>-7.1996733546257005E-2</v>
      </c>
      <c r="C56" s="2">
        <v>-9.5875139353400196E-2</v>
      </c>
      <c r="D56" s="2">
        <f t="shared" si="0"/>
        <v>2.3878405807143191E-2</v>
      </c>
      <c r="E56" s="2">
        <f t="shared" si="1"/>
        <v>-0.24905732568613312</v>
      </c>
      <c r="F56" s="2" t="str">
        <f t="shared" si="2"/>
        <v>하락</v>
      </c>
      <c r="O56" s="3">
        <f t="shared" si="4"/>
        <v>928003.26645374298</v>
      </c>
      <c r="P56" s="3">
        <f t="shared" si="5"/>
        <v>904124.86064659979</v>
      </c>
      <c r="Q56" s="3">
        <f t="shared" si="6"/>
        <v>1095875.1393534003</v>
      </c>
      <c r="R56" s="4">
        <f t="shared" si="7"/>
        <v>-23878.405807143194</v>
      </c>
      <c r="S56" s="3">
        <f t="shared" si="8"/>
        <v>1100000</v>
      </c>
    </row>
    <row r="57" spans="1:19" x14ac:dyDescent="0.45">
      <c r="A57">
        <v>54</v>
      </c>
      <c r="B57" s="2">
        <v>0.199610590934753</v>
      </c>
      <c r="C57" s="2">
        <v>0.18387096774193501</v>
      </c>
      <c r="D57" s="2">
        <f t="shared" si="0"/>
        <v>1.5739623192817992E-2</v>
      </c>
      <c r="E57" s="2">
        <f t="shared" si="1"/>
        <v>8.5601459469712107E-2</v>
      </c>
      <c r="F57" s="2" t="str">
        <f t="shared" si="2"/>
        <v>상승</v>
      </c>
      <c r="O57" s="3">
        <f t="shared" si="4"/>
        <v>1199610.590934753</v>
      </c>
      <c r="P57" s="3">
        <f t="shared" si="5"/>
        <v>1183870.967741935</v>
      </c>
      <c r="Q57" s="3">
        <f t="shared" si="6"/>
        <v>816129.03225806495</v>
      </c>
      <c r="R57" s="4">
        <f t="shared" si="7"/>
        <v>-15739.623192817904</v>
      </c>
      <c r="S57" s="3">
        <f t="shared" si="8"/>
        <v>1100000</v>
      </c>
    </row>
    <row r="58" spans="1:19" x14ac:dyDescent="0.45">
      <c r="A58">
        <v>55</v>
      </c>
      <c r="B58" s="2">
        <v>0.34494382143020602</v>
      </c>
      <c r="C58" s="2">
        <v>0.38114754098360598</v>
      </c>
      <c r="D58" s="2">
        <f t="shared" si="0"/>
        <v>3.620371955339996E-2</v>
      </c>
      <c r="E58" s="2">
        <f t="shared" si="1"/>
        <v>9.4986102914296808E-2</v>
      </c>
      <c r="F58" s="2" t="str">
        <f t="shared" si="2"/>
        <v>상승</v>
      </c>
      <c r="O58" s="3">
        <f t="shared" si="4"/>
        <v>1344943.8214302061</v>
      </c>
      <c r="P58" s="3">
        <f t="shared" si="5"/>
        <v>1381147.5409836061</v>
      </c>
      <c r="Q58" s="3">
        <f t="shared" si="6"/>
        <v>618852.45901639399</v>
      </c>
      <c r="R58" s="4">
        <f t="shared" si="7"/>
        <v>36203.719553400064</v>
      </c>
      <c r="S58" s="3">
        <f t="shared" si="8"/>
        <v>1100000</v>
      </c>
    </row>
    <row r="59" spans="1:19" x14ac:dyDescent="0.45">
      <c r="A59">
        <v>56</v>
      </c>
      <c r="B59" s="2">
        <v>-3.8725543767213801E-2</v>
      </c>
      <c r="C59" s="2">
        <v>2.31660231660231E-3</v>
      </c>
      <c r="D59" s="2">
        <f t="shared" si="0"/>
        <v>4.1042146083816108E-2</v>
      </c>
      <c r="E59" s="2">
        <f t="shared" si="1"/>
        <v>17.716526392847339</v>
      </c>
      <c r="F59" s="2" t="str">
        <f t="shared" si="2"/>
        <v>반대</v>
      </c>
      <c r="O59" s="3">
        <f t="shared" si="4"/>
        <v>961274.45623278618</v>
      </c>
      <c r="P59" s="3">
        <f t="shared" si="5"/>
        <v>1002316.6023166024</v>
      </c>
      <c r="Q59" s="3">
        <f t="shared" si="6"/>
        <v>997683.39768339763</v>
      </c>
      <c r="R59" s="4">
        <f t="shared" si="7"/>
        <v>41042.146083816187</v>
      </c>
      <c r="S59" s="3">
        <f t="shared" si="8"/>
        <v>1100000</v>
      </c>
    </row>
    <row r="60" spans="1:19" x14ac:dyDescent="0.45">
      <c r="A60">
        <v>57</v>
      </c>
      <c r="B60" s="2">
        <v>-0.100546315312385</v>
      </c>
      <c r="C60" s="2">
        <v>-0.166276346604215</v>
      </c>
      <c r="D60" s="2">
        <f t="shared" si="0"/>
        <v>6.5730031291829999E-2</v>
      </c>
      <c r="E60" s="2">
        <f t="shared" si="1"/>
        <v>-0.3953059628395984</v>
      </c>
      <c r="F60" s="2" t="str">
        <f t="shared" si="2"/>
        <v>하락</v>
      </c>
      <c r="O60" s="3">
        <f t="shared" si="4"/>
        <v>899453.68468761502</v>
      </c>
      <c r="P60" s="3">
        <f t="shared" si="5"/>
        <v>833723.65339578502</v>
      </c>
      <c r="Q60" s="3">
        <f t="shared" si="6"/>
        <v>1166276.346604215</v>
      </c>
      <c r="R60" s="4">
        <f t="shared" si="7"/>
        <v>-65730.031291830004</v>
      </c>
      <c r="S60" s="3">
        <f t="shared" si="8"/>
        <v>1100000</v>
      </c>
    </row>
    <row r="61" spans="1:19" x14ac:dyDescent="0.45">
      <c r="A61">
        <v>58</v>
      </c>
      <c r="B61" s="2">
        <v>-0.10809864103793999</v>
      </c>
      <c r="C61" s="2">
        <v>-3.2707028531663102E-2</v>
      </c>
      <c r="D61" s="2">
        <f t="shared" si="0"/>
        <v>7.5391612506276892E-2</v>
      </c>
      <c r="E61" s="2">
        <f t="shared" si="1"/>
        <v>-2.3050584504578762</v>
      </c>
      <c r="F61" s="2" t="str">
        <f t="shared" si="2"/>
        <v>하락</v>
      </c>
      <c r="O61" s="3">
        <f t="shared" si="4"/>
        <v>891901.35896206007</v>
      </c>
      <c r="P61" s="3">
        <f t="shared" si="5"/>
        <v>967292.97146833688</v>
      </c>
      <c r="Q61" s="3">
        <f t="shared" si="6"/>
        <v>1032707.0285316631</v>
      </c>
      <c r="R61" s="4">
        <f t="shared" si="7"/>
        <v>75391.612506276811</v>
      </c>
      <c r="S61" s="3">
        <f t="shared" si="8"/>
        <v>1100000</v>
      </c>
    </row>
    <row r="62" spans="1:19" x14ac:dyDescent="0.45">
      <c r="A62">
        <v>59</v>
      </c>
      <c r="B62" s="2">
        <v>0.19205361604690499</v>
      </c>
      <c r="C62" s="2">
        <v>0.15198956294846699</v>
      </c>
      <c r="D62" s="2">
        <f t="shared" si="0"/>
        <v>4.0064053098437996E-2</v>
      </c>
      <c r="E62" s="2">
        <f t="shared" si="1"/>
        <v>0.26359739656611791</v>
      </c>
      <c r="F62" s="2" t="str">
        <f t="shared" si="2"/>
        <v>상승</v>
      </c>
      <c r="O62" s="3">
        <f t="shared" si="4"/>
        <v>1192053.6160469051</v>
      </c>
      <c r="P62" s="3">
        <f t="shared" si="5"/>
        <v>1151989.562948467</v>
      </c>
      <c r="Q62" s="3">
        <f t="shared" si="6"/>
        <v>848010.43705153302</v>
      </c>
      <c r="R62" s="4">
        <f t="shared" si="7"/>
        <v>-40064.053098438075</v>
      </c>
      <c r="S62" s="3">
        <f t="shared" si="8"/>
        <v>1100000</v>
      </c>
    </row>
    <row r="63" spans="1:19" x14ac:dyDescent="0.45">
      <c r="A63">
        <v>60</v>
      </c>
      <c r="B63" s="2">
        <v>0.58360260725021296</v>
      </c>
      <c r="C63" s="2">
        <v>0.55436720142602403</v>
      </c>
      <c r="D63" s="2">
        <f t="shared" si="0"/>
        <v>2.9235405824188931E-2</v>
      </c>
      <c r="E63" s="2">
        <f t="shared" si="1"/>
        <v>5.2736535907942181E-2</v>
      </c>
      <c r="F63" s="2" t="str">
        <f t="shared" si="2"/>
        <v>상승</v>
      </c>
      <c r="O63" s="3">
        <f t="shared" si="4"/>
        <v>1583602.6072502129</v>
      </c>
      <c r="P63" s="3">
        <f t="shared" si="5"/>
        <v>1554367.2014260239</v>
      </c>
      <c r="Q63" s="3">
        <f t="shared" si="6"/>
        <v>445632.79857397598</v>
      </c>
      <c r="R63" s="4">
        <f t="shared" si="7"/>
        <v>-29235.405824189074</v>
      </c>
      <c r="S63" s="3">
        <f t="shared" si="8"/>
        <v>1100000</v>
      </c>
    </row>
    <row r="64" spans="1:19" x14ac:dyDescent="0.45">
      <c r="A64">
        <v>61</v>
      </c>
      <c r="B64" s="2">
        <v>0.16829571127891499</v>
      </c>
      <c r="C64" s="2">
        <v>0.13031914893617</v>
      </c>
      <c r="D64" s="2">
        <f t="shared" si="0"/>
        <v>3.7976562342744991E-2</v>
      </c>
      <c r="E64" s="2">
        <f t="shared" si="1"/>
        <v>0.29141198858922734</v>
      </c>
      <c r="F64" s="2" t="str">
        <f t="shared" si="2"/>
        <v>상승</v>
      </c>
      <c r="O64" s="3">
        <f t="shared" si="4"/>
        <v>1168295.7112789149</v>
      </c>
      <c r="P64" s="3">
        <f t="shared" si="5"/>
        <v>1130319.1489361699</v>
      </c>
      <c r="Q64" s="3">
        <f t="shared" si="6"/>
        <v>869680.85106382996</v>
      </c>
      <c r="R64" s="4">
        <f t="shared" si="7"/>
        <v>-37976.562342745019</v>
      </c>
      <c r="S64" s="3">
        <f t="shared" si="8"/>
        <v>1100000</v>
      </c>
    </row>
    <row r="65" spans="1:19" x14ac:dyDescent="0.45">
      <c r="A65">
        <v>62</v>
      </c>
      <c r="B65" s="2">
        <v>5.6367572396993602E-2</v>
      </c>
      <c r="C65" s="2">
        <v>5.2036199095022599E-2</v>
      </c>
      <c r="D65" s="2">
        <f t="shared" si="0"/>
        <v>4.3313733019710032E-3</v>
      </c>
      <c r="E65" s="2">
        <f t="shared" si="1"/>
        <v>8.3237695629181929E-2</v>
      </c>
      <c r="F65" s="2" t="str">
        <f t="shared" si="2"/>
        <v>상승</v>
      </c>
      <c r="O65" s="3">
        <f t="shared" si="4"/>
        <v>1056367.5723969936</v>
      </c>
      <c r="P65" s="3">
        <f t="shared" si="5"/>
        <v>1052036.1990950226</v>
      </c>
      <c r="Q65" s="3">
        <f t="shared" si="6"/>
        <v>947963.80090497748</v>
      </c>
      <c r="R65" s="4">
        <f t="shared" si="7"/>
        <v>-4331.3733019710053</v>
      </c>
      <c r="S65" s="3">
        <f t="shared" si="8"/>
        <v>1100000</v>
      </c>
    </row>
    <row r="66" spans="1:19" x14ac:dyDescent="0.45">
      <c r="A66">
        <v>63</v>
      </c>
      <c r="B66" s="2">
        <v>0.119298487901687</v>
      </c>
      <c r="C66" s="2">
        <v>5.4680259499536601E-2</v>
      </c>
      <c r="D66" s="2">
        <f t="shared" si="0"/>
        <v>6.4618228402150396E-2</v>
      </c>
      <c r="E66" s="2">
        <f t="shared" si="1"/>
        <v>1.1817469228122082</v>
      </c>
      <c r="F66" s="2" t="str">
        <f t="shared" si="2"/>
        <v>상승</v>
      </c>
      <c r="O66" s="3">
        <f t="shared" si="4"/>
        <v>1119298.4879016869</v>
      </c>
      <c r="P66" s="3">
        <f t="shared" si="5"/>
        <v>1054680.2594995366</v>
      </c>
      <c r="Q66" s="3">
        <f t="shared" si="6"/>
        <v>945319.74050046341</v>
      </c>
      <c r="R66" s="4">
        <f t="shared" si="7"/>
        <v>-64618.228402150329</v>
      </c>
      <c r="S66" s="3">
        <f t="shared" si="8"/>
        <v>1100000</v>
      </c>
    </row>
    <row r="67" spans="1:19" x14ac:dyDescent="0.45">
      <c r="A67">
        <v>64</v>
      </c>
      <c r="B67" s="2">
        <v>0.104999482631683</v>
      </c>
      <c r="C67" s="2">
        <v>5.94594594594594E-2</v>
      </c>
      <c r="D67" s="2">
        <f t="shared" si="0"/>
        <v>4.5540023172223602E-2</v>
      </c>
      <c r="E67" s="2">
        <f t="shared" si="1"/>
        <v>0.76590038971467045</v>
      </c>
      <c r="F67" s="2" t="str">
        <f t="shared" si="2"/>
        <v>상승</v>
      </c>
      <c r="O67" s="3">
        <f t="shared" si="4"/>
        <v>1104999.4826316829</v>
      </c>
      <c r="P67" s="3">
        <f t="shared" ref="P67:P130" si="9">$N$3*(1+C67)</f>
        <v>1059459.4594594594</v>
      </c>
      <c r="Q67" s="3">
        <f t="shared" si="6"/>
        <v>940540.54054054059</v>
      </c>
      <c r="R67" s="4">
        <f t="shared" si="7"/>
        <v>-45540.023172223475</v>
      </c>
      <c r="S67" s="3">
        <f t="shared" si="8"/>
        <v>1100000</v>
      </c>
    </row>
    <row r="68" spans="1:19" x14ac:dyDescent="0.45">
      <c r="A68">
        <v>65</v>
      </c>
      <c r="B68" s="2">
        <v>8.5745349526405307E-2</v>
      </c>
      <c r="C68" s="2">
        <v>0.15889830508474501</v>
      </c>
      <c r="D68" s="2">
        <f t="shared" ref="D68:D131" si="10">ABS(C68-B68)</f>
        <v>7.31529555583397E-2</v>
      </c>
      <c r="E68" s="2">
        <f t="shared" ref="E68:E131" si="11">IFERROR(D68/C68,0)</f>
        <v>0.46037593364715335</v>
      </c>
      <c r="F68" s="2" t="str">
        <f t="shared" ref="F68:F131" si="12">IF(AND(B68&gt;=0,C68&gt;=0),"상승",IF(AND(B68&lt;0,C68&lt;0),"하락","반대"))</f>
        <v>상승</v>
      </c>
      <c r="O68" s="3">
        <f t="shared" ref="O68:O131" si="13">$N$3*(1+B68)</f>
        <v>1085745.3495264053</v>
      </c>
      <c r="P68" s="3">
        <f t="shared" si="9"/>
        <v>1158898.3050847449</v>
      </c>
      <c r="Q68" s="3">
        <f t="shared" ref="Q68:Q131" si="14">$N$3*(1-C68)</f>
        <v>841101.69491525495</v>
      </c>
      <c r="R68" s="4">
        <f t="shared" ref="R68:R131" si="15">P68-O68</f>
        <v>73152.9555583396</v>
      </c>
      <c r="S68" s="3">
        <f t="shared" ref="S68:S131" si="16">P68*0.4+$N$3*0.3+Q68*0.4</f>
        <v>1100000</v>
      </c>
    </row>
    <row r="69" spans="1:19" x14ac:dyDescent="0.45">
      <c r="A69">
        <v>66</v>
      </c>
      <c r="B69" s="2">
        <v>0.27277645468711798</v>
      </c>
      <c r="C69" s="2">
        <v>0.20259481037924101</v>
      </c>
      <c r="D69" s="2">
        <f t="shared" si="10"/>
        <v>7.0181644307876961E-2</v>
      </c>
      <c r="E69" s="2">
        <f t="shared" si="11"/>
        <v>0.34641383052459551</v>
      </c>
      <c r="F69" s="2" t="str">
        <f t="shared" si="12"/>
        <v>상승</v>
      </c>
      <c r="O69" s="3">
        <f t="shared" si="13"/>
        <v>1272776.4546871181</v>
      </c>
      <c r="P69" s="3">
        <f t="shared" si="9"/>
        <v>1202594.8103792409</v>
      </c>
      <c r="Q69" s="3">
        <f t="shared" si="14"/>
        <v>797405.18962075899</v>
      </c>
      <c r="R69" s="4">
        <f t="shared" si="15"/>
        <v>-70181.64430787717</v>
      </c>
      <c r="S69" s="3">
        <f t="shared" si="16"/>
        <v>1100000</v>
      </c>
    </row>
    <row r="70" spans="1:19" x14ac:dyDescent="0.45">
      <c r="A70">
        <v>67</v>
      </c>
      <c r="B70" s="2">
        <v>0.34652060270309398</v>
      </c>
      <c r="C70" s="2">
        <v>0.31685393258426903</v>
      </c>
      <c r="D70" s="2">
        <f t="shared" si="10"/>
        <v>2.9666670118824956E-2</v>
      </c>
      <c r="E70" s="2">
        <f t="shared" si="11"/>
        <v>9.3628852502674692E-2</v>
      </c>
      <c r="F70" s="2" t="str">
        <f t="shared" si="12"/>
        <v>상승</v>
      </c>
      <c r="O70" s="3">
        <f t="shared" si="13"/>
        <v>1346520.602703094</v>
      </c>
      <c r="P70" s="3">
        <f t="shared" si="9"/>
        <v>1316853.932584269</v>
      </c>
      <c r="Q70" s="3">
        <f t="shared" si="14"/>
        <v>683146.06741573103</v>
      </c>
      <c r="R70" s="4">
        <f t="shared" si="15"/>
        <v>-29666.670118825044</v>
      </c>
      <c r="S70" s="3">
        <f t="shared" si="16"/>
        <v>1100000</v>
      </c>
    </row>
    <row r="71" spans="1:19" x14ac:dyDescent="0.45">
      <c r="A71">
        <v>68</v>
      </c>
      <c r="B71" s="2">
        <v>0.28739669919013899</v>
      </c>
      <c r="C71" s="2">
        <v>0.36516853932584198</v>
      </c>
      <c r="D71" s="2">
        <f t="shared" si="10"/>
        <v>7.7771840135702985E-2</v>
      </c>
      <c r="E71" s="2">
        <f t="shared" si="11"/>
        <v>0.21297519298700243</v>
      </c>
      <c r="F71" s="2" t="str">
        <f t="shared" si="12"/>
        <v>상승</v>
      </c>
      <c r="O71" s="3">
        <f t="shared" si="13"/>
        <v>1287396.6991901388</v>
      </c>
      <c r="P71" s="3">
        <f t="shared" si="9"/>
        <v>1365168.5393258419</v>
      </c>
      <c r="Q71" s="3">
        <f t="shared" si="14"/>
        <v>634831.46067415806</v>
      </c>
      <c r="R71" s="4">
        <f t="shared" si="15"/>
        <v>77771.840135703096</v>
      </c>
      <c r="S71" s="3">
        <f t="shared" si="16"/>
        <v>1100000</v>
      </c>
    </row>
    <row r="72" spans="1:19" x14ac:dyDescent="0.45">
      <c r="A72">
        <v>69</v>
      </c>
      <c r="B72" s="2">
        <v>-6.6305473446845994E-2</v>
      </c>
      <c r="C72" s="2">
        <v>-3.8461538461538401E-2</v>
      </c>
      <c r="D72" s="2">
        <f t="shared" si="10"/>
        <v>2.7843934985307593E-2</v>
      </c>
      <c r="E72" s="2">
        <f t="shared" si="11"/>
        <v>-0.72394230961799855</v>
      </c>
      <c r="F72" s="2" t="str">
        <f t="shared" si="12"/>
        <v>하락</v>
      </c>
      <c r="O72" s="3">
        <f t="shared" si="13"/>
        <v>933694.52655315399</v>
      </c>
      <c r="P72" s="3">
        <f t="shared" si="9"/>
        <v>961538.46153846162</v>
      </c>
      <c r="Q72" s="3">
        <f t="shared" si="14"/>
        <v>1038461.5384615384</v>
      </c>
      <c r="R72" s="4">
        <f t="shared" si="15"/>
        <v>27843.934985307627</v>
      </c>
      <c r="S72" s="3">
        <f t="shared" si="16"/>
        <v>1100000</v>
      </c>
    </row>
    <row r="73" spans="1:19" x14ac:dyDescent="0.45">
      <c r="A73">
        <v>70</v>
      </c>
      <c r="B73" s="2">
        <v>0.36467421054839999</v>
      </c>
      <c r="C73" s="2">
        <v>0.30913642052565699</v>
      </c>
      <c r="D73" s="2">
        <f t="shared" si="10"/>
        <v>5.5537790022743005E-2</v>
      </c>
      <c r="E73" s="2">
        <f t="shared" si="11"/>
        <v>0.17965463250271932</v>
      </c>
      <c r="F73" s="2" t="str">
        <f t="shared" si="12"/>
        <v>상승</v>
      </c>
      <c r="O73" s="3">
        <f t="shared" si="13"/>
        <v>1364674.2105483999</v>
      </c>
      <c r="P73" s="3">
        <f t="shared" si="9"/>
        <v>1309136.420525657</v>
      </c>
      <c r="Q73" s="3">
        <f t="shared" si="14"/>
        <v>690863.57947434299</v>
      </c>
      <c r="R73" s="4">
        <f t="shared" si="15"/>
        <v>-55537.790022742935</v>
      </c>
      <c r="S73" s="3">
        <f t="shared" si="16"/>
        <v>1100000</v>
      </c>
    </row>
    <row r="74" spans="1:19" x14ac:dyDescent="0.45">
      <c r="A74">
        <v>71</v>
      </c>
      <c r="B74" s="2">
        <v>4.1716869920492103E-2</v>
      </c>
      <c r="C74" s="2">
        <v>8.6455331412103702E-3</v>
      </c>
      <c r="D74" s="2">
        <f t="shared" si="10"/>
        <v>3.3071336779281729E-2</v>
      </c>
      <c r="E74" s="2">
        <f t="shared" si="11"/>
        <v>3.8252512874702553</v>
      </c>
      <c r="F74" s="2" t="str">
        <f t="shared" si="12"/>
        <v>상승</v>
      </c>
      <c r="O74" s="3">
        <f t="shared" si="13"/>
        <v>1041716.8699204922</v>
      </c>
      <c r="P74" s="3">
        <f t="shared" si="9"/>
        <v>1008645.5331412103</v>
      </c>
      <c r="Q74" s="3">
        <f t="shared" si="14"/>
        <v>991354.46685878956</v>
      </c>
      <c r="R74" s="4">
        <f t="shared" si="15"/>
        <v>-33071.336779281846</v>
      </c>
      <c r="S74" s="3">
        <f t="shared" si="16"/>
        <v>1100000</v>
      </c>
    </row>
    <row r="75" spans="1:19" x14ac:dyDescent="0.45">
      <c r="A75">
        <v>72</v>
      </c>
      <c r="B75" s="2">
        <v>-9.2368766665458596E-2</v>
      </c>
      <c r="C75" s="2">
        <v>-0.12631578947368399</v>
      </c>
      <c r="D75" s="2">
        <f t="shared" si="10"/>
        <v>3.3947022808225397E-2</v>
      </c>
      <c r="E75" s="2">
        <f t="shared" si="11"/>
        <v>-0.26874726389845149</v>
      </c>
      <c r="F75" s="2" t="str">
        <f t="shared" si="12"/>
        <v>하락</v>
      </c>
      <c r="O75" s="3">
        <f t="shared" si="13"/>
        <v>907631.23333454144</v>
      </c>
      <c r="P75" s="3">
        <f t="shared" si="9"/>
        <v>873684.21052631608</v>
      </c>
      <c r="Q75" s="3">
        <f t="shared" si="14"/>
        <v>1126315.789473684</v>
      </c>
      <c r="R75" s="4">
        <f t="shared" si="15"/>
        <v>-33947.02280822536</v>
      </c>
      <c r="S75" s="3">
        <f t="shared" si="16"/>
        <v>1100000.0000000002</v>
      </c>
    </row>
    <row r="76" spans="1:19" x14ac:dyDescent="0.45">
      <c r="A76">
        <v>73</v>
      </c>
      <c r="B76" s="2">
        <v>-0.107055023312568</v>
      </c>
      <c r="C76" s="2">
        <v>-0.177358490566037</v>
      </c>
      <c r="D76" s="2">
        <f t="shared" si="10"/>
        <v>7.0303467253469004E-2</v>
      </c>
      <c r="E76" s="2">
        <f t="shared" si="11"/>
        <v>-0.39639188983339069</v>
      </c>
      <c r="F76" s="2" t="str">
        <f t="shared" si="12"/>
        <v>하락</v>
      </c>
      <c r="O76" s="3">
        <f t="shared" si="13"/>
        <v>892944.97668743203</v>
      </c>
      <c r="P76" s="3">
        <f t="shared" si="9"/>
        <v>822641.50943396299</v>
      </c>
      <c r="Q76" s="3">
        <f t="shared" si="14"/>
        <v>1177358.4905660371</v>
      </c>
      <c r="R76" s="4">
        <f t="shared" si="15"/>
        <v>-70303.467253469047</v>
      </c>
      <c r="S76" s="3">
        <f t="shared" si="16"/>
        <v>1100000.0000000002</v>
      </c>
    </row>
    <row r="77" spans="1:19" x14ac:dyDescent="0.45">
      <c r="A77">
        <v>74</v>
      </c>
      <c r="B77" s="2">
        <v>0.30900135636329601</v>
      </c>
      <c r="C77" s="2">
        <v>0.36674259681093302</v>
      </c>
      <c r="D77" s="2">
        <f t="shared" si="10"/>
        <v>5.774124044763701E-2</v>
      </c>
      <c r="E77" s="2">
        <f t="shared" si="11"/>
        <v>0.15744350656219075</v>
      </c>
      <c r="F77" s="2" t="str">
        <f t="shared" si="12"/>
        <v>상승</v>
      </c>
      <c r="O77" s="3">
        <f t="shared" si="13"/>
        <v>1309001.356363296</v>
      </c>
      <c r="P77" s="3">
        <f t="shared" si="9"/>
        <v>1366742.596810933</v>
      </c>
      <c r="Q77" s="3">
        <f t="shared" si="14"/>
        <v>633257.40318906703</v>
      </c>
      <c r="R77" s="4">
        <f t="shared" si="15"/>
        <v>57741.240447636927</v>
      </c>
      <c r="S77" s="3">
        <f t="shared" si="16"/>
        <v>1100000</v>
      </c>
    </row>
    <row r="78" spans="1:19" x14ac:dyDescent="0.45">
      <c r="A78">
        <v>75</v>
      </c>
      <c r="B78" s="2">
        <v>-1.9943673163652399E-2</v>
      </c>
      <c r="C78" s="2">
        <v>-3.6529680365296802E-2</v>
      </c>
      <c r="D78" s="2">
        <f t="shared" si="10"/>
        <v>1.6586007201644402E-2</v>
      </c>
      <c r="E78" s="2">
        <f t="shared" si="11"/>
        <v>-0.45404194714501556</v>
      </c>
      <c r="F78" s="2" t="str">
        <f t="shared" si="12"/>
        <v>하락</v>
      </c>
      <c r="O78" s="3">
        <f t="shared" si="13"/>
        <v>980056.32683634758</v>
      </c>
      <c r="P78" s="3">
        <f t="shared" si="9"/>
        <v>963470.31963470322</v>
      </c>
      <c r="Q78" s="3">
        <f t="shared" si="14"/>
        <v>1036529.6803652968</v>
      </c>
      <c r="R78" s="4">
        <f t="shared" si="15"/>
        <v>-16586.007201644359</v>
      </c>
      <c r="S78" s="3">
        <f t="shared" si="16"/>
        <v>1100000</v>
      </c>
    </row>
    <row r="79" spans="1:19" x14ac:dyDescent="0.45">
      <c r="A79">
        <v>76</v>
      </c>
      <c r="B79" s="2">
        <v>8.4913372993469197E-2</v>
      </c>
      <c r="C79" s="2">
        <v>8.4302325581395304E-2</v>
      </c>
      <c r="D79" s="2">
        <f t="shared" si="10"/>
        <v>6.1104741207389235E-4</v>
      </c>
      <c r="E79" s="2">
        <f t="shared" si="11"/>
        <v>7.2482865432213477E-3</v>
      </c>
      <c r="F79" s="2" t="str">
        <f t="shared" si="12"/>
        <v>상승</v>
      </c>
      <c r="O79" s="3">
        <f t="shared" si="13"/>
        <v>1084913.3729934692</v>
      </c>
      <c r="P79" s="3">
        <f t="shared" si="9"/>
        <v>1084302.3255813953</v>
      </c>
      <c r="Q79" s="3">
        <f t="shared" si="14"/>
        <v>915697.6744186047</v>
      </c>
      <c r="R79" s="4">
        <f t="shared" si="15"/>
        <v>-611.04741207393818</v>
      </c>
      <c r="S79" s="3">
        <f t="shared" si="16"/>
        <v>1100000</v>
      </c>
    </row>
    <row r="80" spans="1:19" x14ac:dyDescent="0.45">
      <c r="A80">
        <v>77</v>
      </c>
      <c r="B80" s="2">
        <v>8.7470665574073694E-2</v>
      </c>
      <c r="C80" s="2">
        <v>3.93974507531865E-2</v>
      </c>
      <c r="D80" s="2">
        <f t="shared" si="10"/>
        <v>4.8073214820887195E-2</v>
      </c>
      <c r="E80" s="2">
        <f t="shared" si="11"/>
        <v>1.2202113056007562</v>
      </c>
      <c r="F80" s="2" t="str">
        <f t="shared" si="12"/>
        <v>상승</v>
      </c>
      <c r="O80" s="3">
        <f t="shared" si="13"/>
        <v>1087470.6655740738</v>
      </c>
      <c r="P80" s="3">
        <f t="shared" si="9"/>
        <v>1039397.4507531865</v>
      </c>
      <c r="Q80" s="3">
        <f t="shared" si="14"/>
        <v>960602.54924681352</v>
      </c>
      <c r="R80" s="4">
        <f t="shared" si="15"/>
        <v>-48073.214820887311</v>
      </c>
      <c r="S80" s="3">
        <f t="shared" si="16"/>
        <v>1100000</v>
      </c>
    </row>
    <row r="81" spans="1:19" x14ac:dyDescent="0.45">
      <c r="A81">
        <v>78</v>
      </c>
      <c r="B81" s="2">
        <v>0.50170183181762695</v>
      </c>
      <c r="C81" s="2">
        <v>0.55763239875389403</v>
      </c>
      <c r="D81" s="2">
        <f t="shared" si="10"/>
        <v>5.5930566936267079E-2</v>
      </c>
      <c r="E81" s="2">
        <f t="shared" si="11"/>
        <v>0.1003000669639203</v>
      </c>
      <c r="F81" s="2" t="str">
        <f t="shared" si="12"/>
        <v>상승</v>
      </c>
      <c r="O81" s="3">
        <f t="shared" si="13"/>
        <v>1501701.831817627</v>
      </c>
      <c r="P81" s="3">
        <f t="shared" si="9"/>
        <v>1557632.398753894</v>
      </c>
      <c r="Q81" s="3">
        <f t="shared" si="14"/>
        <v>442367.60124610597</v>
      </c>
      <c r="R81" s="4">
        <f t="shared" si="15"/>
        <v>55930.566936267074</v>
      </c>
      <c r="S81" s="3">
        <f t="shared" si="16"/>
        <v>1100000</v>
      </c>
    </row>
    <row r="82" spans="1:19" x14ac:dyDescent="0.45">
      <c r="A82">
        <v>79</v>
      </c>
      <c r="B82" s="2">
        <v>0.112988293170928</v>
      </c>
      <c r="C82" s="2">
        <v>0.160919540229885</v>
      </c>
      <c r="D82" s="2">
        <f t="shared" si="10"/>
        <v>4.7931247058957002E-2</v>
      </c>
      <c r="E82" s="2">
        <f t="shared" si="11"/>
        <v>0.29785846386637577</v>
      </c>
      <c r="F82" s="2" t="str">
        <f t="shared" si="12"/>
        <v>상승</v>
      </c>
      <c r="O82" s="3">
        <f t="shared" si="13"/>
        <v>1112988.293170928</v>
      </c>
      <c r="P82" s="3">
        <f t="shared" si="9"/>
        <v>1160919.5402298851</v>
      </c>
      <c r="Q82" s="3">
        <f t="shared" si="14"/>
        <v>839080.45977011498</v>
      </c>
      <c r="R82" s="4">
        <f t="shared" si="15"/>
        <v>47931.247058957117</v>
      </c>
      <c r="S82" s="3">
        <f t="shared" si="16"/>
        <v>1100000</v>
      </c>
    </row>
    <row r="83" spans="1:19" x14ac:dyDescent="0.45">
      <c r="A83">
        <v>80</v>
      </c>
      <c r="B83" s="2">
        <v>0.270731091499328</v>
      </c>
      <c r="C83" s="2">
        <v>0.231310466138962</v>
      </c>
      <c r="D83" s="2">
        <f t="shared" si="10"/>
        <v>3.9420625360366002E-2</v>
      </c>
      <c r="E83" s="2">
        <f t="shared" si="11"/>
        <v>0.17042300773663946</v>
      </c>
      <c r="F83" s="2" t="str">
        <f t="shared" si="12"/>
        <v>상승</v>
      </c>
      <c r="O83" s="3">
        <f t="shared" si="13"/>
        <v>1270731.0914993279</v>
      </c>
      <c r="P83" s="3">
        <f t="shared" si="9"/>
        <v>1231310.466138962</v>
      </c>
      <c r="Q83" s="3">
        <f t="shared" si="14"/>
        <v>768689.53386103804</v>
      </c>
      <c r="R83" s="4">
        <f t="shared" si="15"/>
        <v>-39420.625360365957</v>
      </c>
      <c r="S83" s="3">
        <f t="shared" si="16"/>
        <v>1100000</v>
      </c>
    </row>
    <row r="84" spans="1:19" x14ac:dyDescent="0.45">
      <c r="A84">
        <v>81</v>
      </c>
      <c r="B84" s="2">
        <v>-0.19798858463764099</v>
      </c>
      <c r="C84" s="2">
        <v>-0.342528735632183</v>
      </c>
      <c r="D84" s="2">
        <f t="shared" si="10"/>
        <v>0.14454015099454201</v>
      </c>
      <c r="E84" s="2">
        <f t="shared" si="11"/>
        <v>-0.42197963545386535</v>
      </c>
      <c r="F84" s="2" t="str">
        <f t="shared" si="12"/>
        <v>하락</v>
      </c>
      <c r="O84" s="3">
        <f t="shared" si="13"/>
        <v>802011.41536235902</v>
      </c>
      <c r="P84" s="3">
        <f t="shared" si="9"/>
        <v>657471.26436781697</v>
      </c>
      <c r="Q84" s="3">
        <f t="shared" si="14"/>
        <v>1342528.7356321828</v>
      </c>
      <c r="R84" s="4">
        <f t="shared" si="15"/>
        <v>-144540.15099454205</v>
      </c>
      <c r="S84" s="3">
        <f t="shared" si="16"/>
        <v>1100000</v>
      </c>
    </row>
    <row r="85" spans="1:19" x14ac:dyDescent="0.45">
      <c r="A85">
        <v>82</v>
      </c>
      <c r="B85" s="2">
        <v>0.51506072282791104</v>
      </c>
      <c r="C85" s="2">
        <v>0.34892086330935201</v>
      </c>
      <c r="D85" s="2">
        <f t="shared" si="10"/>
        <v>0.16613985951855903</v>
      </c>
      <c r="E85" s="2">
        <f t="shared" si="11"/>
        <v>0.47615341181607707</v>
      </c>
      <c r="F85" s="2" t="str">
        <f t="shared" si="12"/>
        <v>상승</v>
      </c>
      <c r="O85" s="3">
        <f t="shared" si="13"/>
        <v>1515060.7228279109</v>
      </c>
      <c r="P85" s="3">
        <f t="shared" si="9"/>
        <v>1348920.8633093522</v>
      </c>
      <c r="Q85" s="3">
        <f t="shared" si="14"/>
        <v>651079.13669064804</v>
      </c>
      <c r="R85" s="4">
        <f t="shared" si="15"/>
        <v>-166139.85951855872</v>
      </c>
      <c r="S85" s="3">
        <f t="shared" si="16"/>
        <v>1100000</v>
      </c>
    </row>
    <row r="86" spans="1:19" x14ac:dyDescent="0.45">
      <c r="A86">
        <v>83</v>
      </c>
      <c r="B86" s="2">
        <v>0.12622539699077601</v>
      </c>
      <c r="C86" s="2">
        <v>0.115355233002291</v>
      </c>
      <c r="D86" s="2">
        <f t="shared" si="10"/>
        <v>1.0870163988485004E-2</v>
      </c>
      <c r="E86" s="2">
        <f t="shared" si="11"/>
        <v>9.4232083847198486E-2</v>
      </c>
      <c r="F86" s="2" t="str">
        <f t="shared" si="12"/>
        <v>상승</v>
      </c>
      <c r="O86" s="3">
        <f t="shared" si="13"/>
        <v>1126225.3969907761</v>
      </c>
      <c r="P86" s="3">
        <f t="shared" si="9"/>
        <v>1115355.2330022908</v>
      </c>
      <c r="Q86" s="3">
        <f t="shared" si="14"/>
        <v>884644.76699770906</v>
      </c>
      <c r="R86" s="4">
        <f t="shared" si="15"/>
        <v>-10870.163988485234</v>
      </c>
      <c r="S86" s="3">
        <f t="shared" si="16"/>
        <v>1100000</v>
      </c>
    </row>
    <row r="87" spans="1:19" x14ac:dyDescent="0.45">
      <c r="A87">
        <v>84</v>
      </c>
      <c r="B87" s="2">
        <v>0.30066755414009</v>
      </c>
      <c r="C87" s="2">
        <v>0.22</v>
      </c>
      <c r="D87" s="2">
        <f t="shared" si="10"/>
        <v>8.0667554140089998E-2</v>
      </c>
      <c r="E87" s="2">
        <f t="shared" si="11"/>
        <v>0.36667070063677271</v>
      </c>
      <c r="F87" s="2" t="str">
        <f t="shared" si="12"/>
        <v>상승</v>
      </c>
      <c r="O87" s="3">
        <f t="shared" si="13"/>
        <v>1300667.55414009</v>
      </c>
      <c r="P87" s="3">
        <f t="shared" si="9"/>
        <v>1220000</v>
      </c>
      <c r="Q87" s="3">
        <f t="shared" si="14"/>
        <v>780000</v>
      </c>
      <c r="R87" s="4">
        <f t="shared" si="15"/>
        <v>-80667.554140090011</v>
      </c>
      <c r="S87" s="3">
        <f t="shared" si="16"/>
        <v>1100000</v>
      </c>
    </row>
    <row r="88" spans="1:19" x14ac:dyDescent="0.45">
      <c r="A88">
        <v>85</v>
      </c>
      <c r="B88" s="2">
        <v>-1.9283112138509698E-2</v>
      </c>
      <c r="C88" s="2">
        <v>-5.5730602599448599E-2</v>
      </c>
      <c r="D88" s="2">
        <f t="shared" si="10"/>
        <v>3.6447490460938897E-2</v>
      </c>
      <c r="E88" s="2">
        <f t="shared" si="11"/>
        <v>-0.65399419279380822</v>
      </c>
      <c r="F88" s="2" t="str">
        <f t="shared" si="12"/>
        <v>하락</v>
      </c>
      <c r="O88" s="3">
        <f t="shared" si="13"/>
        <v>980716.88786149025</v>
      </c>
      <c r="P88" s="3">
        <f t="shared" si="9"/>
        <v>944269.39740055136</v>
      </c>
      <c r="Q88" s="3">
        <f t="shared" si="14"/>
        <v>1055730.6025994485</v>
      </c>
      <c r="R88" s="4">
        <f t="shared" si="15"/>
        <v>-36447.49046093889</v>
      </c>
      <c r="S88" s="3">
        <f t="shared" si="16"/>
        <v>1100000</v>
      </c>
    </row>
    <row r="89" spans="1:19" x14ac:dyDescent="0.45">
      <c r="A89">
        <v>86</v>
      </c>
      <c r="B89" s="2">
        <v>-5.4439682513475397E-2</v>
      </c>
      <c r="C89" s="2">
        <v>-6.2200956937799E-2</v>
      </c>
      <c r="D89" s="2">
        <f t="shared" si="10"/>
        <v>7.7612744243236026E-3</v>
      </c>
      <c r="E89" s="2">
        <f t="shared" si="11"/>
        <v>-0.12477741189874109</v>
      </c>
      <c r="F89" s="2" t="str">
        <f t="shared" si="12"/>
        <v>하락</v>
      </c>
      <c r="O89" s="3">
        <f t="shared" si="13"/>
        <v>945560.31748652458</v>
      </c>
      <c r="P89" s="3">
        <f t="shared" si="9"/>
        <v>937799.043062201</v>
      </c>
      <c r="Q89" s="3">
        <f t="shared" si="14"/>
        <v>1062200.956937799</v>
      </c>
      <c r="R89" s="4">
        <f t="shared" si="15"/>
        <v>-7761.2744243235793</v>
      </c>
      <c r="S89" s="3">
        <f t="shared" si="16"/>
        <v>1100000</v>
      </c>
    </row>
    <row r="90" spans="1:19" x14ac:dyDescent="0.45">
      <c r="A90">
        <v>87</v>
      </c>
      <c r="B90" s="2">
        <v>-4.56984676420688E-2</v>
      </c>
      <c r="C90" s="2">
        <v>-3.9872408293460896E-3</v>
      </c>
      <c r="D90" s="2">
        <f t="shared" si="10"/>
        <v>4.1711226812722713E-2</v>
      </c>
      <c r="E90" s="2">
        <f t="shared" si="11"/>
        <v>-10.461175684630865</v>
      </c>
      <c r="F90" s="2" t="str">
        <f t="shared" si="12"/>
        <v>하락</v>
      </c>
      <c r="O90" s="3">
        <f t="shared" si="13"/>
        <v>954301.53235793125</v>
      </c>
      <c r="P90" s="3">
        <f t="shared" si="9"/>
        <v>996012.75917065388</v>
      </c>
      <c r="Q90" s="3">
        <f t="shared" si="14"/>
        <v>1003987.240829346</v>
      </c>
      <c r="R90" s="4">
        <f t="shared" si="15"/>
        <v>41711.226812722627</v>
      </c>
      <c r="S90" s="3">
        <f t="shared" si="16"/>
        <v>1100000</v>
      </c>
    </row>
    <row r="91" spans="1:19" x14ac:dyDescent="0.45">
      <c r="A91">
        <v>88</v>
      </c>
      <c r="B91" s="2">
        <v>7.0309869945049203E-2</v>
      </c>
      <c r="C91" s="2">
        <v>-1.1123470522803099E-2</v>
      </c>
      <c r="D91" s="2">
        <f t="shared" si="10"/>
        <v>8.1433340467852305E-2</v>
      </c>
      <c r="E91" s="2">
        <f t="shared" si="11"/>
        <v>-7.3208573080599324</v>
      </c>
      <c r="F91" s="2" t="str">
        <f t="shared" si="12"/>
        <v>반대</v>
      </c>
      <c r="O91" s="3">
        <f t="shared" si="13"/>
        <v>1070309.8699450493</v>
      </c>
      <c r="P91" s="3">
        <f t="shared" si="9"/>
        <v>988876.52947719698</v>
      </c>
      <c r="Q91" s="3">
        <f t="shared" si="14"/>
        <v>1011123.4705228031</v>
      </c>
      <c r="R91" s="4">
        <f t="shared" si="15"/>
        <v>-81433.340467852307</v>
      </c>
      <c r="S91" s="3">
        <f t="shared" si="16"/>
        <v>1100000</v>
      </c>
    </row>
    <row r="92" spans="1:19" x14ac:dyDescent="0.45">
      <c r="A92">
        <v>89</v>
      </c>
      <c r="B92" s="2">
        <v>7.47679322957992E-2</v>
      </c>
      <c r="C92" s="2">
        <v>-1.00671140939597E-2</v>
      </c>
      <c r="D92" s="2">
        <f t="shared" si="10"/>
        <v>8.4835046389758903E-2</v>
      </c>
      <c r="E92" s="2">
        <f t="shared" si="11"/>
        <v>-8.4269479413827444</v>
      </c>
      <c r="F92" s="2" t="str">
        <f t="shared" si="12"/>
        <v>반대</v>
      </c>
      <c r="O92" s="3">
        <f t="shared" si="13"/>
        <v>1074767.9322957993</v>
      </c>
      <c r="P92" s="3">
        <f t="shared" si="9"/>
        <v>989932.88590604032</v>
      </c>
      <c r="Q92" s="3">
        <f t="shared" si="14"/>
        <v>1010067.1140939597</v>
      </c>
      <c r="R92" s="4">
        <f t="shared" si="15"/>
        <v>-84835.046389758936</v>
      </c>
      <c r="S92" s="3">
        <f t="shared" si="16"/>
        <v>1100000</v>
      </c>
    </row>
    <row r="93" spans="1:19" x14ac:dyDescent="0.45">
      <c r="A93">
        <v>90</v>
      </c>
      <c r="B93" s="2">
        <v>0.25001463294029203</v>
      </c>
      <c r="C93" s="2">
        <v>0.214007782101167</v>
      </c>
      <c r="D93" s="2">
        <f t="shared" si="10"/>
        <v>3.6006850839125026E-2</v>
      </c>
      <c r="E93" s="2">
        <f t="shared" si="11"/>
        <v>0.16825019392100266</v>
      </c>
      <c r="F93" s="2" t="str">
        <f t="shared" si="12"/>
        <v>상승</v>
      </c>
      <c r="O93" s="3">
        <f t="shared" si="13"/>
        <v>1250014.6329402919</v>
      </c>
      <c r="P93" s="3">
        <f t="shared" si="9"/>
        <v>1214007.7821011669</v>
      </c>
      <c r="Q93" s="3">
        <f t="shared" si="14"/>
        <v>785992.21789883298</v>
      </c>
      <c r="R93" s="4">
        <f t="shared" si="15"/>
        <v>-36006.850839124992</v>
      </c>
      <c r="S93" s="3">
        <f t="shared" si="16"/>
        <v>1100000</v>
      </c>
    </row>
    <row r="94" spans="1:19" x14ac:dyDescent="0.45">
      <c r="A94">
        <v>91</v>
      </c>
      <c r="B94" s="2">
        <v>-0.13277190923690699</v>
      </c>
      <c r="C94" s="2">
        <v>-0.183183183183183</v>
      </c>
      <c r="D94" s="2">
        <f t="shared" si="10"/>
        <v>5.0411273946276008E-2</v>
      </c>
      <c r="E94" s="2">
        <f t="shared" si="11"/>
        <v>-0.275195970887048</v>
      </c>
      <c r="F94" s="2" t="str">
        <f t="shared" si="12"/>
        <v>하락</v>
      </c>
      <c r="O94" s="3">
        <f t="shared" si="13"/>
        <v>867228.09076309309</v>
      </c>
      <c r="P94" s="3">
        <f t="shared" si="9"/>
        <v>816816.81681681704</v>
      </c>
      <c r="Q94" s="3">
        <f t="shared" si="14"/>
        <v>1183183.183183183</v>
      </c>
      <c r="R94" s="4">
        <f t="shared" si="15"/>
        <v>-50411.273946276051</v>
      </c>
      <c r="S94" s="3">
        <f t="shared" si="16"/>
        <v>1100000</v>
      </c>
    </row>
    <row r="95" spans="1:19" x14ac:dyDescent="0.45">
      <c r="A95">
        <v>92</v>
      </c>
      <c r="B95" s="2">
        <v>0.17033089697360901</v>
      </c>
      <c r="C95" s="2">
        <v>0.10121457489878501</v>
      </c>
      <c r="D95" s="2">
        <f t="shared" si="10"/>
        <v>6.9116322074824002E-2</v>
      </c>
      <c r="E95" s="2">
        <f t="shared" si="11"/>
        <v>0.68286926209926402</v>
      </c>
      <c r="F95" s="2" t="str">
        <f t="shared" si="12"/>
        <v>상승</v>
      </c>
      <c r="O95" s="3">
        <f t="shared" si="13"/>
        <v>1170330.896973609</v>
      </c>
      <c r="P95" s="3">
        <f t="shared" si="9"/>
        <v>1101214.574898785</v>
      </c>
      <c r="Q95" s="3">
        <f t="shared" si="14"/>
        <v>898785.4251012149</v>
      </c>
      <c r="R95" s="4">
        <f t="shared" si="15"/>
        <v>-69116.322074824013</v>
      </c>
      <c r="S95" s="3">
        <f t="shared" si="16"/>
        <v>1100000</v>
      </c>
    </row>
    <row r="96" spans="1:19" x14ac:dyDescent="0.45">
      <c r="A96">
        <v>93</v>
      </c>
      <c r="B96" s="2">
        <v>0.14974229037761599</v>
      </c>
      <c r="C96" s="2">
        <v>0.22367101303911699</v>
      </c>
      <c r="D96" s="2">
        <f t="shared" si="10"/>
        <v>7.3928722661500995E-2</v>
      </c>
      <c r="E96" s="2">
        <f t="shared" si="11"/>
        <v>0.33052437889469333</v>
      </c>
      <c r="F96" s="2" t="str">
        <f t="shared" si="12"/>
        <v>상승</v>
      </c>
      <c r="O96" s="3">
        <f t="shared" si="13"/>
        <v>1149742.290377616</v>
      </c>
      <c r="P96" s="3">
        <f t="shared" si="9"/>
        <v>1223671.013039117</v>
      </c>
      <c r="Q96" s="3">
        <f t="shared" si="14"/>
        <v>776328.98696088302</v>
      </c>
      <c r="R96" s="4">
        <f t="shared" si="15"/>
        <v>73928.72266150103</v>
      </c>
      <c r="S96" s="3">
        <f t="shared" si="16"/>
        <v>1100000</v>
      </c>
    </row>
    <row r="97" spans="1:19" x14ac:dyDescent="0.45">
      <c r="A97">
        <v>94</v>
      </c>
      <c r="B97" s="2">
        <v>0.66887730360031095</v>
      </c>
      <c r="C97" s="2">
        <v>0.50735294117647001</v>
      </c>
      <c r="D97" s="2">
        <f t="shared" si="10"/>
        <v>0.16152436242384094</v>
      </c>
      <c r="E97" s="2">
        <f t="shared" si="11"/>
        <v>0.3183668592701796</v>
      </c>
      <c r="F97" s="2" t="str">
        <f t="shared" si="12"/>
        <v>상승</v>
      </c>
      <c r="O97" s="3">
        <f t="shared" si="13"/>
        <v>1668877.3036003108</v>
      </c>
      <c r="P97" s="3">
        <f t="shared" si="9"/>
        <v>1507352.9411764701</v>
      </c>
      <c r="Q97" s="3">
        <f t="shared" si="14"/>
        <v>492647.05882352998</v>
      </c>
      <c r="R97" s="4">
        <f t="shared" si="15"/>
        <v>-161524.36242384068</v>
      </c>
      <c r="S97" s="3">
        <f t="shared" si="16"/>
        <v>1100000</v>
      </c>
    </row>
    <row r="98" spans="1:19" x14ac:dyDescent="0.45">
      <c r="A98">
        <v>95</v>
      </c>
      <c r="B98" s="2">
        <v>1.49196721613407E-2</v>
      </c>
      <c r="C98" s="2">
        <v>-2.4668325041459299E-2</v>
      </c>
      <c r="D98" s="2">
        <f t="shared" si="10"/>
        <v>3.9587997202799999E-2</v>
      </c>
      <c r="E98" s="2">
        <f t="shared" si="11"/>
        <v>-1.6048109118177121</v>
      </c>
      <c r="F98" s="2" t="str">
        <f t="shared" si="12"/>
        <v>반대</v>
      </c>
      <c r="O98" s="3">
        <f t="shared" si="13"/>
        <v>1014919.6721613407</v>
      </c>
      <c r="P98" s="3">
        <f t="shared" si="9"/>
        <v>975331.67495854071</v>
      </c>
      <c r="Q98" s="3">
        <f t="shared" si="14"/>
        <v>1024668.3250414592</v>
      </c>
      <c r="R98" s="4">
        <f t="shared" si="15"/>
        <v>-39587.997202800005</v>
      </c>
      <c r="S98" s="3">
        <f t="shared" si="16"/>
        <v>1100000</v>
      </c>
    </row>
    <row r="99" spans="1:19" x14ac:dyDescent="0.45">
      <c r="A99">
        <v>96</v>
      </c>
      <c r="B99" s="2">
        <v>0.27533334493637002</v>
      </c>
      <c r="C99" s="2">
        <v>0.29029462738301498</v>
      </c>
      <c r="D99" s="2">
        <f t="shared" si="10"/>
        <v>1.4961282446644963E-2</v>
      </c>
      <c r="E99" s="2">
        <f t="shared" si="11"/>
        <v>5.1538268487845748E-2</v>
      </c>
      <c r="F99" s="2" t="str">
        <f t="shared" si="12"/>
        <v>상승</v>
      </c>
      <c r="O99" s="3">
        <f t="shared" si="13"/>
        <v>1275333.3449363699</v>
      </c>
      <c r="P99" s="3">
        <f t="shared" si="9"/>
        <v>1290294.6273830149</v>
      </c>
      <c r="Q99" s="3">
        <f t="shared" si="14"/>
        <v>709705.37261698511</v>
      </c>
      <c r="R99" s="4">
        <f t="shared" si="15"/>
        <v>14961.282446644967</v>
      </c>
      <c r="S99" s="3">
        <f t="shared" si="16"/>
        <v>1100000</v>
      </c>
    </row>
    <row r="100" spans="1:19" x14ac:dyDescent="0.45">
      <c r="A100">
        <v>97</v>
      </c>
      <c r="B100" s="2">
        <v>0.30705606937408397</v>
      </c>
      <c r="C100" s="2">
        <v>0.27021276595744598</v>
      </c>
      <c r="D100" s="2">
        <f t="shared" si="10"/>
        <v>3.6843303416637996E-2</v>
      </c>
      <c r="E100" s="2">
        <f t="shared" si="11"/>
        <v>0.13634923311669223</v>
      </c>
      <c r="F100" s="2" t="str">
        <f t="shared" si="12"/>
        <v>상승</v>
      </c>
      <c r="O100" s="3">
        <f t="shared" si="13"/>
        <v>1307056.069374084</v>
      </c>
      <c r="P100" s="3">
        <f t="shared" si="9"/>
        <v>1270212.7659574461</v>
      </c>
      <c r="Q100" s="3">
        <f t="shared" si="14"/>
        <v>729787.23404255393</v>
      </c>
      <c r="R100" s="4">
        <f t="shared" si="15"/>
        <v>-36843.303416637937</v>
      </c>
      <c r="S100" s="3">
        <f t="shared" si="16"/>
        <v>1100000</v>
      </c>
    </row>
    <row r="101" spans="1:19" x14ac:dyDescent="0.45">
      <c r="A101">
        <v>98</v>
      </c>
      <c r="B101" s="2">
        <v>-5.4657656699419001E-2</v>
      </c>
      <c r="C101" s="2">
        <v>-5.6962025316455597E-2</v>
      </c>
      <c r="D101" s="2">
        <f t="shared" si="10"/>
        <v>2.3043686170365965E-3</v>
      </c>
      <c r="E101" s="2">
        <f t="shared" si="11"/>
        <v>-4.0454471276864766E-2</v>
      </c>
      <c r="F101" s="2" t="str">
        <f t="shared" si="12"/>
        <v>하락</v>
      </c>
      <c r="O101" s="3">
        <f t="shared" si="13"/>
        <v>945342.34330058098</v>
      </c>
      <c r="P101" s="3">
        <f t="shared" si="9"/>
        <v>943037.97468354448</v>
      </c>
      <c r="Q101" s="3">
        <f t="shared" si="14"/>
        <v>1056962.0253164556</v>
      </c>
      <c r="R101" s="4">
        <f t="shared" si="15"/>
        <v>-2304.3686170364963</v>
      </c>
      <c r="S101" s="3">
        <f t="shared" si="16"/>
        <v>1100000</v>
      </c>
    </row>
    <row r="102" spans="1:19" x14ac:dyDescent="0.45">
      <c r="A102">
        <v>99</v>
      </c>
      <c r="B102" s="2">
        <v>-0.115687862038612</v>
      </c>
      <c r="C102" s="2">
        <v>-6.98689956331877E-2</v>
      </c>
      <c r="D102" s="2">
        <f t="shared" si="10"/>
        <v>4.5818866405424305E-2</v>
      </c>
      <c r="E102" s="2">
        <f t="shared" si="11"/>
        <v>-0.65578252542763604</v>
      </c>
      <c r="F102" s="2" t="str">
        <f t="shared" si="12"/>
        <v>하락</v>
      </c>
      <c r="O102" s="3">
        <f t="shared" si="13"/>
        <v>884312.13796138798</v>
      </c>
      <c r="P102" s="3">
        <f t="shared" si="9"/>
        <v>930131.0043668123</v>
      </c>
      <c r="Q102" s="3">
        <f t="shared" si="14"/>
        <v>1069868.9956331877</v>
      </c>
      <c r="R102" s="4">
        <f t="shared" si="15"/>
        <v>45818.866405424313</v>
      </c>
      <c r="S102" s="3">
        <f t="shared" si="16"/>
        <v>1100000</v>
      </c>
    </row>
    <row r="103" spans="1:19" x14ac:dyDescent="0.45">
      <c r="A103">
        <v>100</v>
      </c>
      <c r="B103" s="2">
        <v>9.1389082372188499E-3</v>
      </c>
      <c r="C103" s="2">
        <v>2.0733652312599601E-2</v>
      </c>
      <c r="D103" s="2">
        <f t="shared" si="10"/>
        <v>1.1594744075380751E-2</v>
      </c>
      <c r="E103" s="2">
        <f t="shared" si="11"/>
        <v>0.55922342578951989</v>
      </c>
      <c r="F103" s="2" t="str">
        <f t="shared" si="12"/>
        <v>상승</v>
      </c>
      <c r="O103" s="3">
        <f t="shared" si="13"/>
        <v>1009138.9082372189</v>
      </c>
      <c r="P103" s="3">
        <f t="shared" si="9"/>
        <v>1020733.6523125996</v>
      </c>
      <c r="Q103" s="3">
        <f t="shared" si="14"/>
        <v>979266.34768740041</v>
      </c>
      <c r="R103" s="4">
        <f t="shared" si="15"/>
        <v>11594.744075380731</v>
      </c>
      <c r="S103" s="3">
        <f t="shared" si="16"/>
        <v>1100000</v>
      </c>
    </row>
    <row r="104" spans="1:19" x14ac:dyDescent="0.45">
      <c r="A104">
        <v>101</v>
      </c>
      <c r="B104" s="2">
        <v>0.18335193395614599</v>
      </c>
      <c r="C104" s="2">
        <v>0.153797064454371</v>
      </c>
      <c r="D104" s="2">
        <f t="shared" si="10"/>
        <v>2.9554869501774994E-2</v>
      </c>
      <c r="E104" s="2">
        <f t="shared" si="11"/>
        <v>0.19216796891818066</v>
      </c>
      <c r="F104" s="2" t="str">
        <f t="shared" si="12"/>
        <v>상승</v>
      </c>
      <c r="O104" s="3">
        <f t="shared" si="13"/>
        <v>1183351.933956146</v>
      </c>
      <c r="P104" s="3">
        <f t="shared" si="9"/>
        <v>1153797.0644543709</v>
      </c>
      <c r="Q104" s="3">
        <f t="shared" si="14"/>
        <v>846202.93554562901</v>
      </c>
      <c r="R104" s="4">
        <f t="shared" si="15"/>
        <v>-29554.869501775131</v>
      </c>
      <c r="S104" s="3">
        <f t="shared" si="16"/>
        <v>1100000</v>
      </c>
    </row>
    <row r="105" spans="1:19" x14ac:dyDescent="0.45">
      <c r="A105">
        <v>102</v>
      </c>
      <c r="B105" s="2">
        <v>0.245769783854484</v>
      </c>
      <c r="C105" s="2">
        <v>0.22466614296936299</v>
      </c>
      <c r="D105" s="2">
        <f t="shared" si="10"/>
        <v>2.1103640885121011E-2</v>
      </c>
      <c r="E105" s="2">
        <f t="shared" si="11"/>
        <v>9.3933338625031934E-2</v>
      </c>
      <c r="F105" s="2" t="str">
        <f t="shared" si="12"/>
        <v>상승</v>
      </c>
      <c r="O105" s="3">
        <f t="shared" si="13"/>
        <v>1245769.7838544841</v>
      </c>
      <c r="P105" s="3">
        <f t="shared" si="9"/>
        <v>1224666.1429693631</v>
      </c>
      <c r="Q105" s="3">
        <f t="shared" si="14"/>
        <v>775333.85703063698</v>
      </c>
      <c r="R105" s="4">
        <f t="shared" si="15"/>
        <v>-21103.640885120956</v>
      </c>
      <c r="S105" s="3">
        <f t="shared" si="16"/>
        <v>1100000</v>
      </c>
    </row>
    <row r="106" spans="1:19" x14ac:dyDescent="0.45">
      <c r="A106">
        <v>103</v>
      </c>
      <c r="B106" s="2">
        <v>0.42565882205963101</v>
      </c>
      <c r="C106" s="2">
        <v>0.38545454545454499</v>
      </c>
      <c r="D106" s="2">
        <f t="shared" si="10"/>
        <v>4.020427660508602E-2</v>
      </c>
      <c r="E106" s="2">
        <f t="shared" si="11"/>
        <v>0.10430354779621386</v>
      </c>
      <c r="F106" s="2" t="str">
        <f t="shared" si="12"/>
        <v>상승</v>
      </c>
      <c r="O106" s="3">
        <f t="shared" si="13"/>
        <v>1425658.8220596309</v>
      </c>
      <c r="P106" s="3">
        <f t="shared" si="9"/>
        <v>1385454.5454545449</v>
      </c>
      <c r="Q106" s="3">
        <f t="shared" si="14"/>
        <v>614545.45454545494</v>
      </c>
      <c r="R106" s="4">
        <f t="shared" si="15"/>
        <v>-40204.276605085935</v>
      </c>
      <c r="S106" s="3">
        <f t="shared" si="16"/>
        <v>1100000</v>
      </c>
    </row>
    <row r="107" spans="1:19" x14ac:dyDescent="0.45">
      <c r="A107">
        <v>104</v>
      </c>
      <c r="B107" s="2">
        <v>-0.135266497731208</v>
      </c>
      <c r="C107" s="2">
        <v>-0.16986706056129899</v>
      </c>
      <c r="D107" s="2">
        <f t="shared" si="10"/>
        <v>3.4600562830090997E-2</v>
      </c>
      <c r="E107" s="2">
        <f t="shared" si="11"/>
        <v>-0.20369200900844978</v>
      </c>
      <c r="F107" s="2" t="str">
        <f t="shared" si="12"/>
        <v>하락</v>
      </c>
      <c r="O107" s="3">
        <f t="shared" si="13"/>
        <v>864733.50226879201</v>
      </c>
      <c r="P107" s="3">
        <f t="shared" si="9"/>
        <v>830132.93943870103</v>
      </c>
      <c r="Q107" s="3">
        <f t="shared" si="14"/>
        <v>1169867.0605612991</v>
      </c>
      <c r="R107" s="4">
        <f t="shared" si="15"/>
        <v>-34600.562830090988</v>
      </c>
      <c r="S107" s="3">
        <f t="shared" si="16"/>
        <v>1100000</v>
      </c>
    </row>
    <row r="108" spans="1:19" x14ac:dyDescent="0.45">
      <c r="A108">
        <v>105</v>
      </c>
      <c r="B108" s="2">
        <v>-0.17668184638023299</v>
      </c>
      <c r="C108" s="2">
        <v>-0.21628838451268301</v>
      </c>
      <c r="D108" s="2">
        <f t="shared" si="10"/>
        <v>3.960653813245002E-2</v>
      </c>
      <c r="E108" s="2">
        <f t="shared" si="11"/>
        <v>-0.18311911766176014</v>
      </c>
      <c r="F108" s="2" t="str">
        <f t="shared" si="12"/>
        <v>하락</v>
      </c>
      <c r="O108" s="3">
        <f t="shared" si="13"/>
        <v>823318.15361976705</v>
      </c>
      <c r="P108" s="3">
        <f t="shared" si="9"/>
        <v>783711.61548731697</v>
      </c>
      <c r="Q108" s="3">
        <f t="shared" si="14"/>
        <v>1216288.3845126831</v>
      </c>
      <c r="R108" s="4">
        <f t="shared" si="15"/>
        <v>-39606.538132450078</v>
      </c>
      <c r="S108" s="3">
        <f t="shared" si="16"/>
        <v>1100000</v>
      </c>
    </row>
    <row r="109" spans="1:19" x14ac:dyDescent="0.45">
      <c r="A109">
        <v>106</v>
      </c>
      <c r="B109" s="2">
        <v>-0.113351315259933</v>
      </c>
      <c r="C109" s="2">
        <v>-9.0909090909090898E-2</v>
      </c>
      <c r="D109" s="2">
        <f t="shared" si="10"/>
        <v>2.2442224350842102E-2</v>
      </c>
      <c r="E109" s="2">
        <f t="shared" si="11"/>
        <v>-0.24686446785926316</v>
      </c>
      <c r="F109" s="2" t="str">
        <f t="shared" si="12"/>
        <v>하락</v>
      </c>
      <c r="O109" s="3">
        <f t="shared" si="13"/>
        <v>886648.68474006699</v>
      </c>
      <c r="P109" s="3">
        <f t="shared" si="9"/>
        <v>909090.90909090906</v>
      </c>
      <c r="Q109" s="3">
        <f t="shared" si="14"/>
        <v>1090909.0909090908</v>
      </c>
      <c r="R109" s="4">
        <f t="shared" si="15"/>
        <v>22442.224350842065</v>
      </c>
      <c r="S109" s="3">
        <f t="shared" si="16"/>
        <v>1100000</v>
      </c>
    </row>
    <row r="110" spans="1:19" x14ac:dyDescent="0.45">
      <c r="A110">
        <v>107</v>
      </c>
      <c r="B110" s="2">
        <v>0.17756333947181699</v>
      </c>
      <c r="C110" s="2">
        <v>0.131195335276967</v>
      </c>
      <c r="D110" s="2">
        <f t="shared" si="10"/>
        <v>4.6368004194849988E-2</v>
      </c>
      <c r="E110" s="2">
        <f t="shared" si="11"/>
        <v>0.35342723197408132</v>
      </c>
      <c r="F110" s="2" t="str">
        <f t="shared" si="12"/>
        <v>상승</v>
      </c>
      <c r="O110" s="3">
        <f t="shared" si="13"/>
        <v>1177563.339471817</v>
      </c>
      <c r="P110" s="3">
        <f t="shared" si="9"/>
        <v>1131195.3352769669</v>
      </c>
      <c r="Q110" s="3">
        <f t="shared" si="14"/>
        <v>868804.66472303297</v>
      </c>
      <c r="R110" s="4">
        <f t="shared" si="15"/>
        <v>-46368.004194850102</v>
      </c>
      <c r="S110" s="3">
        <f t="shared" si="16"/>
        <v>1100000</v>
      </c>
    </row>
    <row r="111" spans="1:19" x14ac:dyDescent="0.45">
      <c r="A111">
        <v>108</v>
      </c>
      <c r="B111" s="2">
        <v>2.7098381891846601E-2</v>
      </c>
      <c r="C111" s="2">
        <v>1.1111111111111099E-2</v>
      </c>
      <c r="D111" s="2">
        <f t="shared" si="10"/>
        <v>1.5987270780735502E-2</v>
      </c>
      <c r="E111" s="2">
        <f t="shared" si="11"/>
        <v>1.4388543702661967</v>
      </c>
      <c r="F111" s="2" t="str">
        <f t="shared" si="12"/>
        <v>상승</v>
      </c>
      <c r="O111" s="3">
        <f t="shared" si="13"/>
        <v>1027098.3818918467</v>
      </c>
      <c r="P111" s="3">
        <f t="shared" si="9"/>
        <v>1011111.1111111111</v>
      </c>
      <c r="Q111" s="3">
        <f t="shared" si="14"/>
        <v>988888.88888888888</v>
      </c>
      <c r="R111" s="4">
        <f t="shared" si="15"/>
        <v>-15987.270780735533</v>
      </c>
      <c r="S111" s="3">
        <f t="shared" si="16"/>
        <v>1100000</v>
      </c>
    </row>
    <row r="112" spans="1:19" x14ac:dyDescent="0.45">
      <c r="A112">
        <v>109</v>
      </c>
      <c r="B112" s="2">
        <v>-0.294600129127502</v>
      </c>
      <c r="C112" s="2">
        <v>-0.322033898305084</v>
      </c>
      <c r="D112" s="2">
        <f t="shared" si="10"/>
        <v>2.7433769177582001E-2</v>
      </c>
      <c r="E112" s="2">
        <f t="shared" si="11"/>
        <v>-8.5189072709333777E-2</v>
      </c>
      <c r="F112" s="2" t="str">
        <f t="shared" si="12"/>
        <v>하락</v>
      </c>
      <c r="O112" s="3">
        <f t="shared" si="13"/>
        <v>705399.87087249802</v>
      </c>
      <c r="P112" s="3">
        <f t="shared" si="9"/>
        <v>677966.10169491603</v>
      </c>
      <c r="Q112" s="3">
        <f t="shared" si="14"/>
        <v>1322033.8983050839</v>
      </c>
      <c r="R112" s="4">
        <f t="shared" si="15"/>
        <v>-27433.769177581999</v>
      </c>
      <c r="S112" s="3">
        <f t="shared" si="16"/>
        <v>1100000</v>
      </c>
    </row>
    <row r="113" spans="1:19" x14ac:dyDescent="0.45">
      <c r="A113">
        <v>110</v>
      </c>
      <c r="B113" s="2">
        <v>-4.0937576442956897E-2</v>
      </c>
      <c r="C113" s="2">
        <v>-6.1926605504587097E-2</v>
      </c>
      <c r="D113" s="2">
        <f t="shared" si="10"/>
        <v>2.09890290616302E-2</v>
      </c>
      <c r="E113" s="2">
        <f t="shared" si="11"/>
        <v>-0.33893395077299171</v>
      </c>
      <c r="F113" s="2" t="str">
        <f t="shared" si="12"/>
        <v>하락</v>
      </c>
      <c r="O113" s="3">
        <f t="shared" si="13"/>
        <v>959062.42355704308</v>
      </c>
      <c r="P113" s="3">
        <f t="shared" si="9"/>
        <v>938073.39449541294</v>
      </c>
      <c r="Q113" s="3">
        <f t="shared" si="14"/>
        <v>1061926.6055045871</v>
      </c>
      <c r="R113" s="4">
        <f t="shared" si="15"/>
        <v>-20989.029061630135</v>
      </c>
      <c r="S113" s="3">
        <f t="shared" si="16"/>
        <v>1100000</v>
      </c>
    </row>
    <row r="114" spans="1:19" x14ac:dyDescent="0.45">
      <c r="A114">
        <v>111</v>
      </c>
      <c r="B114" s="2">
        <v>-0.28657725453376698</v>
      </c>
      <c r="C114" s="2">
        <v>-0.32169576059850302</v>
      </c>
      <c r="D114" s="2">
        <f t="shared" si="10"/>
        <v>3.5118506064736044E-2</v>
      </c>
      <c r="E114" s="2">
        <f t="shared" si="11"/>
        <v>-0.10916682892991617</v>
      </c>
      <c r="F114" s="2" t="str">
        <f t="shared" si="12"/>
        <v>하락</v>
      </c>
      <c r="O114" s="3">
        <f t="shared" si="13"/>
        <v>713422.745466233</v>
      </c>
      <c r="P114" s="3">
        <f t="shared" si="9"/>
        <v>678304.23940149695</v>
      </c>
      <c r="Q114" s="3">
        <f t="shared" si="14"/>
        <v>1321695.7605985028</v>
      </c>
      <c r="R114" s="4">
        <f t="shared" si="15"/>
        <v>-35118.506064736051</v>
      </c>
      <c r="S114" s="3">
        <f t="shared" si="16"/>
        <v>1100000</v>
      </c>
    </row>
    <row r="115" spans="1:19" x14ac:dyDescent="0.45">
      <c r="A115">
        <v>112</v>
      </c>
      <c r="B115" s="2">
        <v>-0.19747872650623299</v>
      </c>
      <c r="C115" s="2">
        <v>-0.19469026548672499</v>
      </c>
      <c r="D115" s="2">
        <f t="shared" si="10"/>
        <v>2.7884610195079984E-3</v>
      </c>
      <c r="E115" s="2">
        <f t="shared" si="11"/>
        <v>-1.4322549782018405E-2</v>
      </c>
      <c r="F115" s="2" t="str">
        <f t="shared" si="12"/>
        <v>하락</v>
      </c>
      <c r="O115" s="3">
        <f t="shared" si="13"/>
        <v>802521.27349376702</v>
      </c>
      <c r="P115" s="3">
        <f t="shared" si="9"/>
        <v>805309.73451327498</v>
      </c>
      <c r="Q115" s="3">
        <f t="shared" si="14"/>
        <v>1194690.2654867251</v>
      </c>
      <c r="R115" s="4">
        <f t="shared" si="15"/>
        <v>2788.4610195079586</v>
      </c>
      <c r="S115" s="3">
        <f t="shared" si="16"/>
        <v>1100000</v>
      </c>
    </row>
    <row r="116" spans="1:19" x14ac:dyDescent="0.45">
      <c r="A116">
        <v>113</v>
      </c>
      <c r="B116" s="2">
        <v>-0.15695971250533999</v>
      </c>
      <c r="C116" s="2">
        <v>-0.14155844155844099</v>
      </c>
      <c r="D116" s="2">
        <f t="shared" si="10"/>
        <v>1.5401270946898998E-2</v>
      </c>
      <c r="E116" s="2">
        <f t="shared" si="11"/>
        <v>-0.10879796907442454</v>
      </c>
      <c r="F116" s="2" t="str">
        <f t="shared" si="12"/>
        <v>하락</v>
      </c>
      <c r="O116" s="3">
        <f t="shared" si="13"/>
        <v>843040.28749466001</v>
      </c>
      <c r="P116" s="3">
        <f t="shared" si="9"/>
        <v>858441.55844155897</v>
      </c>
      <c r="Q116" s="3">
        <f t="shared" si="14"/>
        <v>1141558.4415584409</v>
      </c>
      <c r="R116" s="4">
        <f t="shared" si="15"/>
        <v>15401.270946898963</v>
      </c>
      <c r="S116" s="3">
        <f t="shared" si="16"/>
        <v>1100000</v>
      </c>
    </row>
    <row r="117" spans="1:19" x14ac:dyDescent="0.45">
      <c r="A117">
        <v>114</v>
      </c>
      <c r="B117" s="2">
        <v>0.19033762812614399</v>
      </c>
      <c r="C117" s="2">
        <v>0.21417565485362</v>
      </c>
      <c r="D117" s="2">
        <f t="shared" si="10"/>
        <v>2.3838026727476008E-2</v>
      </c>
      <c r="E117" s="2">
        <f t="shared" si="11"/>
        <v>0.11130129025994244</v>
      </c>
      <c r="F117" s="2" t="str">
        <f t="shared" si="12"/>
        <v>상승</v>
      </c>
      <c r="O117" s="3">
        <f t="shared" si="13"/>
        <v>1190337.6281261439</v>
      </c>
      <c r="P117" s="3">
        <f t="shared" si="9"/>
        <v>1214175.6548536201</v>
      </c>
      <c r="Q117" s="3">
        <f t="shared" si="14"/>
        <v>785824.34514638002</v>
      </c>
      <c r="R117" s="4">
        <f t="shared" si="15"/>
        <v>23838.026727476157</v>
      </c>
      <c r="S117" s="3">
        <f t="shared" si="16"/>
        <v>1100000</v>
      </c>
    </row>
    <row r="118" spans="1:19" x14ac:dyDescent="0.45">
      <c r="A118">
        <v>115</v>
      </c>
      <c r="B118" s="2">
        <v>0.192408606410026</v>
      </c>
      <c r="C118" s="2">
        <v>0.17857142857142799</v>
      </c>
      <c r="D118" s="2">
        <f t="shared" si="10"/>
        <v>1.3837177838598003E-2</v>
      </c>
      <c r="E118" s="2">
        <f t="shared" si="11"/>
        <v>7.7488195896149067E-2</v>
      </c>
      <c r="F118" s="2" t="str">
        <f t="shared" si="12"/>
        <v>상승</v>
      </c>
      <c r="O118" s="3">
        <f t="shared" si="13"/>
        <v>1192408.6064100261</v>
      </c>
      <c r="P118" s="3">
        <f t="shared" si="9"/>
        <v>1178571.4285714279</v>
      </c>
      <c r="Q118" s="3">
        <f t="shared" si="14"/>
        <v>821428.57142857206</v>
      </c>
      <c r="R118" s="4">
        <f t="shared" si="15"/>
        <v>-13837.177838598145</v>
      </c>
      <c r="S118" s="3">
        <f t="shared" si="16"/>
        <v>1100000</v>
      </c>
    </row>
    <row r="119" spans="1:19" x14ac:dyDescent="0.45">
      <c r="A119">
        <v>116</v>
      </c>
      <c r="B119" s="2">
        <v>-5.0969462841749101E-2</v>
      </c>
      <c r="C119" s="2">
        <v>-8.1277213352684993E-2</v>
      </c>
      <c r="D119" s="2">
        <f t="shared" si="10"/>
        <v>3.0307750510935892E-2</v>
      </c>
      <c r="E119" s="2">
        <f t="shared" si="11"/>
        <v>-0.37289357325062222</v>
      </c>
      <c r="F119" s="2" t="str">
        <f t="shared" si="12"/>
        <v>하락</v>
      </c>
      <c r="O119" s="3">
        <f t="shared" si="13"/>
        <v>949030.53715825093</v>
      </c>
      <c r="P119" s="3">
        <f t="shared" si="9"/>
        <v>918722.78664731502</v>
      </c>
      <c r="Q119" s="3">
        <f t="shared" si="14"/>
        <v>1081277.2133526849</v>
      </c>
      <c r="R119" s="4">
        <f t="shared" si="15"/>
        <v>-30307.750510935904</v>
      </c>
      <c r="S119" s="3">
        <f t="shared" si="16"/>
        <v>1100000</v>
      </c>
    </row>
    <row r="120" spans="1:19" x14ac:dyDescent="0.45">
      <c r="A120">
        <v>117</v>
      </c>
      <c r="B120" s="2">
        <v>7.9989664256572696E-2</v>
      </c>
      <c r="C120" s="2">
        <v>6.5027755749405197E-2</v>
      </c>
      <c r="D120" s="2">
        <f t="shared" si="10"/>
        <v>1.4961908507167498E-2</v>
      </c>
      <c r="E120" s="2">
        <f t="shared" si="11"/>
        <v>0.23008495887241739</v>
      </c>
      <c r="F120" s="2" t="str">
        <f t="shared" si="12"/>
        <v>상승</v>
      </c>
      <c r="O120" s="3">
        <f t="shared" si="13"/>
        <v>1079989.6642565727</v>
      </c>
      <c r="P120" s="3">
        <f t="shared" si="9"/>
        <v>1065027.7557494051</v>
      </c>
      <c r="Q120" s="3">
        <f t="shared" si="14"/>
        <v>934972.24425059475</v>
      </c>
      <c r="R120" s="4">
        <f t="shared" si="15"/>
        <v>-14961.908507167595</v>
      </c>
      <c r="S120" s="3">
        <f t="shared" si="16"/>
        <v>1100000</v>
      </c>
    </row>
    <row r="121" spans="1:19" x14ac:dyDescent="0.45">
      <c r="A121">
        <v>118</v>
      </c>
      <c r="B121" s="2">
        <v>3.4233517944812701E-3</v>
      </c>
      <c r="C121" s="2">
        <v>4.4208664898320003E-2</v>
      </c>
      <c r="D121" s="2">
        <f t="shared" si="10"/>
        <v>4.0785313103838733E-2</v>
      </c>
      <c r="E121" s="2">
        <f t="shared" si="11"/>
        <v>0.92256378240883352</v>
      </c>
      <c r="F121" s="2" t="str">
        <f t="shared" si="12"/>
        <v>상승</v>
      </c>
      <c r="O121" s="3">
        <f t="shared" si="13"/>
        <v>1003423.3517944813</v>
      </c>
      <c r="P121" s="3">
        <f t="shared" si="9"/>
        <v>1044208.66489832</v>
      </c>
      <c r="Q121" s="3">
        <f t="shared" si="14"/>
        <v>955791.33510168002</v>
      </c>
      <c r="R121" s="4">
        <f t="shared" si="15"/>
        <v>40785.313103838707</v>
      </c>
      <c r="S121" s="3">
        <f t="shared" si="16"/>
        <v>1100000</v>
      </c>
    </row>
    <row r="122" spans="1:19" x14ac:dyDescent="0.45">
      <c r="A122">
        <v>119</v>
      </c>
      <c r="B122" s="2">
        <v>0.199841484427452</v>
      </c>
      <c r="C122" s="2">
        <v>0.18271767810026299</v>
      </c>
      <c r="D122" s="2">
        <f t="shared" si="10"/>
        <v>1.7123806327189017E-2</v>
      </c>
      <c r="E122" s="2">
        <f t="shared" si="11"/>
        <v>9.371729383400243E-2</v>
      </c>
      <c r="F122" s="2" t="str">
        <f t="shared" si="12"/>
        <v>상승</v>
      </c>
      <c r="O122" s="3">
        <f t="shared" si="13"/>
        <v>1199841.4844274521</v>
      </c>
      <c r="P122" s="3">
        <f t="shared" si="9"/>
        <v>1182717.678100263</v>
      </c>
      <c r="Q122" s="3">
        <f t="shared" si="14"/>
        <v>817282.321899737</v>
      </c>
      <c r="R122" s="4">
        <f t="shared" si="15"/>
        <v>-17123.806327189086</v>
      </c>
      <c r="S122" s="3">
        <f t="shared" si="16"/>
        <v>1100000</v>
      </c>
    </row>
    <row r="123" spans="1:19" x14ac:dyDescent="0.45">
      <c r="A123">
        <v>120</v>
      </c>
      <c r="B123" s="2">
        <v>9.8598480224609306E-2</v>
      </c>
      <c r="C123" s="2">
        <v>1.5030946065428799E-2</v>
      </c>
      <c r="D123" s="2">
        <f t="shared" si="10"/>
        <v>8.3567534159180501E-2</v>
      </c>
      <c r="E123" s="2">
        <f t="shared" si="11"/>
        <v>5.5596988902372528</v>
      </c>
      <c r="F123" s="2" t="str">
        <f t="shared" si="12"/>
        <v>상승</v>
      </c>
      <c r="O123" s="3">
        <f t="shared" si="13"/>
        <v>1098598.4802246094</v>
      </c>
      <c r="P123" s="3">
        <f t="shared" si="9"/>
        <v>1015030.9460654288</v>
      </c>
      <c r="Q123" s="3">
        <f t="shared" si="14"/>
        <v>984969.05393457122</v>
      </c>
      <c r="R123" s="4">
        <f t="shared" si="15"/>
        <v>-83567.534159180592</v>
      </c>
      <c r="S123" s="3">
        <f t="shared" si="16"/>
        <v>1100000</v>
      </c>
    </row>
    <row r="124" spans="1:19" x14ac:dyDescent="0.45">
      <c r="A124">
        <v>121</v>
      </c>
      <c r="B124" s="2">
        <v>0.13877436518669101</v>
      </c>
      <c r="C124" s="2">
        <v>0.112903225806451</v>
      </c>
      <c r="D124" s="2">
        <f t="shared" si="10"/>
        <v>2.5871139380240007E-2</v>
      </c>
      <c r="E124" s="2">
        <f t="shared" si="11"/>
        <v>0.22914437736784132</v>
      </c>
      <c r="F124" s="2" t="str">
        <f t="shared" si="12"/>
        <v>상승</v>
      </c>
      <c r="O124" s="3">
        <f t="shared" si="13"/>
        <v>1138774.3651866911</v>
      </c>
      <c r="P124" s="3">
        <f t="shared" si="9"/>
        <v>1112903.2258064512</v>
      </c>
      <c r="Q124" s="3">
        <f t="shared" si="14"/>
        <v>887096.77419354906</v>
      </c>
      <c r="R124" s="4">
        <f t="shared" si="15"/>
        <v>-25871.139380239882</v>
      </c>
      <c r="S124" s="3">
        <f t="shared" si="16"/>
        <v>1100000</v>
      </c>
    </row>
    <row r="125" spans="1:19" x14ac:dyDescent="0.45">
      <c r="A125">
        <v>122</v>
      </c>
      <c r="B125" s="2">
        <v>-0.112176433205604</v>
      </c>
      <c r="C125" s="2">
        <v>-0.116374487131667</v>
      </c>
      <c r="D125" s="2">
        <f t="shared" si="10"/>
        <v>4.1980539260629973E-3</v>
      </c>
      <c r="E125" s="2">
        <f t="shared" si="11"/>
        <v>-3.6073662101842707E-2</v>
      </c>
      <c r="F125" s="2" t="str">
        <f t="shared" si="12"/>
        <v>하락</v>
      </c>
      <c r="O125" s="3">
        <f t="shared" si="13"/>
        <v>887823.56679439603</v>
      </c>
      <c r="P125" s="3">
        <f t="shared" si="9"/>
        <v>883625.51286833303</v>
      </c>
      <c r="Q125" s="3">
        <f t="shared" si="14"/>
        <v>1116374.4871316671</v>
      </c>
      <c r="R125" s="4">
        <f t="shared" si="15"/>
        <v>-4198.053926063003</v>
      </c>
      <c r="S125" s="3">
        <f t="shared" si="16"/>
        <v>1100000</v>
      </c>
    </row>
    <row r="126" spans="1:19" x14ac:dyDescent="0.45">
      <c r="A126">
        <v>123</v>
      </c>
      <c r="B126" s="2">
        <v>-1.16330124437808E-2</v>
      </c>
      <c r="C126" s="2">
        <v>-0.107758620689655</v>
      </c>
      <c r="D126" s="2">
        <f t="shared" si="10"/>
        <v>9.6125608245874197E-2</v>
      </c>
      <c r="E126" s="2">
        <f t="shared" si="11"/>
        <v>-0.89204564452171398</v>
      </c>
      <c r="F126" s="2" t="str">
        <f t="shared" si="12"/>
        <v>하락</v>
      </c>
      <c r="O126" s="3">
        <f t="shared" si="13"/>
        <v>988366.98755621922</v>
      </c>
      <c r="P126" s="3">
        <f t="shared" si="9"/>
        <v>892241.37931034493</v>
      </c>
      <c r="Q126" s="3">
        <f t="shared" si="14"/>
        <v>1107758.620689655</v>
      </c>
      <c r="R126" s="4">
        <f t="shared" si="15"/>
        <v>-96125.608245874289</v>
      </c>
      <c r="S126" s="3">
        <f t="shared" si="16"/>
        <v>1100000</v>
      </c>
    </row>
    <row r="127" spans="1:19" x14ac:dyDescent="0.45">
      <c r="A127">
        <v>124</v>
      </c>
      <c r="B127" s="2">
        <v>0.344421327114105</v>
      </c>
      <c r="C127" s="2">
        <v>0.32228915662650598</v>
      </c>
      <c r="D127" s="2">
        <f t="shared" si="10"/>
        <v>2.2132170487599023E-2</v>
      </c>
      <c r="E127" s="2">
        <f t="shared" si="11"/>
        <v>6.8671781326008194E-2</v>
      </c>
      <c r="F127" s="2" t="str">
        <f t="shared" si="12"/>
        <v>상승</v>
      </c>
      <c r="O127" s="3">
        <f t="shared" si="13"/>
        <v>1344421.327114105</v>
      </c>
      <c r="P127" s="3">
        <f t="shared" si="9"/>
        <v>1322289.156626506</v>
      </c>
      <c r="Q127" s="3">
        <f t="shared" si="14"/>
        <v>677710.84337349399</v>
      </c>
      <c r="R127" s="4">
        <f t="shared" si="15"/>
        <v>-22132.170487598982</v>
      </c>
      <c r="S127" s="3">
        <f t="shared" si="16"/>
        <v>1100000</v>
      </c>
    </row>
    <row r="128" spans="1:19" x14ac:dyDescent="0.45">
      <c r="A128">
        <v>125</v>
      </c>
      <c r="B128" s="2">
        <v>-0.10281461477279601</v>
      </c>
      <c r="C128" s="2">
        <v>-0.16241610738255</v>
      </c>
      <c r="D128" s="2">
        <f t="shared" si="10"/>
        <v>5.9601492609753989E-2</v>
      </c>
      <c r="E128" s="2">
        <f t="shared" si="11"/>
        <v>-0.36696786772121337</v>
      </c>
      <c r="F128" s="2" t="str">
        <f t="shared" si="12"/>
        <v>하락</v>
      </c>
      <c r="O128" s="3">
        <f t="shared" si="13"/>
        <v>897185.38522720407</v>
      </c>
      <c r="P128" s="3">
        <f t="shared" si="9"/>
        <v>837583.89261744998</v>
      </c>
      <c r="Q128" s="3">
        <f t="shared" si="14"/>
        <v>1162416.1073825501</v>
      </c>
      <c r="R128" s="4">
        <f t="shared" si="15"/>
        <v>-59601.492609754088</v>
      </c>
      <c r="S128" s="3">
        <f t="shared" si="16"/>
        <v>1100000</v>
      </c>
    </row>
    <row r="129" spans="1:19" x14ac:dyDescent="0.45">
      <c r="A129">
        <v>126</v>
      </c>
      <c r="B129" s="2">
        <v>-0.20730124413967099</v>
      </c>
      <c r="C129" s="2">
        <v>-0.16716417910447701</v>
      </c>
      <c r="D129" s="2">
        <f t="shared" si="10"/>
        <v>4.0137065035193986E-2</v>
      </c>
      <c r="E129" s="2">
        <f t="shared" si="11"/>
        <v>-0.24010565690696489</v>
      </c>
      <c r="F129" s="2" t="str">
        <f t="shared" si="12"/>
        <v>하락</v>
      </c>
      <c r="O129" s="3">
        <f t="shared" si="13"/>
        <v>792698.75586032902</v>
      </c>
      <c r="P129" s="3">
        <f t="shared" si="9"/>
        <v>832835.82089552295</v>
      </c>
      <c r="Q129" s="3">
        <f t="shared" si="14"/>
        <v>1167164.1791044772</v>
      </c>
      <c r="R129" s="4">
        <f t="shared" si="15"/>
        <v>40137.065035193926</v>
      </c>
      <c r="S129" s="3">
        <f t="shared" si="16"/>
        <v>1100000</v>
      </c>
    </row>
    <row r="130" spans="1:19" x14ac:dyDescent="0.45">
      <c r="A130">
        <v>127</v>
      </c>
      <c r="B130" s="2">
        <v>0.25954076647758401</v>
      </c>
      <c r="C130" s="2">
        <v>0.26121372031662199</v>
      </c>
      <c r="D130" s="2">
        <f t="shared" si="10"/>
        <v>1.6729538390379828E-3</v>
      </c>
      <c r="E130" s="2">
        <f t="shared" si="11"/>
        <v>6.4045404544989613E-3</v>
      </c>
      <c r="F130" s="2" t="str">
        <f t="shared" si="12"/>
        <v>상승</v>
      </c>
      <c r="O130" s="3">
        <f t="shared" si="13"/>
        <v>1259540.7664775839</v>
      </c>
      <c r="P130" s="3">
        <f t="shared" si="9"/>
        <v>1261213.7203166219</v>
      </c>
      <c r="Q130" s="3">
        <f t="shared" si="14"/>
        <v>738786.27968337794</v>
      </c>
      <c r="R130" s="4">
        <f t="shared" si="15"/>
        <v>1672.953839038033</v>
      </c>
      <c r="S130" s="3">
        <f t="shared" si="16"/>
        <v>1100000</v>
      </c>
    </row>
    <row r="131" spans="1:19" x14ac:dyDescent="0.45">
      <c r="A131">
        <v>128</v>
      </c>
      <c r="B131" s="2">
        <v>-9.0569004416465704E-2</v>
      </c>
      <c r="C131" s="2">
        <v>-9.9560761346998497E-2</v>
      </c>
      <c r="D131" s="2">
        <f t="shared" si="10"/>
        <v>8.9917569305327932E-3</v>
      </c>
      <c r="E131" s="2">
        <f t="shared" si="11"/>
        <v>-9.0314264464027946E-2</v>
      </c>
      <c r="F131" s="2" t="str">
        <f t="shared" si="12"/>
        <v>하락</v>
      </c>
      <c r="O131" s="3">
        <f t="shared" si="13"/>
        <v>909430.99558353424</v>
      </c>
      <c r="P131" s="3">
        <f t="shared" ref="P131:P194" si="17">$N$3*(1+C131)</f>
        <v>900439.23865300149</v>
      </c>
      <c r="Q131" s="3">
        <f t="shared" si="14"/>
        <v>1099560.7613469984</v>
      </c>
      <c r="R131" s="4">
        <f t="shared" si="15"/>
        <v>-8991.7569305327488</v>
      </c>
      <c r="S131" s="3">
        <f t="shared" si="16"/>
        <v>1100000</v>
      </c>
    </row>
    <row r="132" spans="1:19" x14ac:dyDescent="0.45">
      <c r="A132">
        <v>129</v>
      </c>
      <c r="B132" s="2">
        <v>-0.14917434751987399</v>
      </c>
      <c r="C132" s="2">
        <v>-0.18469656992084399</v>
      </c>
      <c r="D132" s="2">
        <f t="shared" ref="D132:D195" si="18">ABS(C132-B132)</f>
        <v>3.5522222400969999E-2</v>
      </c>
      <c r="E132" s="2">
        <f t="shared" ref="E132:E195" si="19">IFERROR(D132/C132,0)</f>
        <v>-0.19232746128525222</v>
      </c>
      <c r="F132" s="2" t="str">
        <f t="shared" ref="F132:F195" si="20">IF(AND(B132&gt;=0,C132&gt;=0),"상승",IF(AND(B132&lt;0,C132&lt;0),"하락","반대"))</f>
        <v>하락</v>
      </c>
      <c r="O132" s="3">
        <f t="shared" ref="O132:O195" si="21">$N$3*(1+B132)</f>
        <v>850825.65248012601</v>
      </c>
      <c r="P132" s="3">
        <f t="shared" si="17"/>
        <v>815303.43007915595</v>
      </c>
      <c r="Q132" s="3">
        <f t="shared" ref="Q132:Q195" si="22">$N$3*(1-C132)</f>
        <v>1184696.5699208439</v>
      </c>
      <c r="R132" s="4">
        <f t="shared" ref="R132:R195" si="23">P132-O132</f>
        <v>-35522.222400970059</v>
      </c>
      <c r="S132" s="3">
        <f t="shared" ref="S132:S195" si="24">P132*0.4+$N$3*0.3+Q132*0.4</f>
        <v>1100000</v>
      </c>
    </row>
    <row r="133" spans="1:19" x14ac:dyDescent="0.45">
      <c r="A133">
        <v>130</v>
      </c>
      <c r="B133" s="2">
        <v>5.2789572626352303E-2</v>
      </c>
      <c r="C133" s="2">
        <v>4.7727272727272702E-2</v>
      </c>
      <c r="D133" s="2">
        <f t="shared" si="18"/>
        <v>5.0622998990796017E-3</v>
      </c>
      <c r="E133" s="2">
        <f t="shared" si="19"/>
        <v>0.10606723598071552</v>
      </c>
      <c r="F133" s="2" t="str">
        <f t="shared" si="20"/>
        <v>상승</v>
      </c>
      <c r="O133" s="3">
        <f t="shared" si="21"/>
        <v>1052789.5726263523</v>
      </c>
      <c r="P133" s="3">
        <f t="shared" si="17"/>
        <v>1047727.2727272726</v>
      </c>
      <c r="Q133" s="3">
        <f t="shared" si="22"/>
        <v>952272.72727272729</v>
      </c>
      <c r="R133" s="4">
        <f t="shared" si="23"/>
        <v>-5062.2998990797205</v>
      </c>
      <c r="S133" s="3">
        <f t="shared" si="24"/>
        <v>1100000</v>
      </c>
    </row>
    <row r="134" spans="1:19" x14ac:dyDescent="0.45">
      <c r="A134">
        <v>131</v>
      </c>
      <c r="B134" s="2">
        <v>-0.18300454318523399</v>
      </c>
      <c r="C134" s="2">
        <v>-0.240532959326788</v>
      </c>
      <c r="D134" s="2">
        <f t="shared" si="18"/>
        <v>5.7528416141554017E-2</v>
      </c>
      <c r="E134" s="2">
        <f t="shared" si="19"/>
        <v>-0.23917061637858922</v>
      </c>
      <c r="F134" s="2" t="str">
        <f t="shared" si="20"/>
        <v>하락</v>
      </c>
      <c r="O134" s="3">
        <f t="shared" si="21"/>
        <v>816995.45681476605</v>
      </c>
      <c r="P134" s="3">
        <f t="shared" si="17"/>
        <v>759467.04067321203</v>
      </c>
      <c r="Q134" s="3">
        <f t="shared" si="22"/>
        <v>1240532.9593267881</v>
      </c>
      <c r="R134" s="4">
        <f t="shared" si="23"/>
        <v>-57528.416141554015</v>
      </c>
      <c r="S134" s="3">
        <f t="shared" si="24"/>
        <v>1100000</v>
      </c>
    </row>
    <row r="135" spans="1:19" x14ac:dyDescent="0.45">
      <c r="A135">
        <v>132</v>
      </c>
      <c r="B135" s="2">
        <v>0.59543448686599698</v>
      </c>
      <c r="C135" s="2">
        <v>0.54063604240282603</v>
      </c>
      <c r="D135" s="2">
        <f t="shared" si="18"/>
        <v>5.4798444463170948E-2</v>
      </c>
      <c r="E135" s="2">
        <f t="shared" si="19"/>
        <v>0.10135921426847976</v>
      </c>
      <c r="F135" s="2" t="str">
        <f t="shared" si="20"/>
        <v>상승</v>
      </c>
      <c r="O135" s="3">
        <f t="shared" si="21"/>
        <v>1595434.4868659968</v>
      </c>
      <c r="P135" s="3">
        <f t="shared" si="17"/>
        <v>1540636.042402826</v>
      </c>
      <c r="Q135" s="3">
        <f t="shared" si="22"/>
        <v>459363.95759717398</v>
      </c>
      <c r="R135" s="4">
        <f t="shared" si="23"/>
        <v>-54798.444463170832</v>
      </c>
      <c r="S135" s="3">
        <f t="shared" si="24"/>
        <v>1100000</v>
      </c>
    </row>
    <row r="136" spans="1:19" x14ac:dyDescent="0.45">
      <c r="A136">
        <v>133</v>
      </c>
      <c r="B136" s="2">
        <v>0.30993723869323703</v>
      </c>
      <c r="C136" s="2">
        <v>0.32772225144660699</v>
      </c>
      <c r="D136" s="2">
        <f t="shared" si="18"/>
        <v>1.7785012753369966E-2</v>
      </c>
      <c r="E136" s="2">
        <f t="shared" si="19"/>
        <v>5.4268554163974816E-2</v>
      </c>
      <c r="F136" s="2" t="str">
        <f t="shared" si="20"/>
        <v>상승</v>
      </c>
      <c r="O136" s="3">
        <f t="shared" si="21"/>
        <v>1309937.2386932371</v>
      </c>
      <c r="P136" s="3">
        <f t="shared" si="17"/>
        <v>1327722.2514466068</v>
      </c>
      <c r="Q136" s="3">
        <f t="shared" si="22"/>
        <v>672277.74855339306</v>
      </c>
      <c r="R136" s="4">
        <f t="shared" si="23"/>
        <v>17785.012753369752</v>
      </c>
      <c r="S136" s="3">
        <f t="shared" si="24"/>
        <v>1100000</v>
      </c>
    </row>
    <row r="137" spans="1:19" x14ac:dyDescent="0.45">
      <c r="A137">
        <v>134</v>
      </c>
      <c r="B137" s="2">
        <v>0.20285011827945701</v>
      </c>
      <c r="C137" s="2">
        <v>0.16970486111111099</v>
      </c>
      <c r="D137" s="2">
        <f t="shared" si="18"/>
        <v>3.3145257168346015E-2</v>
      </c>
      <c r="E137" s="2">
        <f t="shared" si="19"/>
        <v>0.19531118290503649</v>
      </c>
      <c r="F137" s="2" t="str">
        <f t="shared" si="20"/>
        <v>상승</v>
      </c>
      <c r="O137" s="3">
        <f t="shared" si="21"/>
        <v>1202850.1182794571</v>
      </c>
      <c r="P137" s="3">
        <f t="shared" si="17"/>
        <v>1169704.861111111</v>
      </c>
      <c r="Q137" s="3">
        <f t="shared" si="22"/>
        <v>830295.13888888911</v>
      </c>
      <c r="R137" s="4">
        <f t="shared" si="23"/>
        <v>-33145.257168346085</v>
      </c>
      <c r="S137" s="3">
        <f t="shared" si="24"/>
        <v>1100000.0000000002</v>
      </c>
    </row>
    <row r="138" spans="1:19" x14ac:dyDescent="0.45">
      <c r="A138">
        <v>135</v>
      </c>
      <c r="B138" s="2">
        <v>0.10174816846847499</v>
      </c>
      <c r="C138" s="2">
        <v>0.12948061448427201</v>
      </c>
      <c r="D138" s="2">
        <f t="shared" si="18"/>
        <v>2.773244601579701E-2</v>
      </c>
      <c r="E138" s="2">
        <f t="shared" si="19"/>
        <v>0.21418222431409351</v>
      </c>
      <c r="F138" s="2" t="str">
        <f t="shared" si="20"/>
        <v>상승</v>
      </c>
      <c r="O138" s="3">
        <f t="shared" si="21"/>
        <v>1101748.1684684749</v>
      </c>
      <c r="P138" s="3">
        <f t="shared" si="17"/>
        <v>1129480.614484272</v>
      </c>
      <c r="Q138" s="3">
        <f t="shared" si="22"/>
        <v>870519.38551572803</v>
      </c>
      <c r="R138" s="4">
        <f t="shared" si="23"/>
        <v>27732.44601579709</v>
      </c>
      <c r="S138" s="3">
        <f t="shared" si="24"/>
        <v>1100000</v>
      </c>
    </row>
    <row r="139" spans="1:19" x14ac:dyDescent="0.45">
      <c r="A139">
        <v>136</v>
      </c>
      <c r="B139" s="2">
        <v>0.220848217606544</v>
      </c>
      <c r="C139" s="2">
        <v>0.18524590163934401</v>
      </c>
      <c r="D139" s="2">
        <f t="shared" si="18"/>
        <v>3.5602315967199982E-2</v>
      </c>
      <c r="E139" s="2">
        <f t="shared" si="19"/>
        <v>0.19218949327426565</v>
      </c>
      <c r="F139" s="2" t="str">
        <f t="shared" si="20"/>
        <v>상승</v>
      </c>
      <c r="O139" s="3">
        <f t="shared" si="21"/>
        <v>1220848.217606544</v>
      </c>
      <c r="P139" s="3">
        <f t="shared" si="17"/>
        <v>1185245.9016393439</v>
      </c>
      <c r="Q139" s="3">
        <f t="shared" si="22"/>
        <v>814754.09836065606</v>
      </c>
      <c r="R139" s="4">
        <f t="shared" si="23"/>
        <v>-35602.315967200091</v>
      </c>
      <c r="S139" s="3">
        <f t="shared" si="24"/>
        <v>1100000</v>
      </c>
    </row>
    <row r="140" spans="1:19" x14ac:dyDescent="0.45">
      <c r="A140">
        <v>137</v>
      </c>
      <c r="B140" s="2">
        <v>-0.19036631286144201</v>
      </c>
      <c r="C140" s="2">
        <v>-0.25273972602739703</v>
      </c>
      <c r="D140" s="2">
        <f t="shared" si="18"/>
        <v>6.2373413165955016E-2</v>
      </c>
      <c r="E140" s="2">
        <f t="shared" si="19"/>
        <v>-0.24678911442356208</v>
      </c>
      <c r="F140" s="2" t="str">
        <f t="shared" si="20"/>
        <v>하락</v>
      </c>
      <c r="O140" s="3">
        <f t="shared" si="21"/>
        <v>809633.68713855802</v>
      </c>
      <c r="P140" s="3">
        <f t="shared" si="17"/>
        <v>747260.27397260303</v>
      </c>
      <c r="Q140" s="3">
        <f t="shared" si="22"/>
        <v>1252739.726027397</v>
      </c>
      <c r="R140" s="4">
        <f t="shared" si="23"/>
        <v>-62373.413165954989</v>
      </c>
      <c r="S140" s="3">
        <f t="shared" si="24"/>
        <v>1100000</v>
      </c>
    </row>
    <row r="141" spans="1:19" x14ac:dyDescent="0.45">
      <c r="A141">
        <v>138</v>
      </c>
      <c r="B141" s="2">
        <v>8.9119404554366996E-2</v>
      </c>
      <c r="C141" s="2">
        <v>1.27610208816705E-2</v>
      </c>
      <c r="D141" s="2">
        <f t="shared" si="18"/>
        <v>7.6358383672696498E-2</v>
      </c>
      <c r="E141" s="2">
        <f t="shared" si="19"/>
        <v>5.9837206114422319</v>
      </c>
      <c r="F141" s="2" t="str">
        <f t="shared" si="20"/>
        <v>상승</v>
      </c>
      <c r="O141" s="3">
        <f t="shared" si="21"/>
        <v>1089119.4045543671</v>
      </c>
      <c r="P141" s="3">
        <f t="shared" si="17"/>
        <v>1012761.0208816704</v>
      </c>
      <c r="Q141" s="3">
        <f t="shared" si="22"/>
        <v>987238.97911832947</v>
      </c>
      <c r="R141" s="4">
        <f t="shared" si="23"/>
        <v>-76358.383672696655</v>
      </c>
      <c r="S141" s="3">
        <f t="shared" si="24"/>
        <v>1100000</v>
      </c>
    </row>
    <row r="142" spans="1:19" x14ac:dyDescent="0.45">
      <c r="A142">
        <v>139</v>
      </c>
      <c r="B142" s="2">
        <v>0.287730813026428</v>
      </c>
      <c r="C142" s="2">
        <v>0.28544423440453598</v>
      </c>
      <c r="D142" s="2">
        <f t="shared" si="18"/>
        <v>2.2865786218920214E-3</v>
      </c>
      <c r="E142" s="2">
        <f t="shared" si="19"/>
        <v>8.0105966290124706E-3</v>
      </c>
      <c r="F142" s="2" t="str">
        <f t="shared" si="20"/>
        <v>상승</v>
      </c>
      <c r="O142" s="3">
        <f t="shared" si="21"/>
        <v>1287730.813026428</v>
      </c>
      <c r="P142" s="3">
        <f t="shared" si="17"/>
        <v>1285444.234404536</v>
      </c>
      <c r="Q142" s="3">
        <f t="shared" si="22"/>
        <v>714555.76559546392</v>
      </c>
      <c r="R142" s="4">
        <f t="shared" si="23"/>
        <v>-2286.5786218920257</v>
      </c>
      <c r="S142" s="3">
        <f t="shared" si="24"/>
        <v>1100000</v>
      </c>
    </row>
    <row r="143" spans="1:19" x14ac:dyDescent="0.45">
      <c r="A143">
        <v>140</v>
      </c>
      <c r="B143" s="2">
        <v>0.34940302371978699</v>
      </c>
      <c r="C143" s="2">
        <v>0.461128860489882</v>
      </c>
      <c r="D143" s="2">
        <f t="shared" si="18"/>
        <v>0.11172583677009501</v>
      </c>
      <c r="E143" s="2">
        <f t="shared" si="19"/>
        <v>0.24228766911574923</v>
      </c>
      <c r="F143" s="2" t="str">
        <f t="shared" si="20"/>
        <v>상승</v>
      </c>
      <c r="O143" s="3">
        <f t="shared" si="21"/>
        <v>1349403.0237197869</v>
      </c>
      <c r="P143" s="3">
        <f t="shared" si="17"/>
        <v>1461128.8604898821</v>
      </c>
      <c r="Q143" s="3">
        <f t="shared" si="22"/>
        <v>538871.13951011805</v>
      </c>
      <c r="R143" s="4">
        <f t="shared" si="23"/>
        <v>111725.83677009516</v>
      </c>
      <c r="S143" s="3">
        <f t="shared" si="24"/>
        <v>1100000</v>
      </c>
    </row>
    <row r="144" spans="1:19" x14ac:dyDescent="0.45">
      <c r="A144">
        <v>141</v>
      </c>
      <c r="B144" s="2">
        <v>-0.149043604731559</v>
      </c>
      <c r="C144" s="2">
        <v>-0.17820324005891</v>
      </c>
      <c r="D144" s="2">
        <f t="shared" si="18"/>
        <v>2.9159635327350997E-2</v>
      </c>
      <c r="E144" s="2">
        <f t="shared" si="19"/>
        <v>-0.16363134204356483</v>
      </c>
      <c r="F144" s="2" t="str">
        <f t="shared" si="20"/>
        <v>하락</v>
      </c>
      <c r="O144" s="3">
        <f t="shared" si="21"/>
        <v>850956.39526844106</v>
      </c>
      <c r="P144" s="3">
        <f t="shared" si="17"/>
        <v>821796.75994109001</v>
      </c>
      <c r="Q144" s="3">
        <f t="shared" si="22"/>
        <v>1178203.2400589099</v>
      </c>
      <c r="R144" s="4">
        <f t="shared" si="23"/>
        <v>-29159.635327351047</v>
      </c>
      <c r="S144" s="3">
        <f t="shared" si="24"/>
        <v>1100000</v>
      </c>
    </row>
    <row r="145" spans="1:19" x14ac:dyDescent="0.45">
      <c r="A145">
        <v>142</v>
      </c>
      <c r="B145" s="2">
        <v>0.25222530961036599</v>
      </c>
      <c r="C145" s="2">
        <v>0.21212121212121199</v>
      </c>
      <c r="D145" s="2">
        <f t="shared" si="18"/>
        <v>4.0104097489154E-2</v>
      </c>
      <c r="E145" s="2">
        <f t="shared" si="19"/>
        <v>0.1890621738774404</v>
      </c>
      <c r="F145" s="2" t="str">
        <f t="shared" si="20"/>
        <v>상승</v>
      </c>
      <c r="O145" s="3">
        <f t="shared" si="21"/>
        <v>1252225.3096103659</v>
      </c>
      <c r="P145" s="3">
        <f t="shared" si="17"/>
        <v>1212121.2121212119</v>
      </c>
      <c r="Q145" s="3">
        <f t="shared" si="22"/>
        <v>787878.78787878808</v>
      </c>
      <c r="R145" s="4">
        <f t="shared" si="23"/>
        <v>-40104.097489153966</v>
      </c>
      <c r="S145" s="3">
        <f t="shared" si="24"/>
        <v>1100000</v>
      </c>
    </row>
    <row r="146" spans="1:19" x14ac:dyDescent="0.45">
      <c r="A146">
        <v>143</v>
      </c>
      <c r="B146" s="2">
        <v>-6.5653964877128601E-2</v>
      </c>
      <c r="C146" s="2">
        <v>-4.8660084626234099E-2</v>
      </c>
      <c r="D146" s="2">
        <f t="shared" si="18"/>
        <v>1.6993880250894502E-2</v>
      </c>
      <c r="E146" s="2">
        <f t="shared" si="19"/>
        <v>-0.34923655356186117</v>
      </c>
      <c r="F146" s="2" t="str">
        <f t="shared" si="20"/>
        <v>하락</v>
      </c>
      <c r="O146" s="3">
        <f t="shared" si="21"/>
        <v>934346.0351228714</v>
      </c>
      <c r="P146" s="3">
        <f t="shared" si="17"/>
        <v>951339.91537376598</v>
      </c>
      <c r="Q146" s="3">
        <f t="shared" si="22"/>
        <v>1048660.0846262341</v>
      </c>
      <c r="R146" s="4">
        <f t="shared" si="23"/>
        <v>16993.880250894581</v>
      </c>
      <c r="S146" s="3">
        <f t="shared" si="24"/>
        <v>1100000</v>
      </c>
    </row>
    <row r="147" spans="1:19" x14ac:dyDescent="0.45">
      <c r="A147">
        <v>144</v>
      </c>
      <c r="B147" s="2">
        <v>0.27538070082664401</v>
      </c>
      <c r="C147" s="2">
        <v>0.239525691699604</v>
      </c>
      <c r="D147" s="2">
        <f t="shared" si="18"/>
        <v>3.5855009127040011E-2</v>
      </c>
      <c r="E147" s="2">
        <f t="shared" si="19"/>
        <v>0.14969170477130611</v>
      </c>
      <c r="F147" s="2" t="str">
        <f t="shared" si="20"/>
        <v>상승</v>
      </c>
      <c r="O147" s="3">
        <f t="shared" si="21"/>
        <v>1275380.700826644</v>
      </c>
      <c r="P147" s="3">
        <f t="shared" si="17"/>
        <v>1239525.691699604</v>
      </c>
      <c r="Q147" s="3">
        <f t="shared" si="22"/>
        <v>760474.30830039596</v>
      </c>
      <c r="R147" s="4">
        <f t="shared" si="23"/>
        <v>-35855.009127039928</v>
      </c>
      <c r="S147" s="3">
        <f t="shared" si="24"/>
        <v>1100000</v>
      </c>
    </row>
    <row r="148" spans="1:19" x14ac:dyDescent="0.45">
      <c r="A148">
        <v>145</v>
      </c>
      <c r="B148" s="2">
        <v>6.2714979052543599E-2</v>
      </c>
      <c r="C148" s="2">
        <v>2.8776978417266098E-2</v>
      </c>
      <c r="D148" s="2">
        <f t="shared" si="18"/>
        <v>3.39380006352775E-2</v>
      </c>
      <c r="E148" s="2">
        <f t="shared" si="19"/>
        <v>1.1793455220758968</v>
      </c>
      <c r="F148" s="2" t="str">
        <f t="shared" si="20"/>
        <v>상승</v>
      </c>
      <c r="O148" s="3">
        <f t="shared" si="21"/>
        <v>1062714.9790525436</v>
      </c>
      <c r="P148" s="3">
        <f t="shared" si="17"/>
        <v>1028776.978417266</v>
      </c>
      <c r="Q148" s="3">
        <f t="shared" si="22"/>
        <v>971223.02158273384</v>
      </c>
      <c r="R148" s="4">
        <f t="shared" si="23"/>
        <v>-33938.000635277596</v>
      </c>
      <c r="S148" s="3">
        <f t="shared" si="24"/>
        <v>1100000</v>
      </c>
    </row>
    <row r="149" spans="1:19" x14ac:dyDescent="0.45">
      <c r="A149">
        <v>146</v>
      </c>
      <c r="B149" s="2">
        <v>0.54150354862213101</v>
      </c>
      <c r="C149" s="2">
        <v>0.53149606299212604</v>
      </c>
      <c r="D149" s="2">
        <f t="shared" si="18"/>
        <v>1.0007485630004975E-2</v>
      </c>
      <c r="E149" s="2">
        <f t="shared" si="19"/>
        <v>1.8828898889046396E-2</v>
      </c>
      <c r="F149" s="2" t="str">
        <f t="shared" si="20"/>
        <v>상승</v>
      </c>
      <c r="O149" s="3">
        <f t="shared" si="21"/>
        <v>1541503.5486221309</v>
      </c>
      <c r="P149" s="3">
        <f t="shared" si="17"/>
        <v>1531496.062992126</v>
      </c>
      <c r="Q149" s="3">
        <f t="shared" si="22"/>
        <v>468503.93700787396</v>
      </c>
      <c r="R149" s="4">
        <f t="shared" si="23"/>
        <v>-10007.4856300049</v>
      </c>
      <c r="S149" s="3">
        <f t="shared" si="24"/>
        <v>1100000</v>
      </c>
    </row>
    <row r="150" spans="1:19" x14ac:dyDescent="0.45">
      <c r="A150">
        <v>147</v>
      </c>
      <c r="B150" s="2">
        <v>0.27749192714691101</v>
      </c>
      <c r="C150" s="2">
        <v>0.25438596491227999</v>
      </c>
      <c r="D150" s="2">
        <f t="shared" si="18"/>
        <v>2.3105962234631017E-2</v>
      </c>
      <c r="E150" s="2">
        <f t="shared" si="19"/>
        <v>9.0830334301653215E-2</v>
      </c>
      <c r="F150" s="2" t="str">
        <f t="shared" si="20"/>
        <v>상승</v>
      </c>
      <c r="O150" s="3">
        <f t="shared" si="21"/>
        <v>1277491.9271469109</v>
      </c>
      <c r="P150" s="3">
        <f t="shared" si="17"/>
        <v>1254385.96491228</v>
      </c>
      <c r="Q150" s="3">
        <f t="shared" si="22"/>
        <v>745614.03508772003</v>
      </c>
      <c r="R150" s="4">
        <f t="shared" si="23"/>
        <v>-23105.962234630948</v>
      </c>
      <c r="S150" s="3">
        <f t="shared" si="24"/>
        <v>1100000</v>
      </c>
    </row>
    <row r="151" spans="1:19" x14ac:dyDescent="0.45">
      <c r="A151">
        <v>148</v>
      </c>
      <c r="B151" s="2">
        <v>0.26239061355590798</v>
      </c>
      <c r="C151" s="2">
        <v>0.26869806094182802</v>
      </c>
      <c r="D151" s="2">
        <f t="shared" si="18"/>
        <v>6.3074473859200397E-3</v>
      </c>
      <c r="E151" s="2">
        <f t="shared" si="19"/>
        <v>2.3474108312547797E-2</v>
      </c>
      <c r="F151" s="2" t="str">
        <f t="shared" si="20"/>
        <v>상승</v>
      </c>
      <c r="O151" s="3">
        <f t="shared" si="21"/>
        <v>1262390.613555908</v>
      </c>
      <c r="P151" s="3">
        <f t="shared" si="17"/>
        <v>1268698.0609418282</v>
      </c>
      <c r="Q151" s="3">
        <f t="shared" si="22"/>
        <v>731301.93905817193</v>
      </c>
      <c r="R151" s="4">
        <f t="shared" si="23"/>
        <v>6307.4473859202117</v>
      </c>
      <c r="S151" s="3">
        <f t="shared" si="24"/>
        <v>1100000</v>
      </c>
    </row>
    <row r="152" spans="1:19" x14ac:dyDescent="0.45">
      <c r="A152">
        <v>149</v>
      </c>
      <c r="B152" s="2">
        <v>0.19803647696971799</v>
      </c>
      <c r="C152" s="2">
        <v>0.22538071065989801</v>
      </c>
      <c r="D152" s="2">
        <f t="shared" si="18"/>
        <v>2.734423369018002E-2</v>
      </c>
      <c r="E152" s="2">
        <f t="shared" si="19"/>
        <v>0.12132464047219539</v>
      </c>
      <c r="F152" s="2" t="str">
        <f t="shared" si="20"/>
        <v>상승</v>
      </c>
      <c r="O152" s="3">
        <f t="shared" si="21"/>
        <v>1198036.476969718</v>
      </c>
      <c r="P152" s="3">
        <f t="shared" si="17"/>
        <v>1225380.7106598979</v>
      </c>
      <c r="Q152" s="3">
        <f t="shared" si="22"/>
        <v>774619.289340102</v>
      </c>
      <c r="R152" s="4">
        <f t="shared" si="23"/>
        <v>27344.233690179884</v>
      </c>
      <c r="S152" s="3">
        <f t="shared" si="24"/>
        <v>1100000</v>
      </c>
    </row>
    <row r="153" spans="1:19" x14ac:dyDescent="0.45">
      <c r="A153">
        <v>150</v>
      </c>
      <c r="B153" s="2">
        <v>-0.111146792769432</v>
      </c>
      <c r="C153" s="2">
        <v>-0.133286318758815</v>
      </c>
      <c r="D153" s="2">
        <f t="shared" si="18"/>
        <v>2.2139525989382999E-2</v>
      </c>
      <c r="E153" s="2">
        <f t="shared" si="19"/>
        <v>-0.16610501509494788</v>
      </c>
      <c r="F153" s="2" t="str">
        <f t="shared" si="20"/>
        <v>하락</v>
      </c>
      <c r="O153" s="3">
        <f t="shared" si="21"/>
        <v>888853.20723056805</v>
      </c>
      <c r="P153" s="3">
        <f t="shared" si="17"/>
        <v>866713.68124118494</v>
      </c>
      <c r="Q153" s="3">
        <f t="shared" si="22"/>
        <v>1133286.3187588148</v>
      </c>
      <c r="R153" s="4">
        <f t="shared" si="23"/>
        <v>-22139.52598938311</v>
      </c>
      <c r="S153" s="3">
        <f t="shared" si="24"/>
        <v>1100000</v>
      </c>
    </row>
    <row r="154" spans="1:19" x14ac:dyDescent="0.45">
      <c r="A154">
        <v>151</v>
      </c>
      <c r="B154" s="2">
        <v>3.2599002122879001E-2</v>
      </c>
      <c r="C154" s="2">
        <v>1.05680317040951E-2</v>
      </c>
      <c r="D154" s="2">
        <f t="shared" si="18"/>
        <v>2.20309704187839E-2</v>
      </c>
      <c r="E154" s="2">
        <f t="shared" si="19"/>
        <v>2.0846805758774289</v>
      </c>
      <c r="F154" s="2" t="str">
        <f t="shared" si="20"/>
        <v>상승</v>
      </c>
      <c r="O154" s="3">
        <f t="shared" si="21"/>
        <v>1032599.002122879</v>
      </c>
      <c r="P154" s="3">
        <f t="shared" si="17"/>
        <v>1010568.0317040951</v>
      </c>
      <c r="Q154" s="3">
        <f t="shared" si="22"/>
        <v>989431.96829590481</v>
      </c>
      <c r="R154" s="4">
        <f t="shared" si="23"/>
        <v>-22030.970418783952</v>
      </c>
      <c r="S154" s="3">
        <f t="shared" si="24"/>
        <v>1100000</v>
      </c>
    </row>
    <row r="155" spans="1:19" x14ac:dyDescent="0.45">
      <c r="A155">
        <v>152</v>
      </c>
      <c r="B155" s="2">
        <v>-6.0284245759248699E-2</v>
      </c>
      <c r="C155" s="2">
        <v>-0.13793103448275801</v>
      </c>
      <c r="D155" s="2">
        <f t="shared" si="18"/>
        <v>7.7646788723509302E-2</v>
      </c>
      <c r="E155" s="2">
        <f t="shared" si="19"/>
        <v>-0.56293921824544491</v>
      </c>
      <c r="F155" s="2" t="str">
        <f t="shared" si="20"/>
        <v>하락</v>
      </c>
      <c r="O155" s="3">
        <f t="shared" si="21"/>
        <v>939715.75424075127</v>
      </c>
      <c r="P155" s="3">
        <f t="shared" si="17"/>
        <v>862068.96551724197</v>
      </c>
      <c r="Q155" s="3">
        <f t="shared" si="22"/>
        <v>1137931.034482758</v>
      </c>
      <c r="R155" s="4">
        <f t="shared" si="23"/>
        <v>-77646.788723509293</v>
      </c>
      <c r="S155" s="3">
        <f t="shared" si="24"/>
        <v>1100000</v>
      </c>
    </row>
    <row r="156" spans="1:19" x14ac:dyDescent="0.45">
      <c r="A156">
        <v>153</v>
      </c>
      <c r="B156" s="2">
        <v>-2.8102267533540701E-2</v>
      </c>
      <c r="C156" s="2">
        <v>3.3991228070175399E-2</v>
      </c>
      <c r="D156" s="2">
        <f t="shared" si="18"/>
        <v>6.2093495603716103E-2</v>
      </c>
      <c r="E156" s="2">
        <f t="shared" si="19"/>
        <v>1.8267505803415856</v>
      </c>
      <c r="F156" s="2" t="str">
        <f t="shared" si="20"/>
        <v>반대</v>
      </c>
      <c r="O156" s="3">
        <f t="shared" si="21"/>
        <v>971897.73246645927</v>
      </c>
      <c r="P156" s="3">
        <f t="shared" si="17"/>
        <v>1033991.2280701753</v>
      </c>
      <c r="Q156" s="3">
        <f t="shared" si="22"/>
        <v>966008.77192982461</v>
      </c>
      <c r="R156" s="4">
        <f t="shared" si="23"/>
        <v>62093.495603716001</v>
      </c>
      <c r="S156" s="3">
        <f t="shared" si="24"/>
        <v>1100000</v>
      </c>
    </row>
    <row r="157" spans="1:19" x14ac:dyDescent="0.45">
      <c r="A157">
        <v>154</v>
      </c>
      <c r="B157" s="2">
        <v>-1.76821388304233E-2</v>
      </c>
      <c r="C157" s="2">
        <v>-2.4143302180685298E-2</v>
      </c>
      <c r="D157" s="2">
        <f t="shared" si="18"/>
        <v>6.4611633502619989E-3</v>
      </c>
      <c r="E157" s="2">
        <f t="shared" si="19"/>
        <v>-0.2676172174753686</v>
      </c>
      <c r="F157" s="2" t="str">
        <f t="shared" si="20"/>
        <v>하락</v>
      </c>
      <c r="O157" s="3">
        <f t="shared" si="21"/>
        <v>982317.86116957664</v>
      </c>
      <c r="P157" s="3">
        <f t="shared" si="17"/>
        <v>975856.69781931466</v>
      </c>
      <c r="Q157" s="3">
        <f t="shared" si="22"/>
        <v>1024143.3021806853</v>
      </c>
      <c r="R157" s="4">
        <f t="shared" si="23"/>
        <v>-6461.1633502619807</v>
      </c>
      <c r="S157" s="3">
        <f t="shared" si="24"/>
        <v>1100000</v>
      </c>
    </row>
    <row r="158" spans="1:19" x14ac:dyDescent="0.45">
      <c r="A158">
        <v>155</v>
      </c>
      <c r="B158" s="2">
        <v>-7.5394496321678106E-2</v>
      </c>
      <c r="C158" s="2">
        <v>-0.129054520358868</v>
      </c>
      <c r="D158" s="2">
        <f t="shared" si="18"/>
        <v>5.3660024037189891E-2</v>
      </c>
      <c r="E158" s="2">
        <f t="shared" si="19"/>
        <v>-0.41579344828817255</v>
      </c>
      <c r="F158" s="2" t="str">
        <f t="shared" si="20"/>
        <v>하락</v>
      </c>
      <c r="O158" s="3">
        <f t="shared" si="21"/>
        <v>924605.50367832184</v>
      </c>
      <c r="P158" s="3">
        <f t="shared" si="17"/>
        <v>870945.47964113206</v>
      </c>
      <c r="Q158" s="3">
        <f t="shared" si="22"/>
        <v>1129054.5203588679</v>
      </c>
      <c r="R158" s="4">
        <f t="shared" si="23"/>
        <v>-53660.024037189782</v>
      </c>
      <c r="S158" s="3">
        <f t="shared" si="24"/>
        <v>1100000</v>
      </c>
    </row>
    <row r="159" spans="1:19" x14ac:dyDescent="0.45">
      <c r="A159">
        <v>156</v>
      </c>
      <c r="B159" s="2">
        <v>-0.119962587952613</v>
      </c>
      <c r="C159" s="2">
        <v>-0.14730878186968799</v>
      </c>
      <c r="D159" s="2">
        <f t="shared" si="18"/>
        <v>2.734619391707499E-2</v>
      </c>
      <c r="E159" s="2">
        <f t="shared" si="19"/>
        <v>-0.18563858562937496</v>
      </c>
      <c r="F159" s="2" t="str">
        <f t="shared" si="20"/>
        <v>하락</v>
      </c>
      <c r="O159" s="3">
        <f t="shared" si="21"/>
        <v>880037.4120473871</v>
      </c>
      <c r="P159" s="3">
        <f t="shared" si="17"/>
        <v>852691.21813031205</v>
      </c>
      <c r="Q159" s="3">
        <f t="shared" si="22"/>
        <v>1147308.7818696878</v>
      </c>
      <c r="R159" s="4">
        <f t="shared" si="23"/>
        <v>-27346.193917075056</v>
      </c>
      <c r="S159" s="3">
        <f t="shared" si="24"/>
        <v>1100000</v>
      </c>
    </row>
    <row r="160" spans="1:19" x14ac:dyDescent="0.45">
      <c r="A160">
        <v>157</v>
      </c>
      <c r="B160" s="2">
        <v>-5.4643098264932598E-2</v>
      </c>
      <c r="C160" s="2">
        <v>-0.11825017088174899</v>
      </c>
      <c r="D160" s="2">
        <f t="shared" si="18"/>
        <v>6.360707261681639E-2</v>
      </c>
      <c r="E160" s="2">
        <f t="shared" si="19"/>
        <v>-0.5379025851930811</v>
      </c>
      <c r="F160" s="2" t="str">
        <f t="shared" si="20"/>
        <v>하락</v>
      </c>
      <c r="O160" s="3">
        <f t="shared" si="21"/>
        <v>945356.90173506737</v>
      </c>
      <c r="P160" s="3">
        <f t="shared" si="17"/>
        <v>881749.8291182511</v>
      </c>
      <c r="Q160" s="3">
        <f t="shared" si="22"/>
        <v>1118250.1708817489</v>
      </c>
      <c r="R160" s="4">
        <f t="shared" si="23"/>
        <v>-63607.072616816266</v>
      </c>
      <c r="S160" s="3">
        <f t="shared" si="24"/>
        <v>1100000</v>
      </c>
    </row>
    <row r="161" spans="1:19" x14ac:dyDescent="0.45">
      <c r="A161">
        <v>158</v>
      </c>
      <c r="B161" s="2">
        <v>1.6752768307924201E-2</v>
      </c>
      <c r="C161" s="2">
        <v>-7.4324324324324301E-2</v>
      </c>
      <c r="D161" s="2">
        <f t="shared" si="18"/>
        <v>9.1077092632248502E-2</v>
      </c>
      <c r="E161" s="2">
        <f t="shared" si="19"/>
        <v>-1.2254008826884348</v>
      </c>
      <c r="F161" s="2" t="str">
        <f t="shared" si="20"/>
        <v>반대</v>
      </c>
      <c r="O161" s="3">
        <f t="shared" si="21"/>
        <v>1016752.7683079243</v>
      </c>
      <c r="P161" s="3">
        <f t="shared" si="17"/>
        <v>925675.67567567562</v>
      </c>
      <c r="Q161" s="3">
        <f t="shared" si="22"/>
        <v>1074324.3243243243</v>
      </c>
      <c r="R161" s="4">
        <f t="shared" si="23"/>
        <v>-91077.092632248648</v>
      </c>
      <c r="S161" s="3">
        <f t="shared" si="24"/>
        <v>1100000</v>
      </c>
    </row>
    <row r="162" spans="1:19" x14ac:dyDescent="0.45">
      <c r="A162">
        <v>159</v>
      </c>
      <c r="B162" s="2">
        <v>-0.101342931389808</v>
      </c>
      <c r="C162" s="2">
        <v>-0.142441860465116</v>
      </c>
      <c r="D162" s="2">
        <f t="shared" si="18"/>
        <v>4.1098929075308002E-2</v>
      </c>
      <c r="E162" s="2">
        <f t="shared" si="19"/>
        <v>-0.28853125718175471</v>
      </c>
      <c r="F162" s="2" t="str">
        <f t="shared" si="20"/>
        <v>하락</v>
      </c>
      <c r="O162" s="3">
        <f t="shared" si="21"/>
        <v>898657.06861019204</v>
      </c>
      <c r="P162" s="3">
        <f t="shared" si="17"/>
        <v>857558.13953488402</v>
      </c>
      <c r="Q162" s="3">
        <f t="shared" si="22"/>
        <v>1142441.8604651161</v>
      </c>
      <c r="R162" s="4">
        <f t="shared" si="23"/>
        <v>-41098.929075308028</v>
      </c>
      <c r="S162" s="3">
        <f t="shared" si="24"/>
        <v>1100000.0000000002</v>
      </c>
    </row>
    <row r="163" spans="1:19" x14ac:dyDescent="0.45">
      <c r="A163">
        <v>160</v>
      </c>
      <c r="B163" s="2">
        <v>-9.6955701708793599E-2</v>
      </c>
      <c r="C163" s="2">
        <v>-5.2901023890784903E-2</v>
      </c>
      <c r="D163" s="2">
        <f t="shared" si="18"/>
        <v>4.4054677818008696E-2</v>
      </c>
      <c r="E163" s="2">
        <f t="shared" si="19"/>
        <v>-0.83277552262429466</v>
      </c>
      <c r="F163" s="2" t="str">
        <f t="shared" si="20"/>
        <v>하락</v>
      </c>
      <c r="O163" s="3">
        <f t="shared" si="21"/>
        <v>903044.29829120636</v>
      </c>
      <c r="P163" s="3">
        <f t="shared" si="17"/>
        <v>947098.97610921517</v>
      </c>
      <c r="Q163" s="3">
        <f t="shared" si="22"/>
        <v>1052901.0238907849</v>
      </c>
      <c r="R163" s="4">
        <f t="shared" si="23"/>
        <v>44054.677818008815</v>
      </c>
      <c r="S163" s="3">
        <f t="shared" si="24"/>
        <v>1100000</v>
      </c>
    </row>
    <row r="164" spans="1:19" x14ac:dyDescent="0.45">
      <c r="A164">
        <v>161</v>
      </c>
      <c r="B164" s="2">
        <v>-0.117072135210037</v>
      </c>
      <c r="C164" s="2">
        <v>-0.14405010438413299</v>
      </c>
      <c r="D164" s="2">
        <f t="shared" si="18"/>
        <v>2.6977969174095992E-2</v>
      </c>
      <c r="E164" s="2">
        <f t="shared" si="19"/>
        <v>-0.18728184397669617</v>
      </c>
      <c r="F164" s="2" t="str">
        <f t="shared" si="20"/>
        <v>하락</v>
      </c>
      <c r="O164" s="3">
        <f t="shared" si="21"/>
        <v>882927.864789963</v>
      </c>
      <c r="P164" s="3">
        <f t="shared" si="17"/>
        <v>855949.89561586699</v>
      </c>
      <c r="Q164" s="3">
        <f t="shared" si="22"/>
        <v>1144050.1043841329</v>
      </c>
      <c r="R164" s="4">
        <f t="shared" si="23"/>
        <v>-26977.969174096012</v>
      </c>
      <c r="S164" s="3">
        <f t="shared" si="24"/>
        <v>1100000</v>
      </c>
    </row>
    <row r="165" spans="1:19" x14ac:dyDescent="0.45">
      <c r="A165">
        <v>162</v>
      </c>
      <c r="B165" s="2">
        <v>-0.14935426414012901</v>
      </c>
      <c r="C165" s="2">
        <v>-0.26392961876832799</v>
      </c>
      <c r="D165" s="2">
        <f t="shared" si="18"/>
        <v>0.11457535462819898</v>
      </c>
      <c r="E165" s="2">
        <f t="shared" si="19"/>
        <v>-0.43411328809128802</v>
      </c>
      <c r="F165" s="2" t="str">
        <f t="shared" si="20"/>
        <v>하락</v>
      </c>
      <c r="O165" s="3">
        <f t="shared" si="21"/>
        <v>850645.73585987103</v>
      </c>
      <c r="P165" s="3">
        <f t="shared" si="17"/>
        <v>736070.38123167201</v>
      </c>
      <c r="Q165" s="3">
        <f t="shared" si="22"/>
        <v>1263929.6187683281</v>
      </c>
      <c r="R165" s="4">
        <f t="shared" si="23"/>
        <v>-114575.35462819901</v>
      </c>
      <c r="S165" s="3">
        <f t="shared" si="24"/>
        <v>1100000</v>
      </c>
    </row>
    <row r="166" spans="1:19" x14ac:dyDescent="0.45">
      <c r="A166">
        <v>163</v>
      </c>
      <c r="B166" s="2">
        <v>7.2350874543190002E-2</v>
      </c>
      <c r="C166" s="2">
        <v>1.31782945736434E-2</v>
      </c>
      <c r="D166" s="2">
        <f t="shared" si="18"/>
        <v>5.9172579969546599E-2</v>
      </c>
      <c r="E166" s="2">
        <f t="shared" si="19"/>
        <v>4.4901545976891279</v>
      </c>
      <c r="F166" s="2" t="str">
        <f t="shared" si="20"/>
        <v>상승</v>
      </c>
      <c r="O166" s="3">
        <f t="shared" si="21"/>
        <v>1072350.87454319</v>
      </c>
      <c r="P166" s="3">
        <f t="shared" si="17"/>
        <v>1013178.2945736434</v>
      </c>
      <c r="Q166" s="3">
        <f t="shared" si="22"/>
        <v>986821.70542635664</v>
      </c>
      <c r="R166" s="4">
        <f t="shared" si="23"/>
        <v>-59172.579969546641</v>
      </c>
      <c r="S166" s="3">
        <f t="shared" si="24"/>
        <v>1100000</v>
      </c>
    </row>
    <row r="167" spans="1:19" x14ac:dyDescent="0.45">
      <c r="A167">
        <v>164</v>
      </c>
      <c r="B167" s="2">
        <v>1.1304374784231099E-2</v>
      </c>
      <c r="C167" s="2">
        <v>-3.1914893617021198E-2</v>
      </c>
      <c r="D167" s="2">
        <f t="shared" si="18"/>
        <v>4.32192684012523E-2</v>
      </c>
      <c r="E167" s="2">
        <f t="shared" si="19"/>
        <v>-1.3542037432392422</v>
      </c>
      <c r="F167" s="2" t="str">
        <f t="shared" si="20"/>
        <v>반대</v>
      </c>
      <c r="O167" s="3">
        <f t="shared" si="21"/>
        <v>1011304.3747842312</v>
      </c>
      <c r="P167" s="3">
        <f t="shared" si="17"/>
        <v>968085.10638297885</v>
      </c>
      <c r="Q167" s="3">
        <f t="shared" si="22"/>
        <v>1031914.8936170213</v>
      </c>
      <c r="R167" s="4">
        <f t="shared" si="23"/>
        <v>-43219.268401252339</v>
      </c>
      <c r="S167" s="3">
        <f t="shared" si="24"/>
        <v>1100000</v>
      </c>
    </row>
    <row r="168" spans="1:19" x14ac:dyDescent="0.45">
      <c r="A168">
        <v>165</v>
      </c>
      <c r="B168" s="2">
        <v>-7.4138611555099404E-2</v>
      </c>
      <c r="C168" s="2">
        <v>-0.123357664233576</v>
      </c>
      <c r="D168" s="2">
        <f t="shared" si="18"/>
        <v>4.9219052678476594E-2</v>
      </c>
      <c r="E168" s="2">
        <f t="shared" si="19"/>
        <v>-0.39899468739356975</v>
      </c>
      <c r="F168" s="2" t="str">
        <f t="shared" si="20"/>
        <v>하락</v>
      </c>
      <c r="O168" s="3">
        <f t="shared" si="21"/>
        <v>925861.38844490063</v>
      </c>
      <c r="P168" s="3">
        <f t="shared" si="17"/>
        <v>876642.33576642408</v>
      </c>
      <c r="Q168" s="3">
        <f t="shared" si="22"/>
        <v>1123357.664233576</v>
      </c>
      <c r="R168" s="4">
        <f t="shared" si="23"/>
        <v>-49219.052678476553</v>
      </c>
      <c r="S168" s="3">
        <f t="shared" si="24"/>
        <v>1100000</v>
      </c>
    </row>
    <row r="169" spans="1:19" x14ac:dyDescent="0.45">
      <c r="A169">
        <v>166</v>
      </c>
      <c r="B169" s="2">
        <v>-4.5211452990770298E-2</v>
      </c>
      <c r="C169" s="2">
        <v>-4.9664429530201303E-2</v>
      </c>
      <c r="D169" s="2">
        <f t="shared" si="18"/>
        <v>4.4529765394310042E-3</v>
      </c>
      <c r="E169" s="2">
        <f t="shared" si="19"/>
        <v>-8.9661284375029751E-2</v>
      </c>
      <c r="F169" s="2" t="str">
        <f t="shared" si="20"/>
        <v>하락</v>
      </c>
      <c r="O169" s="3">
        <f t="shared" si="21"/>
        <v>954788.54700922966</v>
      </c>
      <c r="P169" s="3">
        <f t="shared" si="17"/>
        <v>950335.57046979864</v>
      </c>
      <c r="Q169" s="3">
        <f t="shared" si="22"/>
        <v>1049664.4295302012</v>
      </c>
      <c r="R169" s="4">
        <f t="shared" si="23"/>
        <v>-4452.9765394310234</v>
      </c>
      <c r="S169" s="3">
        <f t="shared" si="24"/>
        <v>1100000</v>
      </c>
    </row>
    <row r="170" spans="1:19" x14ac:dyDescent="0.45">
      <c r="A170">
        <v>167</v>
      </c>
      <c r="B170" s="2">
        <v>-4.4412668794393498E-2</v>
      </c>
      <c r="C170" s="2">
        <v>-0.137697516930022</v>
      </c>
      <c r="D170" s="2">
        <f t="shared" si="18"/>
        <v>9.3284848135628498E-2</v>
      </c>
      <c r="E170" s="2">
        <f t="shared" si="19"/>
        <v>-0.67746209383743605</v>
      </c>
      <c r="F170" s="2" t="str">
        <f t="shared" si="20"/>
        <v>하락</v>
      </c>
      <c r="O170" s="3">
        <f t="shared" si="21"/>
        <v>955587.33120560646</v>
      </c>
      <c r="P170" s="3">
        <f t="shared" si="17"/>
        <v>862302.48306997807</v>
      </c>
      <c r="Q170" s="3">
        <f t="shared" si="22"/>
        <v>1137697.516930022</v>
      </c>
      <c r="R170" s="4">
        <f t="shared" si="23"/>
        <v>-93284.848135628388</v>
      </c>
      <c r="S170" s="3">
        <f t="shared" si="24"/>
        <v>1100000</v>
      </c>
    </row>
    <row r="171" spans="1:19" x14ac:dyDescent="0.45">
      <c r="A171">
        <v>168</v>
      </c>
      <c r="B171" s="2">
        <v>0.12386061251163399</v>
      </c>
      <c r="C171" s="2">
        <v>0.112418300653594</v>
      </c>
      <c r="D171" s="2">
        <f t="shared" si="18"/>
        <v>1.1442311858039997E-2</v>
      </c>
      <c r="E171" s="2">
        <f t="shared" si="19"/>
        <v>0.10178335548140299</v>
      </c>
      <c r="F171" s="2" t="str">
        <f t="shared" si="20"/>
        <v>상승</v>
      </c>
      <c r="O171" s="3">
        <f t="shared" si="21"/>
        <v>1123860.6125116339</v>
      </c>
      <c r="P171" s="3">
        <f t="shared" si="17"/>
        <v>1112418.3006535938</v>
      </c>
      <c r="Q171" s="3">
        <f t="shared" si="22"/>
        <v>887581.69934640592</v>
      </c>
      <c r="R171" s="4">
        <f t="shared" si="23"/>
        <v>-11442.311858040048</v>
      </c>
      <c r="S171" s="3">
        <f t="shared" si="24"/>
        <v>1100000</v>
      </c>
    </row>
    <row r="172" spans="1:19" x14ac:dyDescent="0.45">
      <c r="A172">
        <v>169</v>
      </c>
      <c r="B172" s="2">
        <v>0.59516733884811401</v>
      </c>
      <c r="C172" s="2">
        <v>0.53252480705622895</v>
      </c>
      <c r="D172" s="2">
        <f t="shared" si="18"/>
        <v>6.2642531791885059E-2</v>
      </c>
      <c r="E172" s="2">
        <f t="shared" si="19"/>
        <v>0.11763307729863311</v>
      </c>
      <c r="F172" s="2" t="str">
        <f t="shared" si="20"/>
        <v>상승</v>
      </c>
      <c r="O172" s="3">
        <f t="shared" si="21"/>
        <v>1595167.338848114</v>
      </c>
      <c r="P172" s="3">
        <f t="shared" si="17"/>
        <v>1532524.8070562289</v>
      </c>
      <c r="Q172" s="3">
        <f t="shared" si="22"/>
        <v>467475.19294377102</v>
      </c>
      <c r="R172" s="4">
        <f t="shared" si="23"/>
        <v>-62642.531791885151</v>
      </c>
      <c r="S172" s="3">
        <f t="shared" si="24"/>
        <v>1100000</v>
      </c>
    </row>
    <row r="173" spans="1:19" x14ac:dyDescent="0.45">
      <c r="A173">
        <v>170</v>
      </c>
      <c r="B173" s="2">
        <v>-1.48028917610645E-2</v>
      </c>
      <c r="C173" s="2">
        <v>-9.9508599508599499E-2</v>
      </c>
      <c r="D173" s="2">
        <f t="shared" si="18"/>
        <v>8.4705707747534997E-2</v>
      </c>
      <c r="E173" s="2">
        <f t="shared" si="19"/>
        <v>-0.85124007538880853</v>
      </c>
      <c r="F173" s="2" t="str">
        <f t="shared" si="20"/>
        <v>하락</v>
      </c>
      <c r="O173" s="3">
        <f t="shared" si="21"/>
        <v>985197.10823893547</v>
      </c>
      <c r="P173" s="3">
        <f t="shared" si="17"/>
        <v>900491.40049140051</v>
      </c>
      <c r="Q173" s="3">
        <f t="shared" si="22"/>
        <v>1099508.5995085996</v>
      </c>
      <c r="R173" s="4">
        <f t="shared" si="23"/>
        <v>-84705.707747534965</v>
      </c>
      <c r="S173" s="3">
        <f t="shared" si="24"/>
        <v>1100000</v>
      </c>
    </row>
    <row r="174" spans="1:19" x14ac:dyDescent="0.45">
      <c r="A174">
        <v>171</v>
      </c>
      <c r="B174" s="2">
        <v>-0.12204377353191299</v>
      </c>
      <c r="C174" s="2">
        <v>-8.6368366285119597E-2</v>
      </c>
      <c r="D174" s="2">
        <f t="shared" si="18"/>
        <v>3.5675407246793397E-2</v>
      </c>
      <c r="E174" s="2">
        <f t="shared" si="19"/>
        <v>-0.41306104053215037</v>
      </c>
      <c r="F174" s="2" t="str">
        <f t="shared" si="20"/>
        <v>하락</v>
      </c>
      <c r="O174" s="3">
        <f t="shared" si="21"/>
        <v>877956.22646808706</v>
      </c>
      <c r="P174" s="3">
        <f t="shared" si="17"/>
        <v>913631.63371488045</v>
      </c>
      <c r="Q174" s="3">
        <f t="shared" si="22"/>
        <v>1086368.3662851197</v>
      </c>
      <c r="R174" s="4">
        <f t="shared" si="23"/>
        <v>35675.407246793387</v>
      </c>
      <c r="S174" s="3">
        <f t="shared" si="24"/>
        <v>1100000</v>
      </c>
    </row>
    <row r="175" spans="1:19" x14ac:dyDescent="0.45">
      <c r="A175">
        <v>172</v>
      </c>
      <c r="B175" s="2">
        <v>2.03904435038566E-2</v>
      </c>
      <c r="C175" s="2">
        <v>8.8383838383838294E-3</v>
      </c>
      <c r="D175" s="2">
        <f t="shared" si="18"/>
        <v>1.1552059665472771E-2</v>
      </c>
      <c r="E175" s="2">
        <f t="shared" si="19"/>
        <v>1.3070330364363492</v>
      </c>
      <c r="F175" s="2" t="str">
        <f t="shared" si="20"/>
        <v>상승</v>
      </c>
      <c r="O175" s="3">
        <f t="shared" si="21"/>
        <v>1020390.4435038567</v>
      </c>
      <c r="P175" s="3">
        <f t="shared" si="17"/>
        <v>1008838.3838383838</v>
      </c>
      <c r="Q175" s="3">
        <f t="shared" si="22"/>
        <v>991161.61616161617</v>
      </c>
      <c r="R175" s="4">
        <f t="shared" si="23"/>
        <v>-11552.059665472829</v>
      </c>
      <c r="S175" s="3">
        <f t="shared" si="24"/>
        <v>1100000</v>
      </c>
    </row>
    <row r="176" spans="1:19" x14ac:dyDescent="0.45">
      <c r="A176">
        <v>173</v>
      </c>
      <c r="B176" s="2">
        <v>-6.6284999251365606E-2</v>
      </c>
      <c r="C176" s="2">
        <v>-0.121649484536082</v>
      </c>
      <c r="D176" s="2">
        <f t="shared" si="18"/>
        <v>5.5364485284716394E-2</v>
      </c>
      <c r="E176" s="2">
        <f t="shared" si="19"/>
        <v>-0.45511483666250097</v>
      </c>
      <c r="F176" s="2" t="str">
        <f t="shared" si="20"/>
        <v>하락</v>
      </c>
      <c r="O176" s="3">
        <f t="shared" si="21"/>
        <v>933715.00074863434</v>
      </c>
      <c r="P176" s="3">
        <f t="shared" si="17"/>
        <v>878350.51546391798</v>
      </c>
      <c r="Q176" s="3">
        <f t="shared" si="22"/>
        <v>1121649.484536082</v>
      </c>
      <c r="R176" s="4">
        <f t="shared" si="23"/>
        <v>-55364.485284716357</v>
      </c>
      <c r="S176" s="3">
        <f t="shared" si="24"/>
        <v>1100000</v>
      </c>
    </row>
    <row r="177" spans="1:19" x14ac:dyDescent="0.45">
      <c r="A177">
        <v>174</v>
      </c>
      <c r="B177" s="2">
        <v>0.39338463544845498</v>
      </c>
      <c r="C177" s="2">
        <v>0.44619422572178402</v>
      </c>
      <c r="D177" s="2">
        <f t="shared" si="18"/>
        <v>5.2809590273329043E-2</v>
      </c>
      <c r="E177" s="2">
        <f t="shared" si="19"/>
        <v>0.11835561114199059</v>
      </c>
      <c r="F177" s="2" t="str">
        <f t="shared" si="20"/>
        <v>상승</v>
      </c>
      <c r="O177" s="3">
        <f t="shared" si="21"/>
        <v>1393384.6354484549</v>
      </c>
      <c r="P177" s="3">
        <f t="shared" si="17"/>
        <v>1446194.2257217842</v>
      </c>
      <c r="Q177" s="3">
        <f t="shared" si="22"/>
        <v>553805.77427821595</v>
      </c>
      <c r="R177" s="4">
        <f t="shared" si="23"/>
        <v>52809.59027332929</v>
      </c>
      <c r="S177" s="3">
        <f t="shared" si="24"/>
        <v>1100000</v>
      </c>
    </row>
    <row r="178" spans="1:19" x14ac:dyDescent="0.45">
      <c r="A178">
        <v>175</v>
      </c>
      <c r="B178" s="2">
        <v>0.25539135932922302</v>
      </c>
      <c r="C178" s="2">
        <v>0.16603773584905601</v>
      </c>
      <c r="D178" s="2">
        <f t="shared" si="18"/>
        <v>8.935362348016701E-2</v>
      </c>
      <c r="E178" s="2">
        <f t="shared" si="19"/>
        <v>0.53815250505100776</v>
      </c>
      <c r="F178" s="2" t="str">
        <f t="shared" si="20"/>
        <v>상승</v>
      </c>
      <c r="O178" s="3">
        <f t="shared" si="21"/>
        <v>1255391.3593292229</v>
      </c>
      <c r="P178" s="3">
        <f t="shared" si="17"/>
        <v>1166037.7358490562</v>
      </c>
      <c r="Q178" s="3">
        <f t="shared" si="22"/>
        <v>833962.26415094396</v>
      </c>
      <c r="R178" s="4">
        <f t="shared" si="23"/>
        <v>-89353.623480166774</v>
      </c>
      <c r="S178" s="3">
        <f t="shared" si="24"/>
        <v>1100000</v>
      </c>
    </row>
    <row r="179" spans="1:19" x14ac:dyDescent="0.45">
      <c r="A179">
        <v>176</v>
      </c>
      <c r="B179" s="2">
        <v>-3.6614503711462E-2</v>
      </c>
      <c r="C179" s="2">
        <v>-2.36966824644549E-3</v>
      </c>
      <c r="D179" s="2">
        <f t="shared" si="18"/>
        <v>3.4244835465016513E-2</v>
      </c>
      <c r="E179" s="2">
        <f t="shared" si="19"/>
        <v>-14.451320566237015</v>
      </c>
      <c r="F179" s="2" t="str">
        <f t="shared" si="20"/>
        <v>하락</v>
      </c>
      <c r="O179" s="3">
        <f t="shared" si="21"/>
        <v>963385.49628853798</v>
      </c>
      <c r="P179" s="3">
        <f t="shared" si="17"/>
        <v>997630.33175355452</v>
      </c>
      <c r="Q179" s="3">
        <f t="shared" si="22"/>
        <v>1002369.6682464456</v>
      </c>
      <c r="R179" s="4">
        <f t="shared" si="23"/>
        <v>34244.835465016542</v>
      </c>
      <c r="S179" s="3">
        <f t="shared" si="24"/>
        <v>1100000</v>
      </c>
    </row>
    <row r="180" spans="1:19" x14ac:dyDescent="0.45">
      <c r="A180">
        <v>177</v>
      </c>
      <c r="B180" s="2">
        <v>4.55147884786129E-2</v>
      </c>
      <c r="C180" s="2">
        <v>-1.4977973568281899E-2</v>
      </c>
      <c r="D180" s="2">
        <f t="shared" si="18"/>
        <v>6.0492762046894799E-2</v>
      </c>
      <c r="E180" s="2">
        <f t="shared" si="19"/>
        <v>-4.0387814660721046</v>
      </c>
      <c r="F180" s="2" t="str">
        <f t="shared" si="20"/>
        <v>반대</v>
      </c>
      <c r="O180" s="3">
        <f t="shared" si="21"/>
        <v>1045514.7884786129</v>
      </c>
      <c r="P180" s="3">
        <f t="shared" si="17"/>
        <v>985022.02643171814</v>
      </c>
      <c r="Q180" s="3">
        <f t="shared" si="22"/>
        <v>1014977.973568282</v>
      </c>
      <c r="R180" s="4">
        <f t="shared" si="23"/>
        <v>-60492.762046894757</v>
      </c>
      <c r="S180" s="3">
        <f t="shared" si="24"/>
        <v>1100000</v>
      </c>
    </row>
    <row r="181" spans="1:19" x14ac:dyDescent="0.45">
      <c r="A181">
        <v>178</v>
      </c>
      <c r="B181" s="2">
        <v>0.28748959302902199</v>
      </c>
      <c r="C181" s="2">
        <v>0.29520295202952002</v>
      </c>
      <c r="D181" s="2">
        <f t="shared" si="18"/>
        <v>7.7133590004980213E-3</v>
      </c>
      <c r="E181" s="2">
        <f t="shared" si="19"/>
        <v>2.6129003614187071E-2</v>
      </c>
      <c r="F181" s="2" t="str">
        <f t="shared" si="20"/>
        <v>상승</v>
      </c>
      <c r="O181" s="3">
        <f t="shared" si="21"/>
        <v>1287489.593029022</v>
      </c>
      <c r="P181" s="3">
        <f t="shared" si="17"/>
        <v>1295202.9520295202</v>
      </c>
      <c r="Q181" s="3">
        <f t="shared" si="22"/>
        <v>704797.04797047994</v>
      </c>
      <c r="R181" s="4">
        <f t="shared" si="23"/>
        <v>7713.3590004981961</v>
      </c>
      <c r="S181" s="3">
        <f t="shared" si="24"/>
        <v>1100000</v>
      </c>
    </row>
    <row r="182" spans="1:19" x14ac:dyDescent="0.45">
      <c r="A182">
        <v>179</v>
      </c>
      <c r="B182" s="2">
        <v>7.3048494756221702E-2</v>
      </c>
      <c r="C182" s="2">
        <v>9.4007050528789604E-2</v>
      </c>
      <c r="D182" s="2">
        <f t="shared" si="18"/>
        <v>2.0958555772567902E-2</v>
      </c>
      <c r="E182" s="2">
        <f t="shared" si="19"/>
        <v>0.2229466370306912</v>
      </c>
      <c r="F182" s="2" t="str">
        <f t="shared" si="20"/>
        <v>상승</v>
      </c>
      <c r="O182" s="3">
        <f t="shared" si="21"/>
        <v>1073048.4947562218</v>
      </c>
      <c r="P182" s="3">
        <f t="shared" si="17"/>
        <v>1094007.0505287896</v>
      </c>
      <c r="Q182" s="3">
        <f t="shared" si="22"/>
        <v>905992.94947121048</v>
      </c>
      <c r="R182" s="4">
        <f t="shared" si="23"/>
        <v>20958.555772567866</v>
      </c>
      <c r="S182" s="3">
        <f t="shared" si="24"/>
        <v>1100000</v>
      </c>
    </row>
    <row r="183" spans="1:19" x14ac:dyDescent="0.45">
      <c r="A183">
        <v>180</v>
      </c>
      <c r="B183" s="2">
        <v>0.41827070713043202</v>
      </c>
      <c r="C183" s="2">
        <v>0.32841328413284099</v>
      </c>
      <c r="D183" s="2">
        <f t="shared" si="18"/>
        <v>8.985742299759103E-2</v>
      </c>
      <c r="E183" s="2">
        <f t="shared" si="19"/>
        <v>0.27361080485783362</v>
      </c>
      <c r="F183" s="2" t="str">
        <f t="shared" si="20"/>
        <v>상승</v>
      </c>
      <c r="O183" s="3">
        <f t="shared" si="21"/>
        <v>1418270.7071304321</v>
      </c>
      <c r="P183" s="3">
        <f t="shared" si="17"/>
        <v>1328413.284132841</v>
      </c>
      <c r="Q183" s="3">
        <f t="shared" si="22"/>
        <v>671586.71586715896</v>
      </c>
      <c r="R183" s="4">
        <f t="shared" si="23"/>
        <v>-89857.422997591086</v>
      </c>
      <c r="S183" s="3">
        <f t="shared" si="24"/>
        <v>1100000</v>
      </c>
    </row>
    <row r="184" spans="1:19" x14ac:dyDescent="0.45">
      <c r="A184">
        <v>181</v>
      </c>
      <c r="B184" s="2">
        <v>0.202635988593101</v>
      </c>
      <c r="C184" s="2">
        <v>0.19242658423493</v>
      </c>
      <c r="D184" s="2">
        <f t="shared" si="18"/>
        <v>1.0209404358170998E-2</v>
      </c>
      <c r="E184" s="2">
        <f t="shared" si="19"/>
        <v>5.3056101363346597E-2</v>
      </c>
      <c r="F184" s="2" t="str">
        <f t="shared" si="20"/>
        <v>상승</v>
      </c>
      <c r="O184" s="3">
        <f t="shared" si="21"/>
        <v>1202635.988593101</v>
      </c>
      <c r="P184" s="3">
        <f t="shared" si="17"/>
        <v>1192426.5842349299</v>
      </c>
      <c r="Q184" s="3">
        <f t="shared" si="22"/>
        <v>807573.41576507001</v>
      </c>
      <c r="R184" s="4">
        <f t="shared" si="23"/>
        <v>-10209.404358171159</v>
      </c>
      <c r="S184" s="3">
        <f t="shared" si="24"/>
        <v>1100000</v>
      </c>
    </row>
    <row r="185" spans="1:19" x14ac:dyDescent="0.45">
      <c r="A185">
        <v>182</v>
      </c>
      <c r="B185" s="2">
        <v>0.26227563619613598</v>
      </c>
      <c r="C185" s="2">
        <v>0.17241379310344801</v>
      </c>
      <c r="D185" s="2">
        <f t="shared" si="18"/>
        <v>8.9861843092687965E-2</v>
      </c>
      <c r="E185" s="2">
        <f t="shared" si="19"/>
        <v>0.521198689937591</v>
      </c>
      <c r="F185" s="2" t="str">
        <f t="shared" si="20"/>
        <v>상승</v>
      </c>
      <c r="O185" s="3">
        <f t="shared" si="21"/>
        <v>1262275.636196136</v>
      </c>
      <c r="P185" s="3">
        <f t="shared" si="17"/>
        <v>1172413.7931034479</v>
      </c>
      <c r="Q185" s="3">
        <f t="shared" si="22"/>
        <v>827586.206896552</v>
      </c>
      <c r="R185" s="4">
        <f t="shared" si="23"/>
        <v>-89861.843092688126</v>
      </c>
      <c r="S185" s="3">
        <f t="shared" si="24"/>
        <v>1100000</v>
      </c>
    </row>
    <row r="186" spans="1:19" x14ac:dyDescent="0.45">
      <c r="A186">
        <v>183</v>
      </c>
      <c r="B186" s="2">
        <v>0.15333434939384399</v>
      </c>
      <c r="C186" s="2">
        <v>0.17884130982367699</v>
      </c>
      <c r="D186" s="2">
        <f t="shared" si="18"/>
        <v>2.5506960429832998E-2</v>
      </c>
      <c r="E186" s="2">
        <f t="shared" si="19"/>
        <v>0.14262342662878497</v>
      </c>
      <c r="F186" s="2" t="str">
        <f t="shared" si="20"/>
        <v>상승</v>
      </c>
      <c r="O186" s="3">
        <f t="shared" si="21"/>
        <v>1153334.3493938439</v>
      </c>
      <c r="P186" s="3">
        <f t="shared" si="17"/>
        <v>1178841.3098236769</v>
      </c>
      <c r="Q186" s="3">
        <f t="shared" si="22"/>
        <v>821158.69017632306</v>
      </c>
      <c r="R186" s="4">
        <f t="shared" si="23"/>
        <v>25506.960429833038</v>
      </c>
      <c r="S186" s="3">
        <f t="shared" si="24"/>
        <v>1100000</v>
      </c>
    </row>
    <row r="187" spans="1:19" x14ac:dyDescent="0.45">
      <c r="A187">
        <v>184</v>
      </c>
      <c r="B187" s="2">
        <v>0.58966571092605502</v>
      </c>
      <c r="C187" s="2">
        <v>0.53900709219858101</v>
      </c>
      <c r="D187" s="2">
        <f t="shared" si="18"/>
        <v>5.0658618727474014E-2</v>
      </c>
      <c r="E187" s="2">
        <f t="shared" si="19"/>
        <v>9.3985068954918996E-2</v>
      </c>
      <c r="F187" s="2" t="str">
        <f t="shared" si="20"/>
        <v>상승</v>
      </c>
      <c r="O187" s="3">
        <f t="shared" si="21"/>
        <v>1589665.710926055</v>
      </c>
      <c r="P187" s="3">
        <f t="shared" si="17"/>
        <v>1539007.092198581</v>
      </c>
      <c r="Q187" s="3">
        <f t="shared" si="22"/>
        <v>460992.90780141897</v>
      </c>
      <c r="R187" s="4">
        <f t="shared" si="23"/>
        <v>-50658.618727474008</v>
      </c>
      <c r="S187" s="3">
        <f t="shared" si="24"/>
        <v>1100000</v>
      </c>
    </row>
    <row r="188" spans="1:19" x14ac:dyDescent="0.45">
      <c r="A188">
        <v>185</v>
      </c>
      <c r="B188" s="2">
        <v>0.24134507775306699</v>
      </c>
      <c r="C188" s="2">
        <v>0.16793893129770901</v>
      </c>
      <c r="D188" s="2">
        <f t="shared" si="18"/>
        <v>7.3406146455357979E-2</v>
      </c>
      <c r="E188" s="2">
        <f t="shared" si="19"/>
        <v>0.43710023571145218</v>
      </c>
      <c r="F188" s="2" t="str">
        <f t="shared" si="20"/>
        <v>상승</v>
      </c>
      <c r="O188" s="3">
        <f t="shared" si="21"/>
        <v>1241345.077753067</v>
      </c>
      <c r="P188" s="3">
        <f t="shared" si="17"/>
        <v>1167938.931297709</v>
      </c>
      <c r="Q188" s="3">
        <f t="shared" si="22"/>
        <v>832061.068702291</v>
      </c>
      <c r="R188" s="4">
        <f t="shared" si="23"/>
        <v>-73406.146455358015</v>
      </c>
      <c r="S188" s="3">
        <f t="shared" si="24"/>
        <v>1100000</v>
      </c>
    </row>
    <row r="189" spans="1:19" x14ac:dyDescent="0.45">
      <c r="A189">
        <v>186</v>
      </c>
      <c r="B189" s="2">
        <v>-7.8679695725440896E-2</v>
      </c>
      <c r="C189" s="2">
        <v>-0.20588235294117599</v>
      </c>
      <c r="D189" s="2">
        <f t="shared" si="18"/>
        <v>0.12720265721573509</v>
      </c>
      <c r="E189" s="2">
        <f t="shared" si="19"/>
        <v>-0.61784147790500044</v>
      </c>
      <c r="F189" s="2" t="str">
        <f t="shared" si="20"/>
        <v>하락</v>
      </c>
      <c r="O189" s="3">
        <f t="shared" si="21"/>
        <v>921320.30427455914</v>
      </c>
      <c r="P189" s="3">
        <f t="shared" si="17"/>
        <v>794117.64705882408</v>
      </c>
      <c r="Q189" s="3">
        <f t="shared" si="22"/>
        <v>1205882.3529411759</v>
      </c>
      <c r="R189" s="4">
        <f t="shared" si="23"/>
        <v>-127202.65721573506</v>
      </c>
      <c r="S189" s="3">
        <f t="shared" si="24"/>
        <v>1100000</v>
      </c>
    </row>
    <row r="190" spans="1:19" x14ac:dyDescent="0.45">
      <c r="A190">
        <v>187</v>
      </c>
      <c r="B190" s="2">
        <v>-0.13640646636486001</v>
      </c>
      <c r="C190" s="2">
        <v>-0.14564369310793199</v>
      </c>
      <c r="D190" s="2">
        <f t="shared" si="18"/>
        <v>9.2372267430719801E-3</v>
      </c>
      <c r="E190" s="2">
        <f t="shared" si="19"/>
        <v>-6.342345861984261E-2</v>
      </c>
      <c r="F190" s="2" t="str">
        <f t="shared" si="20"/>
        <v>하락</v>
      </c>
      <c r="O190" s="3">
        <f t="shared" si="21"/>
        <v>863593.53363514005</v>
      </c>
      <c r="P190" s="3">
        <f t="shared" si="17"/>
        <v>854356.30689206801</v>
      </c>
      <c r="Q190" s="3">
        <f t="shared" si="22"/>
        <v>1145643.6931079319</v>
      </c>
      <c r="R190" s="4">
        <f t="shared" si="23"/>
        <v>-9237.2267430720385</v>
      </c>
      <c r="S190" s="3">
        <f t="shared" si="24"/>
        <v>1100000</v>
      </c>
    </row>
    <row r="191" spans="1:19" x14ac:dyDescent="0.45">
      <c r="A191">
        <v>188</v>
      </c>
      <c r="B191" s="2">
        <v>-0.15724362432956601</v>
      </c>
      <c r="C191" s="2">
        <v>-0.15413533834586399</v>
      </c>
      <c r="D191" s="2">
        <f t="shared" si="18"/>
        <v>3.1082859837020249E-3</v>
      </c>
      <c r="E191" s="2">
        <f t="shared" si="19"/>
        <v>-2.0165952967432739E-2</v>
      </c>
      <c r="F191" s="2" t="str">
        <f t="shared" si="20"/>
        <v>하락</v>
      </c>
      <c r="O191" s="3">
        <f t="shared" si="21"/>
        <v>842756.37567043398</v>
      </c>
      <c r="P191" s="3">
        <f t="shared" si="17"/>
        <v>845864.66165413603</v>
      </c>
      <c r="Q191" s="3">
        <f t="shared" si="22"/>
        <v>1154135.3383458639</v>
      </c>
      <c r="R191" s="4">
        <f t="shared" si="23"/>
        <v>3108.2859837020515</v>
      </c>
      <c r="S191" s="3">
        <f t="shared" si="24"/>
        <v>1100000</v>
      </c>
    </row>
    <row r="192" spans="1:19" x14ac:dyDescent="0.45">
      <c r="A192">
        <v>189</v>
      </c>
      <c r="B192" s="2">
        <v>-0.22480581700801799</v>
      </c>
      <c r="C192" s="2">
        <v>-0.23174603174603101</v>
      </c>
      <c r="D192" s="2">
        <f t="shared" si="18"/>
        <v>6.9402147380130119E-3</v>
      </c>
      <c r="E192" s="2">
        <f t="shared" si="19"/>
        <v>-2.9947501951700078E-2</v>
      </c>
      <c r="F192" s="2" t="str">
        <f t="shared" si="20"/>
        <v>하락</v>
      </c>
      <c r="O192" s="3">
        <f t="shared" si="21"/>
        <v>775194.18299198197</v>
      </c>
      <c r="P192" s="3">
        <f t="shared" si="17"/>
        <v>768253.96825396898</v>
      </c>
      <c r="Q192" s="3">
        <f t="shared" si="22"/>
        <v>1231746.031746031</v>
      </c>
      <c r="R192" s="4">
        <f t="shared" si="23"/>
        <v>-6940.21473801299</v>
      </c>
      <c r="S192" s="3">
        <f t="shared" si="24"/>
        <v>1100000</v>
      </c>
    </row>
    <row r="193" spans="1:19" x14ac:dyDescent="0.45">
      <c r="A193">
        <v>190</v>
      </c>
      <c r="B193" s="2">
        <v>0.29498395323753301</v>
      </c>
      <c r="C193" s="2">
        <v>0.231065468549422</v>
      </c>
      <c r="D193" s="2">
        <f t="shared" si="18"/>
        <v>6.391848468811101E-2</v>
      </c>
      <c r="E193" s="2">
        <f t="shared" si="19"/>
        <v>0.27662499762243636</v>
      </c>
      <c r="F193" s="2" t="str">
        <f t="shared" si="20"/>
        <v>상승</v>
      </c>
      <c r="O193" s="3">
        <f t="shared" si="21"/>
        <v>1294983.9532375331</v>
      </c>
      <c r="P193" s="3">
        <f t="shared" si="17"/>
        <v>1231065.468549422</v>
      </c>
      <c r="Q193" s="3">
        <f t="shared" si="22"/>
        <v>768934.53145057801</v>
      </c>
      <c r="R193" s="4">
        <f t="shared" si="23"/>
        <v>-63918.484688111115</v>
      </c>
      <c r="S193" s="3">
        <f t="shared" si="24"/>
        <v>1100000</v>
      </c>
    </row>
    <row r="194" spans="1:19" x14ac:dyDescent="0.45">
      <c r="A194">
        <v>191</v>
      </c>
      <c r="B194" s="2">
        <v>0.29461079835891701</v>
      </c>
      <c r="C194" s="2">
        <v>0.25359999999999999</v>
      </c>
      <c r="D194" s="2">
        <f t="shared" si="18"/>
        <v>4.1010798358917022E-2</v>
      </c>
      <c r="E194" s="2">
        <f t="shared" si="19"/>
        <v>0.16171450456986208</v>
      </c>
      <c r="F194" s="2" t="str">
        <f t="shared" si="20"/>
        <v>상승</v>
      </c>
      <c r="O194" s="3">
        <f t="shared" si="21"/>
        <v>1294610.798358917</v>
      </c>
      <c r="P194" s="3">
        <f t="shared" si="17"/>
        <v>1253600</v>
      </c>
      <c r="Q194" s="3">
        <f t="shared" si="22"/>
        <v>746400</v>
      </c>
      <c r="R194" s="4">
        <f t="shared" si="23"/>
        <v>-41010.798358917003</v>
      </c>
      <c r="S194" s="3">
        <f t="shared" si="24"/>
        <v>1100000</v>
      </c>
    </row>
    <row r="195" spans="1:19" x14ac:dyDescent="0.45">
      <c r="A195">
        <v>192</v>
      </c>
      <c r="B195" s="2">
        <v>-7.6439693570136996E-2</v>
      </c>
      <c r="C195" s="2">
        <v>-0.120155038759689</v>
      </c>
      <c r="D195" s="2">
        <f t="shared" si="18"/>
        <v>4.3715345189552002E-2</v>
      </c>
      <c r="E195" s="2">
        <f t="shared" si="19"/>
        <v>-0.36382448577111298</v>
      </c>
      <c r="F195" s="2" t="str">
        <f t="shared" si="20"/>
        <v>하락</v>
      </c>
      <c r="O195" s="3">
        <f t="shared" si="21"/>
        <v>923560.30642986298</v>
      </c>
      <c r="P195" s="3">
        <f t="shared" ref="P195:P258" si="25">$N$3*(1+C195)</f>
        <v>879844.96124031092</v>
      </c>
      <c r="Q195" s="3">
        <f t="shared" si="22"/>
        <v>1120155.0387596891</v>
      </c>
      <c r="R195" s="4">
        <f t="shared" si="23"/>
        <v>-43715.345189552056</v>
      </c>
      <c r="S195" s="3">
        <f t="shared" si="24"/>
        <v>1100000</v>
      </c>
    </row>
    <row r="196" spans="1:19" x14ac:dyDescent="0.45">
      <c r="A196">
        <v>193</v>
      </c>
      <c r="B196" s="2">
        <v>0.14303499460220301</v>
      </c>
      <c r="C196" s="2">
        <v>9.0109890109890095E-2</v>
      </c>
      <c r="D196" s="2">
        <f t="shared" ref="D196:D259" si="26">ABS(C196-B196)</f>
        <v>5.2925104492312913E-2</v>
      </c>
      <c r="E196" s="2">
        <f t="shared" ref="E196:E259" si="27">IFERROR(D196/C196,0)</f>
        <v>0.58733957424396044</v>
      </c>
      <c r="F196" s="2" t="str">
        <f t="shared" ref="F196:F259" si="28">IF(AND(B196&gt;=0,C196&gt;=0),"상승",IF(AND(B196&lt;0,C196&lt;0),"하락","반대"))</f>
        <v>상승</v>
      </c>
      <c r="O196" s="3">
        <f t="shared" ref="O196:O259" si="29">$N$3*(1+B196)</f>
        <v>1143034.9946022029</v>
      </c>
      <c r="P196" s="3">
        <f t="shared" si="25"/>
        <v>1090109.8901098899</v>
      </c>
      <c r="Q196" s="3">
        <f t="shared" ref="Q196:Q259" si="30">$N$3*(1-C196)</f>
        <v>909890.10989010986</v>
      </c>
      <c r="R196" s="4">
        <f t="shared" ref="R196:R259" si="31">P196-O196</f>
        <v>-52925.104492312996</v>
      </c>
      <c r="S196" s="3">
        <f t="shared" ref="S196:S259" si="32">P196*0.4+$N$3*0.3+Q196*0.4</f>
        <v>1100000</v>
      </c>
    </row>
    <row r="197" spans="1:19" x14ac:dyDescent="0.45">
      <c r="A197">
        <v>194</v>
      </c>
      <c r="B197" s="2">
        <v>0.26823443174362099</v>
      </c>
      <c r="C197" s="2">
        <v>0.25429017160686401</v>
      </c>
      <c r="D197" s="2">
        <f t="shared" si="26"/>
        <v>1.3944260136756981E-2</v>
      </c>
      <c r="E197" s="2">
        <f t="shared" si="27"/>
        <v>5.4836016856817382E-2</v>
      </c>
      <c r="F197" s="2" t="str">
        <f t="shared" si="28"/>
        <v>상승</v>
      </c>
      <c r="O197" s="3">
        <f t="shared" si="29"/>
        <v>1268234.4317436209</v>
      </c>
      <c r="P197" s="3">
        <f t="shared" si="25"/>
        <v>1254290.1716068638</v>
      </c>
      <c r="Q197" s="3">
        <f t="shared" si="30"/>
        <v>745709.82839313603</v>
      </c>
      <c r="R197" s="4">
        <f t="shared" si="31"/>
        <v>-13944.260136757046</v>
      </c>
      <c r="S197" s="3">
        <f t="shared" si="32"/>
        <v>1100000</v>
      </c>
    </row>
    <row r="198" spans="1:19" x14ac:dyDescent="0.45">
      <c r="A198">
        <v>195</v>
      </c>
      <c r="B198" s="2">
        <v>-0.178378075361251</v>
      </c>
      <c r="C198" s="2">
        <v>-0.158371040723981</v>
      </c>
      <c r="D198" s="2">
        <f t="shared" si="26"/>
        <v>2.0007034637269994E-2</v>
      </c>
      <c r="E198" s="2">
        <f t="shared" si="27"/>
        <v>-0.1263301329953341</v>
      </c>
      <c r="F198" s="2" t="str">
        <f t="shared" si="28"/>
        <v>하락</v>
      </c>
      <c r="O198" s="3">
        <f t="shared" si="29"/>
        <v>821621.9246387491</v>
      </c>
      <c r="P198" s="3">
        <f t="shared" si="25"/>
        <v>841628.95927601901</v>
      </c>
      <c r="Q198" s="3">
        <f t="shared" si="30"/>
        <v>1158371.0407239809</v>
      </c>
      <c r="R198" s="4">
        <f t="shared" si="31"/>
        <v>20007.034637269913</v>
      </c>
      <c r="S198" s="3">
        <f t="shared" si="32"/>
        <v>1100000</v>
      </c>
    </row>
    <row r="199" spans="1:19" x14ac:dyDescent="0.45">
      <c r="A199">
        <v>196</v>
      </c>
      <c r="B199" s="2">
        <v>0.149090826511383</v>
      </c>
      <c r="C199" s="2">
        <v>0.13653136531365301</v>
      </c>
      <c r="D199" s="2">
        <f t="shared" si="26"/>
        <v>1.2559461197729993E-2</v>
      </c>
      <c r="E199" s="2">
        <f t="shared" si="27"/>
        <v>9.1989567150941393E-2</v>
      </c>
      <c r="F199" s="2" t="str">
        <f t="shared" si="28"/>
        <v>상승</v>
      </c>
      <c r="O199" s="3">
        <f t="shared" si="29"/>
        <v>1149090.8265113831</v>
      </c>
      <c r="P199" s="3">
        <f t="shared" si="25"/>
        <v>1136531.3653136531</v>
      </c>
      <c r="Q199" s="3">
        <f t="shared" si="30"/>
        <v>863468.63468634698</v>
      </c>
      <c r="R199" s="4">
        <f t="shared" si="31"/>
        <v>-12559.461197729921</v>
      </c>
      <c r="S199" s="3">
        <f t="shared" si="32"/>
        <v>1100000.0000000002</v>
      </c>
    </row>
    <row r="200" spans="1:19" x14ac:dyDescent="0.45">
      <c r="A200">
        <v>197</v>
      </c>
      <c r="B200" s="2">
        <v>-5.2693229168653398E-2</v>
      </c>
      <c r="C200" s="2">
        <v>-6.9686411149825697E-2</v>
      </c>
      <c r="D200" s="2">
        <f t="shared" si="26"/>
        <v>1.6993181981172299E-2</v>
      </c>
      <c r="E200" s="2">
        <f t="shared" si="27"/>
        <v>-0.2438521614298228</v>
      </c>
      <c r="F200" s="2" t="str">
        <f t="shared" si="28"/>
        <v>하락</v>
      </c>
      <c r="O200" s="3">
        <f t="shared" si="29"/>
        <v>947306.77083134663</v>
      </c>
      <c r="P200" s="3">
        <f t="shared" si="25"/>
        <v>930313.58885017433</v>
      </c>
      <c r="Q200" s="3">
        <f t="shared" si="30"/>
        <v>1069686.4111498257</v>
      </c>
      <c r="R200" s="4">
        <f t="shared" si="31"/>
        <v>-16993.181981172296</v>
      </c>
      <c r="S200" s="3">
        <f t="shared" si="32"/>
        <v>1100000</v>
      </c>
    </row>
    <row r="201" spans="1:19" x14ac:dyDescent="0.45">
      <c r="A201">
        <v>198</v>
      </c>
      <c r="B201" s="2">
        <v>0.17453956604003901</v>
      </c>
      <c r="C201" s="2">
        <v>0.121319199057714</v>
      </c>
      <c r="D201" s="2">
        <f t="shared" si="26"/>
        <v>5.3220366982325004E-2</v>
      </c>
      <c r="E201" s="2">
        <f t="shared" si="27"/>
        <v>0.43868050066013869</v>
      </c>
      <c r="F201" s="2" t="str">
        <f t="shared" si="28"/>
        <v>상승</v>
      </c>
      <c r="O201" s="3">
        <f t="shared" si="29"/>
        <v>1174539.5660400391</v>
      </c>
      <c r="P201" s="3">
        <f t="shared" si="25"/>
        <v>1121319.1990577141</v>
      </c>
      <c r="Q201" s="3">
        <f t="shared" si="30"/>
        <v>878680.80094228592</v>
      </c>
      <c r="R201" s="4">
        <f t="shared" si="31"/>
        <v>-53220.36698232498</v>
      </c>
      <c r="S201" s="3">
        <f t="shared" si="32"/>
        <v>1100000</v>
      </c>
    </row>
    <row r="202" spans="1:19" x14ac:dyDescent="0.45">
      <c r="A202">
        <v>199</v>
      </c>
      <c r="B202" s="2">
        <v>0.19173817336559201</v>
      </c>
      <c r="C202" s="2">
        <v>0.235146443514644</v>
      </c>
      <c r="D202" s="2">
        <f t="shared" si="26"/>
        <v>4.3408270149051992E-2</v>
      </c>
      <c r="E202" s="2">
        <f t="shared" si="27"/>
        <v>0.18460100650575517</v>
      </c>
      <c r="F202" s="2" t="str">
        <f t="shared" si="28"/>
        <v>상승</v>
      </c>
      <c r="O202" s="3">
        <f t="shared" si="29"/>
        <v>1191738.173365592</v>
      </c>
      <c r="P202" s="3">
        <f t="shared" si="25"/>
        <v>1235146.4435146439</v>
      </c>
      <c r="Q202" s="3">
        <f t="shared" si="30"/>
        <v>764853.55648535606</v>
      </c>
      <c r="R202" s="4">
        <f t="shared" si="31"/>
        <v>43408.27014905191</v>
      </c>
      <c r="S202" s="3">
        <f t="shared" si="32"/>
        <v>1100000</v>
      </c>
    </row>
    <row r="203" spans="1:19" x14ac:dyDescent="0.45">
      <c r="A203">
        <v>200</v>
      </c>
      <c r="B203" s="2">
        <v>0.24368406832218101</v>
      </c>
      <c r="C203" s="2">
        <v>0.153526970954356</v>
      </c>
      <c r="D203" s="2">
        <f t="shared" si="26"/>
        <v>9.0157097367825012E-2</v>
      </c>
      <c r="E203" s="2">
        <f t="shared" si="27"/>
        <v>0.58723947204448512</v>
      </c>
      <c r="F203" s="2" t="str">
        <f t="shared" si="28"/>
        <v>상승</v>
      </c>
      <c r="O203" s="3">
        <f t="shared" si="29"/>
        <v>1243684.068322181</v>
      </c>
      <c r="P203" s="3">
        <f t="shared" si="25"/>
        <v>1153526.970954356</v>
      </c>
      <c r="Q203" s="3">
        <f t="shared" si="30"/>
        <v>846473.02904564398</v>
      </c>
      <c r="R203" s="4">
        <f t="shared" si="31"/>
        <v>-90157.097367824987</v>
      </c>
      <c r="S203" s="3">
        <f t="shared" si="32"/>
        <v>1100000</v>
      </c>
    </row>
    <row r="204" spans="1:19" x14ac:dyDescent="0.45">
      <c r="A204">
        <v>201</v>
      </c>
      <c r="B204" s="2">
        <v>-0.10101118683815</v>
      </c>
      <c r="C204" s="2">
        <v>-8.7289433384379694E-2</v>
      </c>
      <c r="D204" s="2">
        <f t="shared" si="26"/>
        <v>1.3721753453770302E-2</v>
      </c>
      <c r="E204" s="2">
        <f t="shared" si="27"/>
        <v>-0.15719833342652662</v>
      </c>
      <c r="F204" s="2" t="str">
        <f t="shared" si="28"/>
        <v>하락</v>
      </c>
      <c r="O204" s="3">
        <f t="shared" si="29"/>
        <v>898988.81316184998</v>
      </c>
      <c r="P204" s="3">
        <f t="shared" si="25"/>
        <v>912710.56661562028</v>
      </c>
      <c r="Q204" s="3">
        <f t="shared" si="30"/>
        <v>1087289.4333843796</v>
      </c>
      <c r="R204" s="4">
        <f t="shared" si="31"/>
        <v>13721.753453770303</v>
      </c>
      <c r="S204" s="3">
        <f t="shared" si="32"/>
        <v>1100000</v>
      </c>
    </row>
    <row r="205" spans="1:19" x14ac:dyDescent="0.45">
      <c r="A205">
        <v>202</v>
      </c>
      <c r="B205" s="2">
        <v>0.51276260614395097</v>
      </c>
      <c r="C205" s="2">
        <v>0.45042194092826998</v>
      </c>
      <c r="D205" s="2">
        <f t="shared" si="26"/>
        <v>6.234066521568099E-2</v>
      </c>
      <c r="E205" s="2">
        <f t="shared" si="27"/>
        <v>0.1384050365912543</v>
      </c>
      <c r="F205" s="2" t="str">
        <f t="shared" si="28"/>
        <v>상승</v>
      </c>
      <c r="O205" s="3">
        <f t="shared" si="29"/>
        <v>1512762.606143951</v>
      </c>
      <c r="P205" s="3">
        <f t="shared" si="25"/>
        <v>1450421.9409282699</v>
      </c>
      <c r="Q205" s="3">
        <f t="shared" si="30"/>
        <v>549578.05907173012</v>
      </c>
      <c r="R205" s="4">
        <f t="shared" si="31"/>
        <v>-62340.665215681074</v>
      </c>
      <c r="S205" s="3">
        <f t="shared" si="32"/>
        <v>1100000</v>
      </c>
    </row>
    <row r="206" spans="1:19" x14ac:dyDescent="0.45">
      <c r="A206">
        <v>203</v>
      </c>
      <c r="B206" s="2">
        <v>-0.14568798243999401</v>
      </c>
      <c r="C206" s="2">
        <v>-0.19259962049335799</v>
      </c>
      <c r="D206" s="2">
        <f t="shared" si="26"/>
        <v>4.6911638053363985E-2</v>
      </c>
      <c r="E206" s="2">
        <f t="shared" si="27"/>
        <v>-0.24357077097658031</v>
      </c>
      <c r="F206" s="2" t="str">
        <f t="shared" si="28"/>
        <v>하락</v>
      </c>
      <c r="O206" s="3">
        <f t="shared" si="29"/>
        <v>854312.017560006</v>
      </c>
      <c r="P206" s="3">
        <f t="shared" si="25"/>
        <v>807400.379506642</v>
      </c>
      <c r="Q206" s="3">
        <f t="shared" si="30"/>
        <v>1192599.620493358</v>
      </c>
      <c r="R206" s="4">
        <f t="shared" si="31"/>
        <v>-46911.638053364004</v>
      </c>
      <c r="S206" s="3">
        <f t="shared" si="32"/>
        <v>1100000</v>
      </c>
    </row>
    <row r="207" spans="1:19" x14ac:dyDescent="0.45">
      <c r="A207">
        <v>204</v>
      </c>
      <c r="B207" s="2">
        <v>2.4886723607778501E-2</v>
      </c>
      <c r="C207" s="2">
        <v>1.16640746500777E-2</v>
      </c>
      <c r="D207" s="2">
        <f t="shared" si="26"/>
        <v>1.3222648957700801E-2</v>
      </c>
      <c r="E207" s="2">
        <f t="shared" si="27"/>
        <v>1.1336217706402212</v>
      </c>
      <c r="F207" s="2" t="str">
        <f t="shared" si="28"/>
        <v>상승</v>
      </c>
      <c r="O207" s="3">
        <f t="shared" si="29"/>
        <v>1024886.7236077785</v>
      </c>
      <c r="P207" s="3">
        <f t="shared" si="25"/>
        <v>1011664.0746500778</v>
      </c>
      <c r="Q207" s="3">
        <f t="shared" si="30"/>
        <v>988335.92534992227</v>
      </c>
      <c r="R207" s="4">
        <f t="shared" si="31"/>
        <v>-13222.648957700701</v>
      </c>
      <c r="S207" s="3">
        <f t="shared" si="32"/>
        <v>1100000</v>
      </c>
    </row>
    <row r="208" spans="1:19" x14ac:dyDescent="0.45">
      <c r="A208">
        <v>205</v>
      </c>
      <c r="B208" s="2">
        <v>0.24641194939613301</v>
      </c>
      <c r="C208" s="2">
        <v>0.224394057857701</v>
      </c>
      <c r="D208" s="2">
        <f t="shared" si="26"/>
        <v>2.2017891538432005E-2</v>
      </c>
      <c r="E208" s="2">
        <f t="shared" si="27"/>
        <v>9.8121544521444518E-2</v>
      </c>
      <c r="F208" s="2" t="str">
        <f t="shared" si="28"/>
        <v>상승</v>
      </c>
      <c r="O208" s="3">
        <f t="shared" si="29"/>
        <v>1246411.949396133</v>
      </c>
      <c r="P208" s="3">
        <f t="shared" si="25"/>
        <v>1224394.0578577011</v>
      </c>
      <c r="Q208" s="3">
        <f t="shared" si="30"/>
        <v>775605.94214229891</v>
      </c>
      <c r="R208" s="4">
        <f t="shared" si="31"/>
        <v>-22017.891538431868</v>
      </c>
      <c r="S208" s="3">
        <f t="shared" si="32"/>
        <v>1100000</v>
      </c>
    </row>
    <row r="209" spans="1:19" x14ac:dyDescent="0.45">
      <c r="A209">
        <v>206</v>
      </c>
      <c r="B209" s="2">
        <v>3.7585817277431398E-2</v>
      </c>
      <c r="C209" s="2">
        <v>2.93185419968304E-2</v>
      </c>
      <c r="D209" s="2">
        <f t="shared" si="26"/>
        <v>8.2672752806009983E-3</v>
      </c>
      <c r="E209" s="2">
        <f t="shared" si="27"/>
        <v>0.28198111903022893</v>
      </c>
      <c r="F209" s="2" t="str">
        <f t="shared" si="28"/>
        <v>상승</v>
      </c>
      <c r="O209" s="3">
        <f t="shared" si="29"/>
        <v>1037585.8172774315</v>
      </c>
      <c r="P209" s="3">
        <f t="shared" si="25"/>
        <v>1029318.5419968305</v>
      </c>
      <c r="Q209" s="3">
        <f t="shared" si="30"/>
        <v>970681.45800316962</v>
      </c>
      <c r="R209" s="4">
        <f t="shared" si="31"/>
        <v>-8267.2752806009958</v>
      </c>
      <c r="S209" s="3">
        <f t="shared" si="32"/>
        <v>1100000</v>
      </c>
    </row>
    <row r="210" spans="1:19" x14ac:dyDescent="0.45">
      <c r="A210">
        <v>207</v>
      </c>
      <c r="B210" s="2">
        <v>-1.95667184889316E-2</v>
      </c>
      <c r="C210" s="2">
        <v>-6.3202247191011196E-2</v>
      </c>
      <c r="D210" s="2">
        <f t="shared" si="26"/>
        <v>4.3635528702079596E-2</v>
      </c>
      <c r="E210" s="2">
        <f t="shared" si="27"/>
        <v>-0.69041103190845987</v>
      </c>
      <c r="F210" s="2" t="str">
        <f t="shared" si="28"/>
        <v>하락</v>
      </c>
      <c r="O210" s="3">
        <f t="shared" si="29"/>
        <v>980433.28151106834</v>
      </c>
      <c r="P210" s="3">
        <f t="shared" si="25"/>
        <v>936797.75280898879</v>
      </c>
      <c r="Q210" s="3">
        <f t="shared" si="30"/>
        <v>1063202.2471910112</v>
      </c>
      <c r="R210" s="4">
        <f t="shared" si="31"/>
        <v>-43635.528702079551</v>
      </c>
      <c r="S210" s="3">
        <f t="shared" si="32"/>
        <v>1100000</v>
      </c>
    </row>
    <row r="211" spans="1:19" x14ac:dyDescent="0.45">
      <c r="A211">
        <v>208</v>
      </c>
      <c r="B211" s="2">
        <v>0.34716227650642301</v>
      </c>
      <c r="C211" s="2">
        <v>0.33121693121693102</v>
      </c>
      <c r="D211" s="2">
        <f t="shared" si="26"/>
        <v>1.5945345289491986E-2</v>
      </c>
      <c r="E211" s="2">
        <f t="shared" si="27"/>
        <v>4.8141697439520563E-2</v>
      </c>
      <c r="F211" s="2" t="str">
        <f t="shared" si="28"/>
        <v>상승</v>
      </c>
      <c r="O211" s="3">
        <f t="shared" si="29"/>
        <v>1347162.276506423</v>
      </c>
      <c r="P211" s="3">
        <f t="shared" si="25"/>
        <v>1331216.931216931</v>
      </c>
      <c r="Q211" s="3">
        <f t="shared" si="30"/>
        <v>668783.06878306891</v>
      </c>
      <c r="R211" s="4">
        <f t="shared" si="31"/>
        <v>-15945.345289492048</v>
      </c>
      <c r="S211" s="3">
        <f t="shared" si="32"/>
        <v>1100000</v>
      </c>
    </row>
    <row r="212" spans="1:19" x14ac:dyDescent="0.45">
      <c r="A212">
        <v>209</v>
      </c>
      <c r="B212" s="2">
        <v>-8.9440986514091395E-2</v>
      </c>
      <c r="C212" s="2">
        <v>-0.12765957446808501</v>
      </c>
      <c r="D212" s="2">
        <f t="shared" si="26"/>
        <v>3.8218587953993619E-2</v>
      </c>
      <c r="E212" s="2">
        <f t="shared" si="27"/>
        <v>-0.2993789389729502</v>
      </c>
      <c r="F212" s="2" t="str">
        <f t="shared" si="28"/>
        <v>하락</v>
      </c>
      <c r="O212" s="3">
        <f t="shared" si="29"/>
        <v>910559.01348590862</v>
      </c>
      <c r="P212" s="3">
        <f t="shared" si="25"/>
        <v>872340.42553191492</v>
      </c>
      <c r="Q212" s="3">
        <f t="shared" si="30"/>
        <v>1127659.5744680851</v>
      </c>
      <c r="R212" s="4">
        <f t="shared" si="31"/>
        <v>-38218.587953993701</v>
      </c>
      <c r="S212" s="3">
        <f t="shared" si="32"/>
        <v>1100000</v>
      </c>
    </row>
    <row r="213" spans="1:19" x14ac:dyDescent="0.45">
      <c r="A213">
        <v>210</v>
      </c>
      <c r="B213" s="2">
        <v>0.10504600405693</v>
      </c>
      <c r="C213" s="2">
        <v>3.7117903930131001E-2</v>
      </c>
      <c r="D213" s="2">
        <f t="shared" si="26"/>
        <v>6.7928100126799007E-2</v>
      </c>
      <c r="E213" s="2">
        <f t="shared" si="27"/>
        <v>1.8300629328278792</v>
      </c>
      <c r="F213" s="2" t="str">
        <f t="shared" si="28"/>
        <v>상승</v>
      </c>
      <c r="O213" s="3">
        <f t="shared" si="29"/>
        <v>1105046.0040569301</v>
      </c>
      <c r="P213" s="3">
        <f t="shared" si="25"/>
        <v>1037117.903930131</v>
      </c>
      <c r="Q213" s="3">
        <f t="shared" si="30"/>
        <v>962882.096069869</v>
      </c>
      <c r="R213" s="4">
        <f t="shared" si="31"/>
        <v>-67928.10012679908</v>
      </c>
      <c r="S213" s="3">
        <f t="shared" si="32"/>
        <v>1100000</v>
      </c>
    </row>
    <row r="214" spans="1:19" x14ac:dyDescent="0.45">
      <c r="A214">
        <v>211</v>
      </c>
      <c r="B214" s="2">
        <v>0.54205626249313299</v>
      </c>
      <c r="C214" s="2">
        <v>0.49011299435028199</v>
      </c>
      <c r="D214" s="2">
        <f t="shared" si="26"/>
        <v>5.1943268142850996E-2</v>
      </c>
      <c r="E214" s="2">
        <f t="shared" si="27"/>
        <v>0.10598223010126381</v>
      </c>
      <c r="F214" s="2" t="str">
        <f t="shared" si="28"/>
        <v>상승</v>
      </c>
      <c r="O214" s="3">
        <f t="shared" si="29"/>
        <v>1542056.2624931331</v>
      </c>
      <c r="P214" s="3">
        <f t="shared" si="25"/>
        <v>1490112.994350282</v>
      </c>
      <c r="Q214" s="3">
        <f t="shared" si="30"/>
        <v>509887.00564971799</v>
      </c>
      <c r="R214" s="4">
        <f t="shared" si="31"/>
        <v>-51943.26814285107</v>
      </c>
      <c r="S214" s="3">
        <f t="shared" si="32"/>
        <v>1100000</v>
      </c>
    </row>
    <row r="215" spans="1:19" x14ac:dyDescent="0.45">
      <c r="A215">
        <v>212</v>
      </c>
      <c r="B215" s="2">
        <v>0.1616862565279</v>
      </c>
      <c r="C215" s="2">
        <v>0.137855579868708</v>
      </c>
      <c r="D215" s="2">
        <f t="shared" si="26"/>
        <v>2.3830676659192002E-2</v>
      </c>
      <c r="E215" s="2">
        <f t="shared" si="27"/>
        <v>0.17286697195636225</v>
      </c>
      <c r="F215" s="2" t="str">
        <f t="shared" si="28"/>
        <v>상승</v>
      </c>
      <c r="O215" s="3">
        <f t="shared" si="29"/>
        <v>1161686.2565279</v>
      </c>
      <c r="P215" s="3">
        <f t="shared" si="25"/>
        <v>1137855.579868708</v>
      </c>
      <c r="Q215" s="3">
        <f t="shared" si="30"/>
        <v>862144.42013129196</v>
      </c>
      <c r="R215" s="4">
        <f t="shared" si="31"/>
        <v>-23830.676659191959</v>
      </c>
      <c r="S215" s="3">
        <f t="shared" si="32"/>
        <v>1100000</v>
      </c>
    </row>
    <row r="216" spans="1:19" x14ac:dyDescent="0.45">
      <c r="A216">
        <v>213</v>
      </c>
      <c r="B216" s="2">
        <v>4.7122307121753602E-2</v>
      </c>
      <c r="C216" s="2">
        <v>3.6240090600226503E-2</v>
      </c>
      <c r="D216" s="2">
        <f t="shared" si="26"/>
        <v>1.0882216521527099E-2</v>
      </c>
      <c r="E216" s="2">
        <f t="shared" si="27"/>
        <v>0.3002811621408884</v>
      </c>
      <c r="F216" s="2" t="str">
        <f t="shared" si="28"/>
        <v>상승</v>
      </c>
      <c r="O216" s="3">
        <f t="shared" si="29"/>
        <v>1047122.3071217537</v>
      </c>
      <c r="P216" s="3">
        <f t="shared" si="25"/>
        <v>1036240.0906002265</v>
      </c>
      <c r="Q216" s="3">
        <f t="shared" si="30"/>
        <v>963759.90939977346</v>
      </c>
      <c r="R216" s="4">
        <f t="shared" si="31"/>
        <v>-10882.216521527153</v>
      </c>
      <c r="S216" s="3">
        <f t="shared" si="32"/>
        <v>1100000</v>
      </c>
    </row>
    <row r="217" spans="1:19" x14ac:dyDescent="0.45">
      <c r="A217">
        <v>214</v>
      </c>
      <c r="B217" s="2">
        <v>-0.117981746792793</v>
      </c>
      <c r="C217" s="2">
        <v>-0.15229885057471201</v>
      </c>
      <c r="D217" s="2">
        <f t="shared" si="26"/>
        <v>3.4317103781919017E-2</v>
      </c>
      <c r="E217" s="2">
        <f t="shared" si="27"/>
        <v>-0.22532739841712957</v>
      </c>
      <c r="F217" s="2" t="str">
        <f t="shared" si="28"/>
        <v>하락</v>
      </c>
      <c r="O217" s="3">
        <f t="shared" si="29"/>
        <v>882018.25320720696</v>
      </c>
      <c r="P217" s="3">
        <f t="shared" si="25"/>
        <v>847701.14942528796</v>
      </c>
      <c r="Q217" s="3">
        <f t="shared" si="30"/>
        <v>1152298.850574712</v>
      </c>
      <c r="R217" s="4">
        <f t="shared" si="31"/>
        <v>-34317.103781918995</v>
      </c>
      <c r="S217" s="3">
        <f t="shared" si="32"/>
        <v>1100000</v>
      </c>
    </row>
    <row r="218" spans="1:19" x14ac:dyDescent="0.45">
      <c r="A218">
        <v>215</v>
      </c>
      <c r="B218" s="2">
        <v>7.8974179923534393E-3</v>
      </c>
      <c r="C218" s="2">
        <v>-2.7253668763102701E-2</v>
      </c>
      <c r="D218" s="2">
        <f t="shared" si="26"/>
        <v>3.515108675545614E-2</v>
      </c>
      <c r="E218" s="2">
        <f t="shared" si="27"/>
        <v>-1.2897744909501996</v>
      </c>
      <c r="F218" s="2" t="str">
        <f t="shared" si="28"/>
        <v>반대</v>
      </c>
      <c r="O218" s="3">
        <f t="shared" si="29"/>
        <v>1007897.4179923534</v>
      </c>
      <c r="P218" s="3">
        <f t="shared" si="25"/>
        <v>972746.33123689739</v>
      </c>
      <c r="Q218" s="3">
        <f t="shared" si="30"/>
        <v>1027253.6687631026</v>
      </c>
      <c r="R218" s="4">
        <f t="shared" si="31"/>
        <v>-35151.086755456054</v>
      </c>
      <c r="S218" s="3">
        <f t="shared" si="32"/>
        <v>1100000</v>
      </c>
    </row>
    <row r="219" spans="1:19" x14ac:dyDescent="0.45">
      <c r="A219">
        <v>216</v>
      </c>
      <c r="B219" s="2">
        <v>3.0247261747717798E-2</v>
      </c>
      <c r="C219" s="2">
        <v>-7.8225806451612895E-2</v>
      </c>
      <c r="D219" s="2">
        <f t="shared" si="26"/>
        <v>0.1084730681993307</v>
      </c>
      <c r="E219" s="2">
        <f t="shared" si="27"/>
        <v>-1.3866660264656709</v>
      </c>
      <c r="F219" s="2" t="str">
        <f t="shared" si="28"/>
        <v>반대</v>
      </c>
      <c r="O219" s="3">
        <f t="shared" si="29"/>
        <v>1030247.2617477179</v>
      </c>
      <c r="P219" s="3">
        <f t="shared" si="25"/>
        <v>921774.19354838703</v>
      </c>
      <c r="Q219" s="3">
        <f t="shared" si="30"/>
        <v>1078225.8064516129</v>
      </c>
      <c r="R219" s="4">
        <f t="shared" si="31"/>
        <v>-108473.06819933082</v>
      </c>
      <c r="S219" s="3">
        <f t="shared" si="32"/>
        <v>1100000</v>
      </c>
    </row>
    <row r="220" spans="1:19" x14ac:dyDescent="0.45">
      <c r="A220">
        <v>217</v>
      </c>
      <c r="B220" s="2">
        <v>0.42334455251693698</v>
      </c>
      <c r="C220" s="2">
        <v>0.32840722495894897</v>
      </c>
      <c r="D220" s="2">
        <f t="shared" si="26"/>
        <v>9.4937327557988005E-2</v>
      </c>
      <c r="E220" s="2">
        <f t="shared" si="27"/>
        <v>0.28908416241407359</v>
      </c>
      <c r="F220" s="2" t="str">
        <f t="shared" si="28"/>
        <v>상승</v>
      </c>
      <c r="O220" s="3">
        <f t="shared" si="29"/>
        <v>1423344.552516937</v>
      </c>
      <c r="P220" s="3">
        <f t="shared" si="25"/>
        <v>1328407.224958949</v>
      </c>
      <c r="Q220" s="3">
        <f t="shared" si="30"/>
        <v>671592.77504105109</v>
      </c>
      <c r="R220" s="4">
        <f t="shared" si="31"/>
        <v>-94937.327557987999</v>
      </c>
      <c r="S220" s="3">
        <f t="shared" si="32"/>
        <v>1100000</v>
      </c>
    </row>
    <row r="221" spans="1:19" x14ac:dyDescent="0.45">
      <c r="A221">
        <v>218</v>
      </c>
      <c r="B221" s="2">
        <v>5.3655244410037899E-3</v>
      </c>
      <c r="C221" s="2">
        <v>6.5645514223194703E-3</v>
      </c>
      <c r="D221" s="2">
        <f t="shared" si="26"/>
        <v>1.1990269813156804E-3</v>
      </c>
      <c r="E221" s="2">
        <f t="shared" si="27"/>
        <v>0.18265177682042211</v>
      </c>
      <c r="F221" s="2" t="str">
        <f t="shared" si="28"/>
        <v>상승</v>
      </c>
      <c r="O221" s="3">
        <f t="shared" si="29"/>
        <v>1005365.5244410038</v>
      </c>
      <c r="P221" s="3">
        <f t="shared" si="25"/>
        <v>1006564.5514223194</v>
      </c>
      <c r="Q221" s="3">
        <f t="shared" si="30"/>
        <v>993435.44857768051</v>
      </c>
      <c r="R221" s="4">
        <f t="shared" si="31"/>
        <v>1199.0269813155755</v>
      </c>
      <c r="S221" s="3">
        <f t="shared" si="32"/>
        <v>1100000</v>
      </c>
    </row>
    <row r="222" spans="1:19" x14ac:dyDescent="0.45">
      <c r="A222">
        <v>219</v>
      </c>
      <c r="B222" s="2">
        <v>-2.5911930948495799E-2</v>
      </c>
      <c r="C222" s="2">
        <v>-4.2067307692307598E-2</v>
      </c>
      <c r="D222" s="2">
        <f t="shared" si="26"/>
        <v>1.6155376743811799E-2</v>
      </c>
      <c r="E222" s="2">
        <f t="shared" si="27"/>
        <v>-0.38403638431004133</v>
      </c>
      <c r="F222" s="2" t="str">
        <f t="shared" si="28"/>
        <v>하락</v>
      </c>
      <c r="O222" s="3">
        <f t="shared" si="29"/>
        <v>974088.06905150425</v>
      </c>
      <c r="P222" s="3">
        <f t="shared" si="25"/>
        <v>957932.69230769237</v>
      </c>
      <c r="Q222" s="3">
        <f t="shared" si="30"/>
        <v>1042067.3076923075</v>
      </c>
      <c r="R222" s="4">
        <f t="shared" si="31"/>
        <v>-16155.376743811881</v>
      </c>
      <c r="S222" s="3">
        <f t="shared" si="32"/>
        <v>1100000</v>
      </c>
    </row>
    <row r="223" spans="1:19" x14ac:dyDescent="0.45">
      <c r="A223">
        <v>220</v>
      </c>
      <c r="B223" s="2">
        <v>-0.15447066724300301</v>
      </c>
      <c r="C223" s="2">
        <v>-0.15116279069767399</v>
      </c>
      <c r="D223" s="2">
        <f t="shared" si="26"/>
        <v>3.3078765453290193E-3</v>
      </c>
      <c r="E223" s="2">
        <f t="shared" si="27"/>
        <v>-2.1882875607561265E-2</v>
      </c>
      <c r="F223" s="2" t="str">
        <f t="shared" si="28"/>
        <v>하락</v>
      </c>
      <c r="O223" s="3">
        <f t="shared" si="29"/>
        <v>845529.33275699709</v>
      </c>
      <c r="P223" s="3">
        <f t="shared" si="25"/>
        <v>848837.20930232597</v>
      </c>
      <c r="Q223" s="3">
        <f t="shared" si="30"/>
        <v>1151162.790697674</v>
      </c>
      <c r="R223" s="4">
        <f t="shared" si="31"/>
        <v>3307.8765453288797</v>
      </c>
      <c r="S223" s="3">
        <f t="shared" si="32"/>
        <v>1100000</v>
      </c>
    </row>
    <row r="224" spans="1:19" x14ac:dyDescent="0.45">
      <c r="A224">
        <v>221</v>
      </c>
      <c r="B224" s="2">
        <v>4.5364148914813898E-2</v>
      </c>
      <c r="C224" s="2">
        <v>2.4955436720142599E-2</v>
      </c>
      <c r="D224" s="2">
        <f t="shared" si="26"/>
        <v>2.0408712194671299E-2</v>
      </c>
      <c r="E224" s="2">
        <f t="shared" si="27"/>
        <v>0.81780625294361431</v>
      </c>
      <c r="F224" s="2" t="str">
        <f t="shared" si="28"/>
        <v>상승</v>
      </c>
      <c r="O224" s="3">
        <f t="shared" si="29"/>
        <v>1045364.148914814</v>
      </c>
      <c r="P224" s="3">
        <f t="shared" si="25"/>
        <v>1024955.4367201426</v>
      </c>
      <c r="Q224" s="3">
        <f t="shared" si="30"/>
        <v>975044.56327985739</v>
      </c>
      <c r="R224" s="4">
        <f t="shared" si="31"/>
        <v>-20408.712194671389</v>
      </c>
      <c r="S224" s="3">
        <f t="shared" si="32"/>
        <v>1100000</v>
      </c>
    </row>
    <row r="225" spans="1:19" x14ac:dyDescent="0.45">
      <c r="A225">
        <v>222</v>
      </c>
      <c r="B225" s="2">
        <v>-3.10141779482364E-2</v>
      </c>
      <c r="C225" s="2">
        <v>-6.9412662090007599E-2</v>
      </c>
      <c r="D225" s="2">
        <f t="shared" si="26"/>
        <v>3.8398484141771203E-2</v>
      </c>
      <c r="E225" s="2">
        <f t="shared" si="27"/>
        <v>-0.55319134846002271</v>
      </c>
      <c r="F225" s="2" t="str">
        <f t="shared" si="28"/>
        <v>하락</v>
      </c>
      <c r="O225" s="3">
        <f t="shared" si="29"/>
        <v>968985.82205176365</v>
      </c>
      <c r="P225" s="3">
        <f t="shared" si="25"/>
        <v>930587.33790999232</v>
      </c>
      <c r="Q225" s="3">
        <f t="shared" si="30"/>
        <v>1069412.6620900074</v>
      </c>
      <c r="R225" s="4">
        <f t="shared" si="31"/>
        <v>-38398.484141771332</v>
      </c>
      <c r="S225" s="3">
        <f t="shared" si="32"/>
        <v>1100000</v>
      </c>
    </row>
    <row r="226" spans="1:19" x14ac:dyDescent="0.45">
      <c r="A226">
        <v>223</v>
      </c>
      <c r="B226" s="2">
        <v>-4.1940893977880402E-2</v>
      </c>
      <c r="C226" s="2">
        <v>-3.3826638477801201E-2</v>
      </c>
      <c r="D226" s="2">
        <f t="shared" si="26"/>
        <v>8.114255500079201E-3</v>
      </c>
      <c r="E226" s="2">
        <f t="shared" si="27"/>
        <v>-0.23987767822109185</v>
      </c>
      <c r="F226" s="2" t="str">
        <f t="shared" si="28"/>
        <v>하락</v>
      </c>
      <c r="O226" s="3">
        <f t="shared" si="29"/>
        <v>958059.10602211964</v>
      </c>
      <c r="P226" s="3">
        <f t="shared" si="25"/>
        <v>966173.36152219877</v>
      </c>
      <c r="Q226" s="3">
        <f t="shared" si="30"/>
        <v>1033826.6384778012</v>
      </c>
      <c r="R226" s="4">
        <f t="shared" si="31"/>
        <v>8114.2555000791326</v>
      </c>
      <c r="S226" s="3">
        <f t="shared" si="32"/>
        <v>1100000</v>
      </c>
    </row>
    <row r="227" spans="1:19" x14ac:dyDescent="0.45">
      <c r="A227">
        <v>224</v>
      </c>
      <c r="B227" s="2">
        <v>0.45406192541122398</v>
      </c>
      <c r="C227" s="2">
        <v>0.396610169491525</v>
      </c>
      <c r="D227" s="2">
        <f t="shared" si="26"/>
        <v>5.7451755919698977E-2</v>
      </c>
      <c r="E227" s="2">
        <f t="shared" si="27"/>
        <v>0.14485699142146338</v>
      </c>
      <c r="F227" s="2" t="str">
        <f t="shared" si="28"/>
        <v>상승</v>
      </c>
      <c r="O227" s="3">
        <f t="shared" si="29"/>
        <v>1454061.9254112239</v>
      </c>
      <c r="P227" s="3">
        <f t="shared" si="25"/>
        <v>1396610.169491525</v>
      </c>
      <c r="Q227" s="3">
        <f t="shared" si="30"/>
        <v>603389.83050847508</v>
      </c>
      <c r="R227" s="4">
        <f t="shared" si="31"/>
        <v>-57451.755919698859</v>
      </c>
      <c r="S227" s="3">
        <f t="shared" si="32"/>
        <v>1100000</v>
      </c>
    </row>
    <row r="228" spans="1:19" x14ac:dyDescent="0.45">
      <c r="A228">
        <v>225</v>
      </c>
      <c r="B228" s="2">
        <v>5.1178444176912301E-2</v>
      </c>
      <c r="C228" s="2">
        <v>0.12996688741721801</v>
      </c>
      <c r="D228" s="2">
        <f t="shared" si="26"/>
        <v>7.8788443240305706E-2</v>
      </c>
      <c r="E228" s="2">
        <f t="shared" si="27"/>
        <v>0.60621935945407435</v>
      </c>
      <c r="F228" s="2" t="str">
        <f t="shared" si="28"/>
        <v>상승</v>
      </c>
      <c r="O228" s="3">
        <f t="shared" si="29"/>
        <v>1051178.4441769123</v>
      </c>
      <c r="P228" s="3">
        <f t="shared" si="25"/>
        <v>1129966.8874172179</v>
      </c>
      <c r="Q228" s="3">
        <f t="shared" si="30"/>
        <v>870033.11258278205</v>
      </c>
      <c r="R228" s="4">
        <f t="shared" si="31"/>
        <v>78788.443240305642</v>
      </c>
      <c r="S228" s="3">
        <f t="shared" si="32"/>
        <v>1100000</v>
      </c>
    </row>
    <row r="229" spans="1:19" x14ac:dyDescent="0.45">
      <c r="A229">
        <v>226</v>
      </c>
      <c r="B229" s="2">
        <v>-0.17557360231876301</v>
      </c>
      <c r="C229" s="2">
        <v>-0.21166892808683799</v>
      </c>
      <c r="D229" s="2">
        <f t="shared" si="26"/>
        <v>3.6095325768074976E-2</v>
      </c>
      <c r="E229" s="2">
        <f t="shared" si="27"/>
        <v>-0.1705272762248162</v>
      </c>
      <c r="F229" s="2" t="str">
        <f t="shared" si="28"/>
        <v>하락</v>
      </c>
      <c r="O229" s="3">
        <f t="shared" si="29"/>
        <v>824426.39768123697</v>
      </c>
      <c r="P229" s="3">
        <f t="shared" si="25"/>
        <v>788331.07191316201</v>
      </c>
      <c r="Q229" s="3">
        <f t="shared" si="30"/>
        <v>1211668.928086838</v>
      </c>
      <c r="R229" s="4">
        <f t="shared" si="31"/>
        <v>-36095.325768074952</v>
      </c>
      <c r="S229" s="3">
        <f t="shared" si="32"/>
        <v>1100000</v>
      </c>
    </row>
    <row r="230" spans="1:19" x14ac:dyDescent="0.45">
      <c r="A230">
        <v>227</v>
      </c>
      <c r="B230" s="2">
        <v>-0.106071189045906</v>
      </c>
      <c r="C230" s="2">
        <v>-7.4999999999999997E-2</v>
      </c>
      <c r="D230" s="2">
        <f t="shared" si="26"/>
        <v>3.1071189045906E-2</v>
      </c>
      <c r="E230" s="2">
        <f t="shared" si="27"/>
        <v>-0.41428252061208004</v>
      </c>
      <c r="F230" s="2" t="str">
        <f t="shared" si="28"/>
        <v>하락</v>
      </c>
      <c r="O230" s="3">
        <f t="shared" si="29"/>
        <v>893928.81095409405</v>
      </c>
      <c r="P230" s="3">
        <f t="shared" si="25"/>
        <v>925000</v>
      </c>
      <c r="Q230" s="3">
        <f t="shared" si="30"/>
        <v>1075000</v>
      </c>
      <c r="R230" s="4">
        <f t="shared" si="31"/>
        <v>31071.18904590595</v>
      </c>
      <c r="S230" s="3">
        <f t="shared" si="32"/>
        <v>1100000</v>
      </c>
    </row>
    <row r="231" spans="1:19" x14ac:dyDescent="0.45">
      <c r="A231">
        <v>228</v>
      </c>
      <c r="B231" s="2">
        <v>2.3496992886066399E-2</v>
      </c>
      <c r="C231" s="2">
        <v>2.4896265560165901E-2</v>
      </c>
      <c r="D231" s="2">
        <f t="shared" si="26"/>
        <v>1.3992726740995019E-3</v>
      </c>
      <c r="E231" s="2">
        <f t="shared" si="27"/>
        <v>5.6204119076330161E-2</v>
      </c>
      <c r="F231" s="2" t="str">
        <f t="shared" si="28"/>
        <v>상승</v>
      </c>
      <c r="O231" s="3">
        <f t="shared" si="29"/>
        <v>1023496.9928860664</v>
      </c>
      <c r="P231" s="3">
        <f t="shared" si="25"/>
        <v>1024896.2655601659</v>
      </c>
      <c r="Q231" s="3">
        <f t="shared" si="30"/>
        <v>975103.73443983414</v>
      </c>
      <c r="R231" s="4">
        <f t="shared" si="31"/>
        <v>1399.2726740994258</v>
      </c>
      <c r="S231" s="3">
        <f t="shared" si="32"/>
        <v>1100000</v>
      </c>
    </row>
    <row r="232" spans="1:19" x14ac:dyDescent="0.45">
      <c r="A232">
        <v>229</v>
      </c>
      <c r="B232" s="2">
        <v>0.48747134208679199</v>
      </c>
      <c r="C232" s="2">
        <v>0.44</v>
      </c>
      <c r="D232" s="2">
        <f t="shared" si="26"/>
        <v>4.747134208679199E-2</v>
      </c>
      <c r="E232" s="2">
        <f t="shared" si="27"/>
        <v>0.10788941383361816</v>
      </c>
      <c r="F232" s="2" t="str">
        <f t="shared" si="28"/>
        <v>상승</v>
      </c>
      <c r="O232" s="3">
        <f t="shared" si="29"/>
        <v>1487471.342086792</v>
      </c>
      <c r="P232" s="3">
        <f t="shared" si="25"/>
        <v>1440000</v>
      </c>
      <c r="Q232" s="3">
        <f t="shared" si="30"/>
        <v>560000</v>
      </c>
      <c r="R232" s="4">
        <f t="shared" si="31"/>
        <v>-47471.342086791992</v>
      </c>
      <c r="S232" s="3">
        <f t="shared" si="32"/>
        <v>1100000</v>
      </c>
    </row>
    <row r="233" spans="1:19" x14ac:dyDescent="0.45">
      <c r="A233">
        <v>230</v>
      </c>
      <c r="B233" s="2">
        <v>-6.3699513673782293E-2</v>
      </c>
      <c r="C233" s="2">
        <v>-0.13437499999999999</v>
      </c>
      <c r="D233" s="2">
        <f t="shared" si="26"/>
        <v>7.0675486326217701E-2</v>
      </c>
      <c r="E233" s="2">
        <f t="shared" si="27"/>
        <v>-0.52595710754394576</v>
      </c>
      <c r="F233" s="2" t="str">
        <f t="shared" si="28"/>
        <v>하락</v>
      </c>
      <c r="O233" s="3">
        <f t="shared" si="29"/>
        <v>936300.48632621765</v>
      </c>
      <c r="P233" s="3">
        <f t="shared" si="25"/>
        <v>865625</v>
      </c>
      <c r="Q233" s="3">
        <f t="shared" si="30"/>
        <v>1134375</v>
      </c>
      <c r="R233" s="4">
        <f t="shared" si="31"/>
        <v>-70675.486326217651</v>
      </c>
      <c r="S233" s="3">
        <f t="shared" si="32"/>
        <v>1100000</v>
      </c>
    </row>
    <row r="234" spans="1:19" x14ac:dyDescent="0.45">
      <c r="A234">
        <v>231</v>
      </c>
      <c r="B234" s="2">
        <v>0.136362195014953</v>
      </c>
      <c r="C234" s="2">
        <v>6.3380281690140802E-2</v>
      </c>
      <c r="D234" s="2">
        <f t="shared" si="26"/>
        <v>7.29819133248122E-2</v>
      </c>
      <c r="E234" s="2">
        <f t="shared" si="27"/>
        <v>1.1514924102359265</v>
      </c>
      <c r="F234" s="2" t="str">
        <f t="shared" si="28"/>
        <v>상승</v>
      </c>
      <c r="O234" s="3">
        <f t="shared" si="29"/>
        <v>1136362.1950149529</v>
      </c>
      <c r="P234" s="3">
        <f t="shared" si="25"/>
        <v>1063380.2816901407</v>
      </c>
      <c r="Q234" s="3">
        <f t="shared" si="30"/>
        <v>936619.71830985928</v>
      </c>
      <c r="R234" s="4">
        <f t="shared" si="31"/>
        <v>-72981.913324812194</v>
      </c>
      <c r="S234" s="3">
        <f t="shared" si="32"/>
        <v>1100000</v>
      </c>
    </row>
    <row r="235" spans="1:19" x14ac:dyDescent="0.45">
      <c r="A235">
        <v>232</v>
      </c>
      <c r="B235" s="2">
        <v>5.4270923137664698E-2</v>
      </c>
      <c r="C235" s="2">
        <v>5.0521251002405697E-2</v>
      </c>
      <c r="D235" s="2">
        <f t="shared" si="26"/>
        <v>3.7496721352590009E-3</v>
      </c>
      <c r="E235" s="2">
        <f t="shared" si="27"/>
        <v>7.42197008359997E-2</v>
      </c>
      <c r="F235" s="2" t="str">
        <f t="shared" si="28"/>
        <v>상승</v>
      </c>
      <c r="O235" s="3">
        <f t="shared" si="29"/>
        <v>1054270.9231376648</v>
      </c>
      <c r="P235" s="3">
        <f t="shared" si="25"/>
        <v>1050521.2510024058</v>
      </c>
      <c r="Q235" s="3">
        <f t="shared" si="30"/>
        <v>949478.74899759435</v>
      </c>
      <c r="R235" s="4">
        <f t="shared" si="31"/>
        <v>-3749.6721352590248</v>
      </c>
      <c r="S235" s="3">
        <f t="shared" si="32"/>
        <v>1100000</v>
      </c>
    </row>
    <row r="236" spans="1:19" x14ac:dyDescent="0.45">
      <c r="A236">
        <v>233</v>
      </c>
      <c r="B236" s="2">
        <v>-1.60811431705951E-2</v>
      </c>
      <c r="C236" s="2">
        <v>-2.9666254635352201E-2</v>
      </c>
      <c r="D236" s="2">
        <f t="shared" si="26"/>
        <v>1.3585111464757101E-2</v>
      </c>
      <c r="E236" s="2">
        <f t="shared" si="27"/>
        <v>-0.45793146562452197</v>
      </c>
      <c r="F236" s="2" t="str">
        <f t="shared" si="28"/>
        <v>하락</v>
      </c>
      <c r="O236" s="3">
        <f t="shared" si="29"/>
        <v>983918.85682940495</v>
      </c>
      <c r="P236" s="3">
        <f t="shared" si="25"/>
        <v>970333.74536464782</v>
      </c>
      <c r="Q236" s="3">
        <f t="shared" si="30"/>
        <v>1029666.2546353521</v>
      </c>
      <c r="R236" s="4">
        <f t="shared" si="31"/>
        <v>-13585.111464757123</v>
      </c>
      <c r="S236" s="3">
        <f t="shared" si="32"/>
        <v>1100000</v>
      </c>
    </row>
    <row r="237" spans="1:19" x14ac:dyDescent="0.45">
      <c r="A237">
        <v>234</v>
      </c>
      <c r="B237" s="2">
        <v>-1.7734084278345101E-2</v>
      </c>
      <c r="C237" s="2">
        <v>-1.96292257360959E-2</v>
      </c>
      <c r="D237" s="2">
        <f t="shared" si="26"/>
        <v>1.8951414577507986E-3</v>
      </c>
      <c r="E237" s="2">
        <f t="shared" si="27"/>
        <v>-9.6546928708749341E-2</v>
      </c>
      <c r="F237" s="2" t="str">
        <f t="shared" si="28"/>
        <v>하락</v>
      </c>
      <c r="O237" s="3">
        <f t="shared" si="29"/>
        <v>982265.91572165489</v>
      </c>
      <c r="P237" s="3">
        <f t="shared" si="25"/>
        <v>980370.77426390408</v>
      </c>
      <c r="Q237" s="3">
        <f t="shared" si="30"/>
        <v>1019629.2257360959</v>
      </c>
      <c r="R237" s="4">
        <f t="shared" si="31"/>
        <v>-1895.1414577508112</v>
      </c>
      <c r="S237" s="3">
        <f t="shared" si="32"/>
        <v>1100000</v>
      </c>
    </row>
    <row r="238" spans="1:19" x14ac:dyDescent="0.45">
      <c r="A238">
        <v>235</v>
      </c>
      <c r="B238" s="2">
        <v>0.57922434806823697</v>
      </c>
      <c r="C238" s="2">
        <v>0.44169611307420398</v>
      </c>
      <c r="D238" s="2">
        <f t="shared" si="26"/>
        <v>0.13752823499403299</v>
      </c>
      <c r="E238" s="2">
        <f t="shared" si="27"/>
        <v>0.31136392402649138</v>
      </c>
      <c r="F238" s="2" t="str">
        <f t="shared" si="28"/>
        <v>상승</v>
      </c>
      <c r="O238" s="3">
        <f t="shared" si="29"/>
        <v>1579224.3480682368</v>
      </c>
      <c r="P238" s="3">
        <f t="shared" si="25"/>
        <v>1441696.1130742042</v>
      </c>
      <c r="Q238" s="3">
        <f t="shared" si="30"/>
        <v>558303.88692579605</v>
      </c>
      <c r="R238" s="4">
        <f t="shared" si="31"/>
        <v>-137528.23499403265</v>
      </c>
      <c r="S238" s="3">
        <f t="shared" si="32"/>
        <v>1100000</v>
      </c>
    </row>
    <row r="239" spans="1:19" x14ac:dyDescent="0.45">
      <c r="A239">
        <v>236</v>
      </c>
      <c r="B239" s="2">
        <v>0.106272399425506</v>
      </c>
      <c r="C239" s="2">
        <v>7.4204946996466403E-2</v>
      </c>
      <c r="D239" s="2">
        <f t="shared" si="26"/>
        <v>3.2067452429039592E-2</v>
      </c>
      <c r="E239" s="2">
        <f t="shared" si="27"/>
        <v>0.43214709701991466</v>
      </c>
      <c r="F239" s="2" t="str">
        <f t="shared" si="28"/>
        <v>상승</v>
      </c>
      <c r="O239" s="3">
        <f t="shared" si="29"/>
        <v>1106272.3994255059</v>
      </c>
      <c r="P239" s="3">
        <f t="shared" si="25"/>
        <v>1074204.9469964665</v>
      </c>
      <c r="Q239" s="3">
        <f t="shared" si="30"/>
        <v>925795.05300353363</v>
      </c>
      <c r="R239" s="4">
        <f t="shared" si="31"/>
        <v>-32067.452429039404</v>
      </c>
      <c r="S239" s="3">
        <f t="shared" si="32"/>
        <v>1100000</v>
      </c>
    </row>
    <row r="240" spans="1:19" x14ac:dyDescent="0.45">
      <c r="A240">
        <v>237</v>
      </c>
      <c r="B240" s="2">
        <v>0.153475016355514</v>
      </c>
      <c r="C240" s="2">
        <v>4.2606516290726801E-2</v>
      </c>
      <c r="D240" s="2">
        <f t="shared" si="26"/>
        <v>0.1108685000647872</v>
      </c>
      <c r="E240" s="2">
        <f t="shared" si="27"/>
        <v>2.6021489132853004</v>
      </c>
      <c r="F240" s="2" t="str">
        <f t="shared" si="28"/>
        <v>상승</v>
      </c>
      <c r="O240" s="3">
        <f t="shared" si="29"/>
        <v>1153475.0163555141</v>
      </c>
      <c r="P240" s="3">
        <f t="shared" si="25"/>
        <v>1042606.5162907267</v>
      </c>
      <c r="Q240" s="3">
        <f t="shared" si="30"/>
        <v>957393.48370927328</v>
      </c>
      <c r="R240" s="4">
        <f t="shared" si="31"/>
        <v>-110868.50006478734</v>
      </c>
      <c r="S240" s="3">
        <f t="shared" si="32"/>
        <v>1100000</v>
      </c>
    </row>
    <row r="241" spans="1:19" x14ac:dyDescent="0.45">
      <c r="A241">
        <v>238</v>
      </c>
      <c r="B241" s="2">
        <v>0.13978135585784901</v>
      </c>
      <c r="C241" s="2">
        <v>0.105098039215686</v>
      </c>
      <c r="D241" s="2">
        <f t="shared" si="26"/>
        <v>3.4683316642163009E-2</v>
      </c>
      <c r="E241" s="2">
        <f t="shared" si="27"/>
        <v>0.33000916954296977</v>
      </c>
      <c r="F241" s="2" t="str">
        <f t="shared" si="28"/>
        <v>상승</v>
      </c>
      <c r="O241" s="3">
        <f t="shared" si="29"/>
        <v>1139781.3558578491</v>
      </c>
      <c r="P241" s="3">
        <f t="shared" si="25"/>
        <v>1105098.039215686</v>
      </c>
      <c r="Q241" s="3">
        <f t="shared" si="30"/>
        <v>894901.96078431408</v>
      </c>
      <c r="R241" s="4">
        <f t="shared" si="31"/>
        <v>-34683.316642163089</v>
      </c>
      <c r="S241" s="3">
        <f t="shared" si="32"/>
        <v>1100000</v>
      </c>
    </row>
    <row r="242" spans="1:19" x14ac:dyDescent="0.45">
      <c r="A242">
        <v>239</v>
      </c>
      <c r="B242" s="2">
        <v>0.25222530961036599</v>
      </c>
      <c r="C242" s="2">
        <v>0.21212121212121199</v>
      </c>
      <c r="D242" s="2">
        <f t="shared" si="26"/>
        <v>4.0104097489154E-2</v>
      </c>
      <c r="E242" s="2">
        <f t="shared" si="27"/>
        <v>0.1890621738774404</v>
      </c>
      <c r="F242" s="2" t="str">
        <f t="shared" si="28"/>
        <v>상승</v>
      </c>
      <c r="O242" s="3">
        <f t="shared" si="29"/>
        <v>1252225.3096103659</v>
      </c>
      <c r="P242" s="3">
        <f t="shared" si="25"/>
        <v>1212121.2121212119</v>
      </c>
      <c r="Q242" s="3">
        <f t="shared" si="30"/>
        <v>787878.78787878808</v>
      </c>
      <c r="R242" s="4">
        <f t="shared" si="31"/>
        <v>-40104.097489153966</v>
      </c>
      <c r="S242" s="3">
        <f t="shared" si="32"/>
        <v>1100000</v>
      </c>
    </row>
    <row r="243" spans="1:19" x14ac:dyDescent="0.45">
      <c r="A243">
        <v>240</v>
      </c>
      <c r="B243" s="2">
        <v>-3.3656243234872797E-2</v>
      </c>
      <c r="C243" s="2">
        <v>7.14285714285714E-3</v>
      </c>
      <c r="D243" s="2">
        <f t="shared" si="26"/>
        <v>4.0799100377729935E-2</v>
      </c>
      <c r="E243" s="2">
        <f t="shared" si="27"/>
        <v>5.7118740528821936</v>
      </c>
      <c r="F243" s="2" t="str">
        <f t="shared" si="28"/>
        <v>반대</v>
      </c>
      <c r="O243" s="3">
        <f t="shared" si="29"/>
        <v>966343.75676512718</v>
      </c>
      <c r="P243" s="3">
        <f t="shared" si="25"/>
        <v>1007142.8571428572</v>
      </c>
      <c r="Q243" s="3">
        <f t="shared" si="30"/>
        <v>992857.14285714284</v>
      </c>
      <c r="R243" s="4">
        <f t="shared" si="31"/>
        <v>40799.100377729977</v>
      </c>
      <c r="S243" s="3">
        <f t="shared" si="32"/>
        <v>1100000</v>
      </c>
    </row>
    <row r="244" spans="1:19" x14ac:dyDescent="0.45">
      <c r="A244">
        <v>241</v>
      </c>
      <c r="B244" s="2">
        <v>0.26739549636840798</v>
      </c>
      <c r="C244" s="2">
        <v>0.27753303964757697</v>
      </c>
      <c r="D244" s="2">
        <f t="shared" si="26"/>
        <v>1.0137543279168992E-2</v>
      </c>
      <c r="E244" s="2">
        <f t="shared" si="27"/>
        <v>3.6527338482085114E-2</v>
      </c>
      <c r="F244" s="2" t="str">
        <f t="shared" si="28"/>
        <v>상승</v>
      </c>
      <c r="O244" s="3">
        <f t="shared" si="29"/>
        <v>1267395.496368408</v>
      </c>
      <c r="P244" s="3">
        <f t="shared" si="25"/>
        <v>1277533.0396475771</v>
      </c>
      <c r="Q244" s="3">
        <f t="shared" si="30"/>
        <v>722466.96035242302</v>
      </c>
      <c r="R244" s="4">
        <f t="shared" si="31"/>
        <v>10137.543279169127</v>
      </c>
      <c r="S244" s="3">
        <f t="shared" si="32"/>
        <v>1100000</v>
      </c>
    </row>
    <row r="245" spans="1:19" x14ac:dyDescent="0.45">
      <c r="A245">
        <v>242</v>
      </c>
      <c r="B245" s="2">
        <v>5.9359941631555502E-2</v>
      </c>
      <c r="C245" s="2">
        <v>5.2674230145867099E-2</v>
      </c>
      <c r="D245" s="2">
        <f t="shared" si="26"/>
        <v>6.6857114856884031E-3</v>
      </c>
      <c r="E245" s="2">
        <f t="shared" si="27"/>
        <v>0.12692566112829984</v>
      </c>
      <c r="F245" s="2" t="str">
        <f t="shared" si="28"/>
        <v>상승</v>
      </c>
      <c r="O245" s="3">
        <f t="shared" si="29"/>
        <v>1059359.9416315556</v>
      </c>
      <c r="P245" s="3">
        <f t="shared" si="25"/>
        <v>1052674.2301458672</v>
      </c>
      <c r="Q245" s="3">
        <f t="shared" si="30"/>
        <v>947325.7698541329</v>
      </c>
      <c r="R245" s="4">
        <f t="shared" si="31"/>
        <v>-6685.7114856883418</v>
      </c>
      <c r="S245" s="3">
        <f t="shared" si="32"/>
        <v>1100000</v>
      </c>
    </row>
    <row r="246" spans="1:19" x14ac:dyDescent="0.45">
      <c r="A246">
        <v>243</v>
      </c>
      <c r="B246" s="2">
        <v>0.30116108059883101</v>
      </c>
      <c r="C246" s="2">
        <v>0.20484949832775901</v>
      </c>
      <c r="D246" s="2">
        <f t="shared" si="26"/>
        <v>9.6311582271072005E-2</v>
      </c>
      <c r="E246" s="2">
        <f t="shared" si="27"/>
        <v>0.47015776488245808</v>
      </c>
      <c r="F246" s="2" t="str">
        <f t="shared" si="28"/>
        <v>상승</v>
      </c>
      <c r="O246" s="3">
        <f t="shared" si="29"/>
        <v>1301161.0805988309</v>
      </c>
      <c r="P246" s="3">
        <f t="shared" si="25"/>
        <v>1204849.4983277589</v>
      </c>
      <c r="Q246" s="3">
        <f t="shared" si="30"/>
        <v>795150.50167224102</v>
      </c>
      <c r="R246" s="4">
        <f t="shared" si="31"/>
        <v>-96311.582271072082</v>
      </c>
      <c r="S246" s="3">
        <f t="shared" si="32"/>
        <v>1100000</v>
      </c>
    </row>
    <row r="247" spans="1:19" x14ac:dyDescent="0.45">
      <c r="A247">
        <v>244</v>
      </c>
      <c r="B247" s="2">
        <v>0.51310235261917103</v>
      </c>
      <c r="C247" s="2">
        <v>0.43315508021390298</v>
      </c>
      <c r="D247" s="2">
        <f t="shared" si="26"/>
        <v>7.9947272405268055E-2</v>
      </c>
      <c r="E247" s="2">
        <f t="shared" si="27"/>
        <v>0.18456962888623646</v>
      </c>
      <c r="F247" s="2" t="str">
        <f t="shared" si="28"/>
        <v>상승</v>
      </c>
      <c r="O247" s="3">
        <f t="shared" si="29"/>
        <v>1513102.3526191711</v>
      </c>
      <c r="P247" s="3">
        <f t="shared" si="25"/>
        <v>1433155.080213903</v>
      </c>
      <c r="Q247" s="3">
        <f t="shared" si="30"/>
        <v>566844.91978609702</v>
      </c>
      <c r="R247" s="4">
        <f t="shared" si="31"/>
        <v>-79947.272405268159</v>
      </c>
      <c r="S247" s="3">
        <f t="shared" si="32"/>
        <v>1100000</v>
      </c>
    </row>
    <row r="248" spans="1:19" x14ac:dyDescent="0.45">
      <c r="A248">
        <v>245</v>
      </c>
      <c r="B248" s="2">
        <v>-0.14215321838855699</v>
      </c>
      <c r="C248" s="2">
        <v>-0.116182572614107</v>
      </c>
      <c r="D248" s="2">
        <f t="shared" si="26"/>
        <v>2.5970645774449991E-2</v>
      </c>
      <c r="E248" s="2">
        <f t="shared" si="27"/>
        <v>-0.22353305827294626</v>
      </c>
      <c r="F248" s="2" t="str">
        <f t="shared" si="28"/>
        <v>하락</v>
      </c>
      <c r="O248" s="3">
        <f t="shared" si="29"/>
        <v>857846.78161144303</v>
      </c>
      <c r="P248" s="3">
        <f t="shared" si="25"/>
        <v>883817.42738589295</v>
      </c>
      <c r="Q248" s="3">
        <f t="shared" si="30"/>
        <v>1116182.572614107</v>
      </c>
      <c r="R248" s="4">
        <f t="shared" si="31"/>
        <v>25970.64577444992</v>
      </c>
      <c r="S248" s="3">
        <f t="shared" si="32"/>
        <v>1100000</v>
      </c>
    </row>
    <row r="249" spans="1:19" x14ac:dyDescent="0.45">
      <c r="A249">
        <v>246</v>
      </c>
      <c r="B249" s="2">
        <v>-0.117274120450019</v>
      </c>
      <c r="C249" s="2">
        <v>-0.122599704579025</v>
      </c>
      <c r="D249" s="2">
        <f t="shared" si="26"/>
        <v>5.3255841290059946E-3</v>
      </c>
      <c r="E249" s="2">
        <f t="shared" si="27"/>
        <v>-4.3438800666711588E-2</v>
      </c>
      <c r="F249" s="2" t="str">
        <f t="shared" si="28"/>
        <v>하락</v>
      </c>
      <c r="O249" s="3">
        <f t="shared" si="29"/>
        <v>882725.87954998109</v>
      </c>
      <c r="P249" s="3">
        <f t="shared" si="25"/>
        <v>877400.29542097496</v>
      </c>
      <c r="Q249" s="3">
        <f t="shared" si="30"/>
        <v>1122599.704579025</v>
      </c>
      <c r="R249" s="4">
        <f t="shared" si="31"/>
        <v>-5325.5841290061362</v>
      </c>
      <c r="S249" s="3">
        <f t="shared" si="32"/>
        <v>1100000</v>
      </c>
    </row>
    <row r="250" spans="1:19" x14ac:dyDescent="0.45">
      <c r="A250">
        <v>247</v>
      </c>
      <c r="B250" s="2">
        <v>6.2999084591865498E-2</v>
      </c>
      <c r="C250" s="2">
        <v>3.1963470319634701E-2</v>
      </c>
      <c r="D250" s="2">
        <f t="shared" si="26"/>
        <v>3.1035614272230796E-2</v>
      </c>
      <c r="E250" s="2">
        <f t="shared" si="27"/>
        <v>0.97097136080264923</v>
      </c>
      <c r="F250" s="2" t="str">
        <f t="shared" si="28"/>
        <v>상승</v>
      </c>
      <c r="O250" s="3">
        <f t="shared" si="29"/>
        <v>1062999.0845918655</v>
      </c>
      <c r="P250" s="3">
        <f t="shared" si="25"/>
        <v>1031963.4703196348</v>
      </c>
      <c r="Q250" s="3">
        <f t="shared" si="30"/>
        <v>968036.52968036523</v>
      </c>
      <c r="R250" s="4">
        <f t="shared" si="31"/>
        <v>-31035.61427223077</v>
      </c>
      <c r="S250" s="3">
        <f t="shared" si="32"/>
        <v>1100000</v>
      </c>
    </row>
    <row r="251" spans="1:19" x14ac:dyDescent="0.45">
      <c r="A251">
        <v>248</v>
      </c>
      <c r="B251" s="2">
        <v>0.103578031063079</v>
      </c>
      <c r="C251" s="2">
        <v>4.4077134986225897E-2</v>
      </c>
      <c r="D251" s="2">
        <f t="shared" si="26"/>
        <v>5.9500896076853105E-2</v>
      </c>
      <c r="E251" s="2">
        <f t="shared" si="27"/>
        <v>1.3499265797436049</v>
      </c>
      <c r="F251" s="2" t="str">
        <f t="shared" si="28"/>
        <v>상승</v>
      </c>
      <c r="O251" s="3">
        <f t="shared" si="29"/>
        <v>1103578.0310630789</v>
      </c>
      <c r="P251" s="3">
        <f t="shared" si="25"/>
        <v>1044077.1349862259</v>
      </c>
      <c r="Q251" s="3">
        <f t="shared" si="30"/>
        <v>955922.86501377414</v>
      </c>
      <c r="R251" s="4">
        <f t="shared" si="31"/>
        <v>-59500.896076853038</v>
      </c>
      <c r="S251" s="3">
        <f t="shared" si="32"/>
        <v>1100000</v>
      </c>
    </row>
    <row r="252" spans="1:19" x14ac:dyDescent="0.45">
      <c r="A252">
        <v>249</v>
      </c>
      <c r="B252" s="2">
        <v>-0.18405537307262401</v>
      </c>
      <c r="C252" s="2">
        <v>-0.30491329479768697</v>
      </c>
      <c r="D252" s="2">
        <f t="shared" si="26"/>
        <v>0.12085792172506296</v>
      </c>
      <c r="E252" s="2">
        <f t="shared" si="27"/>
        <v>-0.39636816034949673</v>
      </c>
      <c r="F252" s="2" t="str">
        <f t="shared" si="28"/>
        <v>하락</v>
      </c>
      <c r="O252" s="3">
        <f t="shared" si="29"/>
        <v>815944.62692737603</v>
      </c>
      <c r="P252" s="3">
        <f t="shared" si="25"/>
        <v>695086.70520231314</v>
      </c>
      <c r="Q252" s="3">
        <f t="shared" si="30"/>
        <v>1304913.2947976869</v>
      </c>
      <c r="R252" s="4">
        <f t="shared" si="31"/>
        <v>-120857.92172506289</v>
      </c>
      <c r="S252" s="3">
        <f t="shared" si="32"/>
        <v>1100000</v>
      </c>
    </row>
    <row r="253" spans="1:19" x14ac:dyDescent="0.45">
      <c r="A253">
        <v>250</v>
      </c>
      <c r="B253" s="2">
        <v>0.12257090210914599</v>
      </c>
      <c r="C253" s="2">
        <v>6.6230580539656497E-2</v>
      </c>
      <c r="D253" s="2">
        <f t="shared" si="26"/>
        <v>5.6340321569489496E-2</v>
      </c>
      <c r="E253" s="2">
        <f t="shared" si="27"/>
        <v>0.85066929974673755</v>
      </c>
      <c r="F253" s="2" t="str">
        <f t="shared" si="28"/>
        <v>상승</v>
      </c>
      <c r="O253" s="3">
        <f t="shared" si="29"/>
        <v>1122570.9021091459</v>
      </c>
      <c r="P253" s="3">
        <f t="shared" si="25"/>
        <v>1066230.5805396566</v>
      </c>
      <c r="Q253" s="3">
        <f t="shared" si="30"/>
        <v>933769.41946034355</v>
      </c>
      <c r="R253" s="4">
        <f t="shared" si="31"/>
        <v>-56340.321569489315</v>
      </c>
      <c r="S253" s="3">
        <f t="shared" si="32"/>
        <v>1100000.0000000002</v>
      </c>
    </row>
    <row r="254" spans="1:19" x14ac:dyDescent="0.45">
      <c r="A254">
        <v>251</v>
      </c>
      <c r="B254" s="2">
        <v>0.114548787474632</v>
      </c>
      <c r="C254" s="2">
        <v>5.2347959969206999E-2</v>
      </c>
      <c r="D254" s="2">
        <f t="shared" si="26"/>
        <v>6.2200827505425001E-2</v>
      </c>
      <c r="E254" s="2">
        <f t="shared" si="27"/>
        <v>1.1882187489639295</v>
      </c>
      <c r="F254" s="2" t="str">
        <f t="shared" si="28"/>
        <v>상승</v>
      </c>
      <c r="O254" s="3">
        <f t="shared" si="29"/>
        <v>1114548.787474632</v>
      </c>
      <c r="P254" s="3">
        <f t="shared" si="25"/>
        <v>1052347.9599692069</v>
      </c>
      <c r="Q254" s="3">
        <f t="shared" si="30"/>
        <v>947652.04003079294</v>
      </c>
      <c r="R254" s="4">
        <f t="shared" si="31"/>
        <v>-62200.827505425084</v>
      </c>
      <c r="S254" s="3">
        <f t="shared" si="32"/>
        <v>1100000</v>
      </c>
    </row>
    <row r="255" spans="1:19" x14ac:dyDescent="0.45">
      <c r="A255">
        <v>252</v>
      </c>
      <c r="B255" s="2">
        <v>-0.118508711457252</v>
      </c>
      <c r="C255" s="2">
        <v>-0.130272952853598</v>
      </c>
      <c r="D255" s="2">
        <f t="shared" si="26"/>
        <v>1.1764241396345992E-2</v>
      </c>
      <c r="E255" s="2">
        <f t="shared" si="27"/>
        <v>-9.0304557766236873E-2</v>
      </c>
      <c r="F255" s="2" t="str">
        <f t="shared" si="28"/>
        <v>하락</v>
      </c>
      <c r="O255" s="3">
        <f t="shared" si="29"/>
        <v>881491.28854274796</v>
      </c>
      <c r="P255" s="3">
        <f t="shared" si="25"/>
        <v>869727.04714640207</v>
      </c>
      <c r="Q255" s="3">
        <f t="shared" si="30"/>
        <v>1130272.9528535979</v>
      </c>
      <c r="R255" s="4">
        <f t="shared" si="31"/>
        <v>-11764.241396345897</v>
      </c>
      <c r="S255" s="3">
        <f t="shared" si="32"/>
        <v>1100000</v>
      </c>
    </row>
    <row r="256" spans="1:19" x14ac:dyDescent="0.45">
      <c r="A256">
        <v>253</v>
      </c>
      <c r="B256" s="2">
        <v>-3.9138752967119203E-2</v>
      </c>
      <c r="C256" s="2">
        <v>-6.2374245472837E-2</v>
      </c>
      <c r="D256" s="2">
        <f t="shared" si="26"/>
        <v>2.3235492505717797E-2</v>
      </c>
      <c r="E256" s="2">
        <f t="shared" si="27"/>
        <v>-0.37251741210779837</v>
      </c>
      <c r="F256" s="2" t="str">
        <f t="shared" si="28"/>
        <v>하락</v>
      </c>
      <c r="O256" s="3">
        <f t="shared" si="29"/>
        <v>960861.24703288078</v>
      </c>
      <c r="P256" s="3">
        <f t="shared" si="25"/>
        <v>937625.75452716299</v>
      </c>
      <c r="Q256" s="3">
        <f t="shared" si="30"/>
        <v>1062374.245472837</v>
      </c>
      <c r="R256" s="4">
        <f t="shared" si="31"/>
        <v>-23235.49250571779</v>
      </c>
      <c r="S256" s="3">
        <f t="shared" si="32"/>
        <v>1100000</v>
      </c>
    </row>
    <row r="257" spans="1:19" x14ac:dyDescent="0.45">
      <c r="A257">
        <v>254</v>
      </c>
      <c r="B257" s="2">
        <v>-0.14483705163002</v>
      </c>
      <c r="C257" s="2">
        <v>-0.172672672672672</v>
      </c>
      <c r="D257" s="2">
        <f t="shared" si="26"/>
        <v>2.7835621042651998E-2</v>
      </c>
      <c r="E257" s="2">
        <f t="shared" si="27"/>
        <v>-0.16120455316875046</v>
      </c>
      <c r="F257" s="2" t="str">
        <f t="shared" si="28"/>
        <v>하락</v>
      </c>
      <c r="O257" s="3">
        <f t="shared" si="29"/>
        <v>855162.94836997997</v>
      </c>
      <c r="P257" s="3">
        <f t="shared" si="25"/>
        <v>827327.32732732804</v>
      </c>
      <c r="Q257" s="3">
        <f t="shared" si="30"/>
        <v>1172672.672672672</v>
      </c>
      <c r="R257" s="4">
        <f t="shared" si="31"/>
        <v>-27835.621042651939</v>
      </c>
      <c r="S257" s="3">
        <f t="shared" si="32"/>
        <v>1100000</v>
      </c>
    </row>
    <row r="258" spans="1:19" x14ac:dyDescent="0.45">
      <c r="A258">
        <v>255</v>
      </c>
      <c r="B258" s="2">
        <v>0.26271781325340199</v>
      </c>
      <c r="C258" s="2">
        <v>0.171770972037283</v>
      </c>
      <c r="D258" s="2">
        <f t="shared" si="26"/>
        <v>9.0946841216118984E-2</v>
      </c>
      <c r="E258" s="2">
        <f t="shared" si="27"/>
        <v>0.52946571901787287</v>
      </c>
      <c r="F258" s="2" t="str">
        <f t="shared" si="28"/>
        <v>상승</v>
      </c>
      <c r="O258" s="3">
        <f t="shared" si="29"/>
        <v>1262717.813253402</v>
      </c>
      <c r="P258" s="3">
        <f t="shared" si="25"/>
        <v>1171770.972037283</v>
      </c>
      <c r="Q258" s="3">
        <f t="shared" si="30"/>
        <v>828229.02796271699</v>
      </c>
      <c r="R258" s="4">
        <f t="shared" si="31"/>
        <v>-90946.841216119006</v>
      </c>
      <c r="S258" s="3">
        <f t="shared" si="32"/>
        <v>1100000</v>
      </c>
    </row>
    <row r="259" spans="1:19" x14ac:dyDescent="0.45">
      <c r="A259">
        <v>256</v>
      </c>
      <c r="B259" s="2">
        <v>-6.6111147403716999E-2</v>
      </c>
      <c r="C259" s="2">
        <v>-7.7477477477477394E-2</v>
      </c>
      <c r="D259" s="2">
        <f t="shared" si="26"/>
        <v>1.1366330073760395E-2</v>
      </c>
      <c r="E259" s="2">
        <f t="shared" si="27"/>
        <v>-0.14670495792876803</v>
      </c>
      <c r="F259" s="2" t="str">
        <f t="shared" si="28"/>
        <v>하락</v>
      </c>
      <c r="O259" s="3">
        <f t="shared" si="29"/>
        <v>933888.85259628296</v>
      </c>
      <c r="P259" s="3">
        <f t="shared" ref="P259:P322" si="33">$N$3*(1+C259)</f>
        <v>922522.5225225226</v>
      </c>
      <c r="Q259" s="3">
        <f t="shared" si="30"/>
        <v>1077477.4774774774</v>
      </c>
      <c r="R259" s="4">
        <f t="shared" si="31"/>
        <v>-11366.330073760357</v>
      </c>
      <c r="S259" s="3">
        <f t="shared" si="32"/>
        <v>1100000</v>
      </c>
    </row>
    <row r="260" spans="1:19" x14ac:dyDescent="0.45">
      <c r="A260">
        <v>257</v>
      </c>
      <c r="B260" s="2">
        <v>4.9580525606870603E-2</v>
      </c>
      <c r="C260" s="2">
        <v>-5.70824524312896E-2</v>
      </c>
      <c r="D260" s="2">
        <f t="shared" ref="D260:D323" si="34">ABS(C260-B260)</f>
        <v>0.1066629780381602</v>
      </c>
      <c r="E260" s="2">
        <f t="shared" ref="E260:E323" si="35">IFERROR(D260/C260,0)</f>
        <v>-1.8685773560018448</v>
      </c>
      <c r="F260" s="2" t="str">
        <f t="shared" ref="F260:F323" si="36">IF(AND(B260&gt;=0,C260&gt;=0),"상승",IF(AND(B260&lt;0,C260&lt;0),"하락","반대"))</f>
        <v>반대</v>
      </c>
      <c r="O260" s="3">
        <f t="shared" ref="O260:O323" si="37">$N$3*(1+B260)</f>
        <v>1049580.5256068707</v>
      </c>
      <c r="P260" s="3">
        <f t="shared" si="33"/>
        <v>942917.5475687104</v>
      </c>
      <c r="Q260" s="3">
        <f t="shared" ref="Q260:Q323" si="38">$N$3*(1-C260)</f>
        <v>1057082.4524312897</v>
      </c>
      <c r="R260" s="4">
        <f t="shared" ref="R260:R323" si="39">P260-O260</f>
        <v>-106662.97803816025</v>
      </c>
      <c r="S260" s="3">
        <f t="shared" ref="S260:S323" si="40">P260*0.4+$N$3*0.3+Q260*0.4</f>
        <v>1100000</v>
      </c>
    </row>
    <row r="261" spans="1:19" x14ac:dyDescent="0.45">
      <c r="A261">
        <v>258</v>
      </c>
      <c r="B261" s="2">
        <v>0.30511519312858498</v>
      </c>
      <c r="C261" s="2">
        <v>0.28811524609843903</v>
      </c>
      <c r="D261" s="2">
        <f t="shared" si="34"/>
        <v>1.6999947030145957E-2</v>
      </c>
      <c r="E261" s="2">
        <f t="shared" si="35"/>
        <v>5.9003982817131664E-2</v>
      </c>
      <c r="F261" s="2" t="str">
        <f t="shared" si="36"/>
        <v>상승</v>
      </c>
      <c r="O261" s="3">
        <f t="shared" si="37"/>
        <v>1305115.1931285849</v>
      </c>
      <c r="P261" s="3">
        <f t="shared" si="33"/>
        <v>1288115.246098439</v>
      </c>
      <c r="Q261" s="3">
        <f t="shared" si="38"/>
        <v>711884.75390156091</v>
      </c>
      <c r="R261" s="4">
        <f t="shared" si="39"/>
        <v>-16999.947030145908</v>
      </c>
      <c r="S261" s="3">
        <f t="shared" si="40"/>
        <v>1100000</v>
      </c>
    </row>
    <row r="262" spans="1:19" x14ac:dyDescent="0.45">
      <c r="A262">
        <v>259</v>
      </c>
      <c r="B262" s="2">
        <v>0.19228947162628099</v>
      </c>
      <c r="C262" s="2">
        <v>0.17114914425427799</v>
      </c>
      <c r="D262" s="2">
        <f t="shared" si="34"/>
        <v>2.1140327372002998E-2</v>
      </c>
      <c r="E262" s="2">
        <f t="shared" si="35"/>
        <v>0.12351991278784662</v>
      </c>
      <c r="F262" s="2" t="str">
        <f t="shared" si="36"/>
        <v>상승</v>
      </c>
      <c r="O262" s="3">
        <f t="shared" si="37"/>
        <v>1192289.471626281</v>
      </c>
      <c r="P262" s="3">
        <f t="shared" si="33"/>
        <v>1171149.1442542782</v>
      </c>
      <c r="Q262" s="3">
        <f t="shared" si="38"/>
        <v>828850.85574572207</v>
      </c>
      <c r="R262" s="4">
        <f t="shared" si="39"/>
        <v>-21140.327372002881</v>
      </c>
      <c r="S262" s="3">
        <f t="shared" si="40"/>
        <v>1100000</v>
      </c>
    </row>
    <row r="263" spans="1:19" x14ac:dyDescent="0.45">
      <c r="A263">
        <v>260</v>
      </c>
      <c r="B263" s="2">
        <v>7.5502060353755895E-2</v>
      </c>
      <c r="C263" s="2">
        <v>2.7607361963190101E-2</v>
      </c>
      <c r="D263" s="2">
        <f t="shared" si="34"/>
        <v>4.7894698390565794E-2</v>
      </c>
      <c r="E263" s="2">
        <f t="shared" si="35"/>
        <v>1.7348524083693884</v>
      </c>
      <c r="F263" s="2" t="str">
        <f t="shared" si="36"/>
        <v>상승</v>
      </c>
      <c r="O263" s="3">
        <f t="shared" si="37"/>
        <v>1075502.060353756</v>
      </c>
      <c r="P263" s="3">
        <f t="shared" si="33"/>
        <v>1027607.36196319</v>
      </c>
      <c r="Q263" s="3">
        <f t="shared" si="38"/>
        <v>972392.63803680986</v>
      </c>
      <c r="R263" s="4">
        <f t="shared" si="39"/>
        <v>-47894.698390565929</v>
      </c>
      <c r="S263" s="3">
        <f t="shared" si="40"/>
        <v>1100000</v>
      </c>
    </row>
    <row r="264" spans="1:19" x14ac:dyDescent="0.45">
      <c r="A264">
        <v>261</v>
      </c>
      <c r="B264" s="2">
        <v>-6.0661844909191097E-3</v>
      </c>
      <c r="C264" s="2">
        <v>-1.3157894736842099E-2</v>
      </c>
      <c r="D264" s="2">
        <f t="shared" si="34"/>
        <v>7.0917102459229896E-3</v>
      </c>
      <c r="E264" s="2">
        <f t="shared" si="35"/>
        <v>-0.53896997869014751</v>
      </c>
      <c r="F264" s="2" t="str">
        <f t="shared" si="36"/>
        <v>하락</v>
      </c>
      <c r="O264" s="3">
        <f t="shared" si="37"/>
        <v>993933.81550908089</v>
      </c>
      <c r="P264" s="3">
        <f t="shared" si="33"/>
        <v>986842.10526315786</v>
      </c>
      <c r="Q264" s="3">
        <f t="shared" si="38"/>
        <v>1013157.894736842</v>
      </c>
      <c r="R264" s="4">
        <f t="shared" si="39"/>
        <v>-7091.7102459230227</v>
      </c>
      <c r="S264" s="3">
        <f t="shared" si="40"/>
        <v>1100000</v>
      </c>
    </row>
    <row r="265" spans="1:19" x14ac:dyDescent="0.45">
      <c r="A265">
        <v>262</v>
      </c>
      <c r="B265" s="2">
        <v>0.236351773142814</v>
      </c>
      <c r="C265" s="2">
        <v>0.175869120654396</v>
      </c>
      <c r="D265" s="2">
        <f t="shared" si="34"/>
        <v>6.0482652488417998E-2</v>
      </c>
      <c r="E265" s="2">
        <f t="shared" si="35"/>
        <v>0.34390717519577352</v>
      </c>
      <c r="F265" s="2" t="str">
        <f t="shared" si="36"/>
        <v>상승</v>
      </c>
      <c r="O265" s="3">
        <f t="shared" si="37"/>
        <v>1236351.7731428139</v>
      </c>
      <c r="P265" s="3">
        <f t="shared" si="33"/>
        <v>1175869.120654396</v>
      </c>
      <c r="Q265" s="3">
        <f t="shared" si="38"/>
        <v>824130.87934560399</v>
      </c>
      <c r="R265" s="4">
        <f t="shared" si="39"/>
        <v>-60482.652488417923</v>
      </c>
      <c r="S265" s="3">
        <f t="shared" si="40"/>
        <v>1100000</v>
      </c>
    </row>
    <row r="266" spans="1:19" x14ac:dyDescent="0.45">
      <c r="A266">
        <v>263</v>
      </c>
      <c r="B266" s="2">
        <v>0.26119792461395203</v>
      </c>
      <c r="C266" s="2">
        <v>0.157844990548204</v>
      </c>
      <c r="D266" s="2">
        <f t="shared" si="34"/>
        <v>0.10335293406574803</v>
      </c>
      <c r="E266" s="2">
        <f t="shared" si="35"/>
        <v>0.65477487569797321</v>
      </c>
      <c r="F266" s="2" t="str">
        <f t="shared" si="36"/>
        <v>상승</v>
      </c>
      <c r="O266" s="3">
        <f t="shared" si="37"/>
        <v>1261197.9246139519</v>
      </c>
      <c r="P266" s="3">
        <f t="shared" si="33"/>
        <v>1157844.9905482039</v>
      </c>
      <c r="Q266" s="3">
        <f t="shared" si="38"/>
        <v>842155.00945179595</v>
      </c>
      <c r="R266" s="4">
        <f t="shared" si="39"/>
        <v>-103352.93406574801</v>
      </c>
      <c r="S266" s="3">
        <f t="shared" si="40"/>
        <v>1100000</v>
      </c>
    </row>
    <row r="267" spans="1:19" x14ac:dyDescent="0.45">
      <c r="A267">
        <v>264</v>
      </c>
      <c r="B267" s="2">
        <v>0.35608801245689298</v>
      </c>
      <c r="C267" s="2">
        <v>0.25735294117647001</v>
      </c>
      <c r="D267" s="2">
        <f t="shared" si="34"/>
        <v>9.873507128042297E-2</v>
      </c>
      <c r="E267" s="2">
        <f t="shared" si="35"/>
        <v>0.3836562769753587</v>
      </c>
      <c r="F267" s="2" t="str">
        <f t="shared" si="36"/>
        <v>상승</v>
      </c>
      <c r="O267" s="3">
        <f t="shared" si="37"/>
        <v>1356088.012456893</v>
      </c>
      <c r="P267" s="3">
        <f t="shared" si="33"/>
        <v>1257352.9411764701</v>
      </c>
      <c r="Q267" s="3">
        <f t="shared" si="38"/>
        <v>742647.05882352998</v>
      </c>
      <c r="R267" s="4">
        <f t="shared" si="39"/>
        <v>-98735.071280422853</v>
      </c>
      <c r="S267" s="3">
        <f t="shared" si="40"/>
        <v>1100000</v>
      </c>
    </row>
    <row r="268" spans="1:19" x14ac:dyDescent="0.45">
      <c r="A268">
        <v>265</v>
      </c>
      <c r="B268" s="2">
        <v>0.74087274074554399</v>
      </c>
      <c r="C268" s="2">
        <v>0.726457399103139</v>
      </c>
      <c r="D268" s="2">
        <f t="shared" si="34"/>
        <v>1.4415341642404988E-2</v>
      </c>
      <c r="E268" s="2">
        <f t="shared" si="35"/>
        <v>1.9843340655903163E-2</v>
      </c>
      <c r="F268" s="2" t="str">
        <f t="shared" si="36"/>
        <v>상승</v>
      </c>
      <c r="O268" s="3">
        <f t="shared" si="37"/>
        <v>1740872.740745544</v>
      </c>
      <c r="P268" s="3">
        <f t="shared" si="33"/>
        <v>1726457.3991031388</v>
      </c>
      <c r="Q268" s="3">
        <f t="shared" si="38"/>
        <v>273542.600896861</v>
      </c>
      <c r="R268" s="4">
        <f t="shared" si="39"/>
        <v>-14415.341642405139</v>
      </c>
      <c r="S268" s="3">
        <f t="shared" si="40"/>
        <v>1100000</v>
      </c>
    </row>
    <row r="269" spans="1:19" x14ac:dyDescent="0.45">
      <c r="A269">
        <v>266</v>
      </c>
      <c r="B269" s="2">
        <v>-4.2149681597947998E-2</v>
      </c>
      <c r="C269" s="2">
        <v>-6.7027027027026995E-2</v>
      </c>
      <c r="D269" s="2">
        <f t="shared" si="34"/>
        <v>2.4877345429078997E-2</v>
      </c>
      <c r="E269" s="2">
        <f t="shared" si="35"/>
        <v>-0.37115394390158196</v>
      </c>
      <c r="F269" s="2" t="str">
        <f t="shared" si="36"/>
        <v>하락</v>
      </c>
      <c r="O269" s="3">
        <f t="shared" si="37"/>
        <v>957850.31840205204</v>
      </c>
      <c r="P269" s="3">
        <f t="shared" si="33"/>
        <v>932972.97297297302</v>
      </c>
      <c r="Q269" s="3">
        <f t="shared" si="38"/>
        <v>1067027.027027027</v>
      </c>
      <c r="R269" s="4">
        <f t="shared" si="39"/>
        <v>-24877.345429079025</v>
      </c>
      <c r="S269" s="3">
        <f t="shared" si="40"/>
        <v>1100000</v>
      </c>
    </row>
    <row r="270" spans="1:19" x14ac:dyDescent="0.45">
      <c r="A270">
        <v>267</v>
      </c>
      <c r="B270" s="2">
        <v>0.29402786493301297</v>
      </c>
      <c r="C270" s="2">
        <v>0.22198731501057001</v>
      </c>
      <c r="D270" s="2">
        <f t="shared" si="34"/>
        <v>7.2040549922442965E-2</v>
      </c>
      <c r="E270" s="2">
        <f t="shared" si="35"/>
        <v>0.32452552488872044</v>
      </c>
      <c r="F270" s="2" t="str">
        <f t="shared" si="36"/>
        <v>상승</v>
      </c>
      <c r="O270" s="3">
        <f t="shared" si="37"/>
        <v>1294027.864933013</v>
      </c>
      <c r="P270" s="3">
        <f t="shared" si="33"/>
        <v>1221987.31501057</v>
      </c>
      <c r="Q270" s="3">
        <f t="shared" si="38"/>
        <v>778012.68498943001</v>
      </c>
      <c r="R270" s="4">
        <f t="shared" si="39"/>
        <v>-72040.549922442995</v>
      </c>
      <c r="S270" s="3">
        <f t="shared" si="40"/>
        <v>1100000</v>
      </c>
    </row>
    <row r="271" spans="1:19" x14ac:dyDescent="0.45">
      <c r="A271">
        <v>268</v>
      </c>
      <c r="B271" s="2">
        <v>0.24110724031925199</v>
      </c>
      <c r="C271" s="2">
        <v>0.182525951557093</v>
      </c>
      <c r="D271" s="2">
        <f t="shared" si="34"/>
        <v>5.8581288762158984E-2</v>
      </c>
      <c r="E271" s="2">
        <f t="shared" si="35"/>
        <v>0.32094772421353529</v>
      </c>
      <c r="F271" s="2" t="str">
        <f t="shared" si="36"/>
        <v>상승</v>
      </c>
      <c r="O271" s="3">
        <f t="shared" si="37"/>
        <v>1241107.240319252</v>
      </c>
      <c r="P271" s="3">
        <f t="shared" si="33"/>
        <v>1182525.9515570928</v>
      </c>
      <c r="Q271" s="3">
        <f t="shared" si="38"/>
        <v>817474.04844290705</v>
      </c>
      <c r="R271" s="4">
        <f t="shared" si="39"/>
        <v>-58581.28876215918</v>
      </c>
      <c r="S271" s="3">
        <f t="shared" si="40"/>
        <v>1100000</v>
      </c>
    </row>
    <row r="272" spans="1:19" x14ac:dyDescent="0.45">
      <c r="A272">
        <v>269</v>
      </c>
      <c r="B272" s="2">
        <v>-5.36319129168987E-2</v>
      </c>
      <c r="C272" s="2">
        <v>-7.4074074074073999E-3</v>
      </c>
      <c r="D272" s="2">
        <f t="shared" si="34"/>
        <v>4.6224505509491302E-2</v>
      </c>
      <c r="E272" s="2">
        <f t="shared" si="35"/>
        <v>-6.2403082437813318</v>
      </c>
      <c r="F272" s="2" t="str">
        <f t="shared" si="36"/>
        <v>하락</v>
      </c>
      <c r="O272" s="3">
        <f t="shared" si="37"/>
        <v>946368.08708310127</v>
      </c>
      <c r="P272" s="3">
        <f t="shared" si="33"/>
        <v>992592.59259259258</v>
      </c>
      <c r="Q272" s="3">
        <f t="shared" si="38"/>
        <v>1007407.4074074073</v>
      </c>
      <c r="R272" s="4">
        <f t="shared" si="39"/>
        <v>46224.505509491311</v>
      </c>
      <c r="S272" s="3">
        <f t="shared" si="40"/>
        <v>1100000</v>
      </c>
    </row>
    <row r="273" spans="1:19" x14ac:dyDescent="0.45">
      <c r="A273">
        <v>270</v>
      </c>
      <c r="B273" s="2">
        <v>0.25665318965911799</v>
      </c>
      <c r="C273" s="2">
        <v>0.27563025210084002</v>
      </c>
      <c r="D273" s="2">
        <f t="shared" si="34"/>
        <v>1.8977062441722037E-2</v>
      </c>
      <c r="E273" s="2">
        <f t="shared" si="35"/>
        <v>6.8849708248930636E-2</v>
      </c>
      <c r="F273" s="2" t="str">
        <f t="shared" si="36"/>
        <v>상승</v>
      </c>
      <c r="O273" s="3">
        <f t="shared" si="37"/>
        <v>1256653.189659118</v>
      </c>
      <c r="P273" s="3">
        <f t="shared" si="33"/>
        <v>1275630.25210084</v>
      </c>
      <c r="Q273" s="3">
        <f t="shared" si="38"/>
        <v>724369.74789916002</v>
      </c>
      <c r="R273" s="4">
        <f t="shared" si="39"/>
        <v>18977.062441722024</v>
      </c>
      <c r="S273" s="3">
        <f t="shared" si="40"/>
        <v>1100000</v>
      </c>
    </row>
    <row r="274" spans="1:19" x14ac:dyDescent="0.45">
      <c r="A274">
        <v>271</v>
      </c>
      <c r="B274" s="2">
        <v>-0.10290440917014999</v>
      </c>
      <c r="C274" s="2">
        <v>-0.14625360230547499</v>
      </c>
      <c r="D274" s="2">
        <f t="shared" si="34"/>
        <v>4.3349193135324995E-2</v>
      </c>
      <c r="E274" s="2">
        <f t="shared" si="35"/>
        <v>-0.29639743877749414</v>
      </c>
      <c r="F274" s="2" t="str">
        <f t="shared" si="36"/>
        <v>하락</v>
      </c>
      <c r="O274" s="3">
        <f t="shared" si="37"/>
        <v>897095.59082985006</v>
      </c>
      <c r="P274" s="3">
        <f t="shared" si="33"/>
        <v>853746.39769452496</v>
      </c>
      <c r="Q274" s="3">
        <f t="shared" si="38"/>
        <v>1146253.6023054749</v>
      </c>
      <c r="R274" s="4">
        <f t="shared" si="39"/>
        <v>-43349.193135325098</v>
      </c>
      <c r="S274" s="3">
        <f t="shared" si="40"/>
        <v>1100000</v>
      </c>
    </row>
    <row r="275" spans="1:19" x14ac:dyDescent="0.45">
      <c r="A275">
        <v>272</v>
      </c>
      <c r="B275" s="2">
        <v>-0.23186604678630801</v>
      </c>
      <c r="C275" s="2">
        <v>-0.249303621169916</v>
      </c>
      <c r="D275" s="2">
        <f t="shared" si="34"/>
        <v>1.743757438360799E-2</v>
      </c>
      <c r="E275" s="2">
        <f t="shared" si="35"/>
        <v>-6.9945130767768482E-2</v>
      </c>
      <c r="F275" s="2" t="str">
        <f t="shared" si="36"/>
        <v>하락</v>
      </c>
      <c r="O275" s="3">
        <f t="shared" si="37"/>
        <v>768133.95321369194</v>
      </c>
      <c r="P275" s="3">
        <f t="shared" si="33"/>
        <v>750696.378830084</v>
      </c>
      <c r="Q275" s="3">
        <f t="shared" si="38"/>
        <v>1249303.6211699159</v>
      </c>
      <c r="R275" s="4">
        <f t="shared" si="39"/>
        <v>-17437.574383607949</v>
      </c>
      <c r="S275" s="3">
        <f t="shared" si="40"/>
        <v>1100000</v>
      </c>
    </row>
    <row r="276" spans="1:19" x14ac:dyDescent="0.45">
      <c r="A276">
        <v>273</v>
      </c>
      <c r="B276" s="2">
        <v>5.1178444176912301E-2</v>
      </c>
      <c r="C276" s="2">
        <v>0.12996688741721801</v>
      </c>
      <c r="D276" s="2">
        <f t="shared" si="34"/>
        <v>7.8788443240305706E-2</v>
      </c>
      <c r="E276" s="2">
        <f t="shared" si="35"/>
        <v>0.60621935945407435</v>
      </c>
      <c r="F276" s="2" t="str">
        <f t="shared" si="36"/>
        <v>상승</v>
      </c>
      <c r="O276" s="3">
        <f t="shared" si="37"/>
        <v>1051178.4441769123</v>
      </c>
      <c r="P276" s="3">
        <f t="shared" si="33"/>
        <v>1129966.8874172179</v>
      </c>
      <c r="Q276" s="3">
        <f t="shared" si="38"/>
        <v>870033.11258278205</v>
      </c>
      <c r="R276" s="4">
        <f t="shared" si="39"/>
        <v>78788.443240305642</v>
      </c>
      <c r="S276" s="3">
        <f t="shared" si="40"/>
        <v>1100000</v>
      </c>
    </row>
    <row r="277" spans="1:19" x14ac:dyDescent="0.45">
      <c r="A277">
        <v>274</v>
      </c>
      <c r="B277" s="2">
        <v>0.25289335846900901</v>
      </c>
      <c r="C277" s="2">
        <v>0.27291242362525397</v>
      </c>
      <c r="D277" s="2">
        <f t="shared" si="34"/>
        <v>2.0019065156244964E-2</v>
      </c>
      <c r="E277" s="2">
        <f t="shared" si="35"/>
        <v>7.3353440236688799E-2</v>
      </c>
      <c r="F277" s="2" t="str">
        <f t="shared" si="36"/>
        <v>상승</v>
      </c>
      <c r="O277" s="3">
        <f t="shared" si="37"/>
        <v>1252893.3584690089</v>
      </c>
      <c r="P277" s="3">
        <f t="shared" si="33"/>
        <v>1272912.4236252541</v>
      </c>
      <c r="Q277" s="3">
        <f t="shared" si="38"/>
        <v>727087.57637474593</v>
      </c>
      <c r="R277" s="4">
        <f t="shared" si="39"/>
        <v>20019.065156245138</v>
      </c>
      <c r="S277" s="3">
        <f t="shared" si="40"/>
        <v>1100000</v>
      </c>
    </row>
    <row r="278" spans="1:19" x14ac:dyDescent="0.45">
      <c r="A278">
        <v>275</v>
      </c>
      <c r="B278" s="2">
        <v>0.28623333573341297</v>
      </c>
      <c r="C278" s="2">
        <v>0.26883425852498</v>
      </c>
      <c r="D278" s="2">
        <f t="shared" si="34"/>
        <v>1.7399077208432978E-2</v>
      </c>
      <c r="E278" s="2">
        <f t="shared" si="35"/>
        <v>6.4720461238448379E-2</v>
      </c>
      <c r="F278" s="2" t="str">
        <f t="shared" si="36"/>
        <v>상승</v>
      </c>
      <c r="O278" s="3">
        <f t="shared" si="37"/>
        <v>1286233.335733413</v>
      </c>
      <c r="P278" s="3">
        <f t="shared" si="33"/>
        <v>1268834.2585249802</v>
      </c>
      <c r="Q278" s="3">
        <f t="shared" si="38"/>
        <v>731165.74147501995</v>
      </c>
      <c r="R278" s="4">
        <f t="shared" si="39"/>
        <v>-17399.077208432835</v>
      </c>
      <c r="S278" s="3">
        <f t="shared" si="40"/>
        <v>1100000.0000000002</v>
      </c>
    </row>
    <row r="279" spans="1:19" x14ac:dyDescent="0.45">
      <c r="A279">
        <v>276</v>
      </c>
      <c r="B279" s="2">
        <v>0.20699740946292799</v>
      </c>
      <c r="C279" s="2">
        <v>0.1890756302521</v>
      </c>
      <c r="D279" s="2">
        <f t="shared" si="34"/>
        <v>1.7921779210827993E-2</v>
      </c>
      <c r="E279" s="2">
        <f t="shared" si="35"/>
        <v>9.4786298937268476E-2</v>
      </c>
      <c r="F279" s="2" t="str">
        <f t="shared" si="36"/>
        <v>상승</v>
      </c>
      <c r="O279" s="3">
        <f t="shared" si="37"/>
        <v>1206997.4094629278</v>
      </c>
      <c r="P279" s="3">
        <f t="shared" si="33"/>
        <v>1189075.6302521001</v>
      </c>
      <c r="Q279" s="3">
        <f t="shared" si="38"/>
        <v>810924.36974790005</v>
      </c>
      <c r="R279" s="4">
        <f t="shared" si="39"/>
        <v>-17921.779210827779</v>
      </c>
      <c r="S279" s="3">
        <f t="shared" si="40"/>
        <v>1100000</v>
      </c>
    </row>
    <row r="280" spans="1:19" x14ac:dyDescent="0.45">
      <c r="A280">
        <v>277</v>
      </c>
      <c r="B280" s="2">
        <v>0.83126151561737005</v>
      </c>
      <c r="C280" s="2">
        <v>0.73161033797216701</v>
      </c>
      <c r="D280" s="2">
        <f t="shared" si="34"/>
        <v>9.9651177645203037E-2</v>
      </c>
      <c r="E280" s="2">
        <f t="shared" si="35"/>
        <v>0.13620799553135088</v>
      </c>
      <c r="F280" s="2" t="str">
        <f t="shared" si="36"/>
        <v>상승</v>
      </c>
      <c r="O280" s="3">
        <f t="shared" si="37"/>
        <v>1831261.5156173701</v>
      </c>
      <c r="P280" s="3">
        <f t="shared" si="33"/>
        <v>1731610.3379721669</v>
      </c>
      <c r="Q280" s="3">
        <f t="shared" si="38"/>
        <v>268389.66202783299</v>
      </c>
      <c r="R280" s="4">
        <f t="shared" si="39"/>
        <v>-99651.177645203192</v>
      </c>
      <c r="S280" s="3">
        <f t="shared" si="40"/>
        <v>1100000</v>
      </c>
    </row>
    <row r="281" spans="1:19" x14ac:dyDescent="0.45">
      <c r="A281">
        <v>278</v>
      </c>
      <c r="B281" s="2">
        <v>0.25917035341262801</v>
      </c>
      <c r="C281" s="2">
        <v>0.25127161749745602</v>
      </c>
      <c r="D281" s="2">
        <f t="shared" si="34"/>
        <v>7.8987359151719838E-3</v>
      </c>
      <c r="E281" s="2">
        <f t="shared" si="35"/>
        <v>3.1435050221109651E-2</v>
      </c>
      <c r="F281" s="2" t="str">
        <f t="shared" si="36"/>
        <v>상승</v>
      </c>
      <c r="O281" s="3">
        <f t="shared" si="37"/>
        <v>1259170.3534126279</v>
      </c>
      <c r="P281" s="3">
        <f t="shared" si="33"/>
        <v>1251271.617497456</v>
      </c>
      <c r="Q281" s="3">
        <f t="shared" si="38"/>
        <v>748728.38250254397</v>
      </c>
      <c r="R281" s="4">
        <f t="shared" si="39"/>
        <v>-7898.7359151719138</v>
      </c>
      <c r="S281" s="3">
        <f t="shared" si="40"/>
        <v>1100000</v>
      </c>
    </row>
    <row r="282" spans="1:19" x14ac:dyDescent="0.45">
      <c r="A282">
        <v>279</v>
      </c>
      <c r="B282" s="2">
        <v>0.67842704057693404</v>
      </c>
      <c r="C282" s="2">
        <v>0.52886836027713602</v>
      </c>
      <c r="D282" s="2">
        <f t="shared" si="34"/>
        <v>0.14955868029979802</v>
      </c>
      <c r="E282" s="2">
        <f t="shared" si="35"/>
        <v>0.28278999375464003</v>
      </c>
      <c r="F282" s="2" t="str">
        <f t="shared" si="36"/>
        <v>상승</v>
      </c>
      <c r="O282" s="3">
        <f t="shared" si="37"/>
        <v>1678427.0405769339</v>
      </c>
      <c r="P282" s="3">
        <f t="shared" si="33"/>
        <v>1528868.3602771361</v>
      </c>
      <c r="Q282" s="3">
        <f t="shared" si="38"/>
        <v>471131.63972286397</v>
      </c>
      <c r="R282" s="4">
        <f t="shared" si="39"/>
        <v>-149558.68029979779</v>
      </c>
      <c r="S282" s="3">
        <f t="shared" si="40"/>
        <v>1100000</v>
      </c>
    </row>
    <row r="283" spans="1:19" x14ac:dyDescent="0.45">
      <c r="A283">
        <v>280</v>
      </c>
      <c r="B283" s="2">
        <v>-9.6452578902244498E-2</v>
      </c>
      <c r="C283" s="2">
        <v>-7.65432098765432E-2</v>
      </c>
      <c r="D283" s="2">
        <f t="shared" si="34"/>
        <v>1.9909369025701298E-2</v>
      </c>
      <c r="E283" s="2">
        <f t="shared" si="35"/>
        <v>-0.26010627275512987</v>
      </c>
      <c r="F283" s="2" t="str">
        <f t="shared" si="36"/>
        <v>하락</v>
      </c>
      <c r="O283" s="3">
        <f t="shared" si="37"/>
        <v>903547.42109775555</v>
      </c>
      <c r="P283" s="3">
        <f t="shared" si="33"/>
        <v>923456.79012345686</v>
      </c>
      <c r="Q283" s="3">
        <f t="shared" si="38"/>
        <v>1076543.2098765434</v>
      </c>
      <c r="R283" s="4">
        <f t="shared" si="39"/>
        <v>19909.369025701308</v>
      </c>
      <c r="S283" s="3">
        <f t="shared" si="40"/>
        <v>1100000</v>
      </c>
    </row>
    <row r="284" spans="1:19" x14ac:dyDescent="0.45">
      <c r="A284">
        <v>281</v>
      </c>
      <c r="B284" s="2">
        <v>-1.7395008355379101E-2</v>
      </c>
      <c r="C284" s="2">
        <v>-5.5102040816326497E-2</v>
      </c>
      <c r="D284" s="2">
        <f t="shared" si="34"/>
        <v>3.7707032460947393E-2</v>
      </c>
      <c r="E284" s="2">
        <f t="shared" si="35"/>
        <v>-0.6843128113283049</v>
      </c>
      <c r="F284" s="2" t="str">
        <f t="shared" si="36"/>
        <v>하락</v>
      </c>
      <c r="O284" s="3">
        <f t="shared" si="37"/>
        <v>982604.9916446209</v>
      </c>
      <c r="P284" s="3">
        <f t="shared" si="33"/>
        <v>944897.95918367349</v>
      </c>
      <c r="Q284" s="3">
        <f t="shared" si="38"/>
        <v>1055102.0408163266</v>
      </c>
      <c r="R284" s="4">
        <f t="shared" si="39"/>
        <v>-37707.032460947405</v>
      </c>
      <c r="S284" s="3">
        <f t="shared" si="40"/>
        <v>1100000</v>
      </c>
    </row>
    <row r="285" spans="1:19" x14ac:dyDescent="0.45">
      <c r="A285">
        <v>282</v>
      </c>
      <c r="B285" s="2">
        <v>-1.32400542497634E-3</v>
      </c>
      <c r="C285" s="2">
        <v>0</v>
      </c>
      <c r="D285" s="2">
        <f t="shared" si="34"/>
        <v>1.32400542497634E-3</v>
      </c>
      <c r="E285" s="2">
        <f t="shared" si="35"/>
        <v>0</v>
      </c>
      <c r="F285" s="2" t="str">
        <f t="shared" si="36"/>
        <v>반대</v>
      </c>
      <c r="O285" s="3">
        <f t="shared" si="37"/>
        <v>998675.99457502365</v>
      </c>
      <c r="P285" s="3">
        <f t="shared" si="33"/>
        <v>1000000</v>
      </c>
      <c r="Q285" s="3">
        <f t="shared" si="38"/>
        <v>1000000</v>
      </c>
      <c r="R285" s="4">
        <f t="shared" si="39"/>
        <v>1324.0054249763489</v>
      </c>
      <c r="S285" s="3">
        <f t="shared" si="40"/>
        <v>1100000</v>
      </c>
    </row>
    <row r="286" spans="1:19" x14ac:dyDescent="0.45">
      <c r="A286">
        <v>283</v>
      </c>
      <c r="B286" s="2">
        <v>-4.5461021363735199E-3</v>
      </c>
      <c r="C286" s="2">
        <v>-2.7149321266968299E-2</v>
      </c>
      <c r="D286" s="2">
        <f t="shared" si="34"/>
        <v>2.2603219130594779E-2</v>
      </c>
      <c r="E286" s="2">
        <f t="shared" si="35"/>
        <v>-0.8325519046435752</v>
      </c>
      <c r="F286" s="2" t="str">
        <f t="shared" si="36"/>
        <v>하락</v>
      </c>
      <c r="O286" s="3">
        <f t="shared" si="37"/>
        <v>995453.89786362648</v>
      </c>
      <c r="P286" s="3">
        <f t="shared" si="33"/>
        <v>972850.67873303161</v>
      </c>
      <c r="Q286" s="3">
        <f t="shared" si="38"/>
        <v>1027149.3212669683</v>
      </c>
      <c r="R286" s="4">
        <f t="shared" si="39"/>
        <v>-22603.219130594865</v>
      </c>
      <c r="S286" s="3">
        <f t="shared" si="40"/>
        <v>1100000</v>
      </c>
    </row>
    <row r="287" spans="1:19" x14ac:dyDescent="0.45">
      <c r="A287">
        <v>284</v>
      </c>
      <c r="B287" s="2">
        <v>-4.3758649379014899E-2</v>
      </c>
      <c r="C287" s="2">
        <v>-8.5340674466620706E-2</v>
      </c>
      <c r="D287" s="2">
        <f t="shared" si="34"/>
        <v>4.1582025087605806E-2</v>
      </c>
      <c r="E287" s="2">
        <f t="shared" si="35"/>
        <v>-0.48724743913138141</v>
      </c>
      <c r="F287" s="2" t="str">
        <f t="shared" si="36"/>
        <v>하락</v>
      </c>
      <c r="O287" s="3">
        <f t="shared" si="37"/>
        <v>956241.35062098515</v>
      </c>
      <c r="P287" s="3">
        <f t="shared" si="33"/>
        <v>914659.32553337922</v>
      </c>
      <c r="Q287" s="3">
        <f t="shared" si="38"/>
        <v>1085340.6744666207</v>
      </c>
      <c r="R287" s="4">
        <f t="shared" si="39"/>
        <v>-41582.025087605929</v>
      </c>
      <c r="S287" s="3">
        <f t="shared" si="40"/>
        <v>1100000</v>
      </c>
    </row>
    <row r="288" spans="1:19" x14ac:dyDescent="0.45">
      <c r="A288">
        <v>285</v>
      </c>
      <c r="B288" s="2">
        <v>0.109005942940711</v>
      </c>
      <c r="C288" s="2">
        <v>0.171914893617021</v>
      </c>
      <c r="D288" s="2">
        <f t="shared" si="34"/>
        <v>6.2908950676309999E-2</v>
      </c>
      <c r="E288" s="2">
        <f t="shared" si="35"/>
        <v>0.36593077744883351</v>
      </c>
      <c r="F288" s="2" t="str">
        <f t="shared" si="36"/>
        <v>상승</v>
      </c>
      <c r="O288" s="3">
        <f t="shared" si="37"/>
        <v>1109005.942940711</v>
      </c>
      <c r="P288" s="3">
        <f t="shared" si="33"/>
        <v>1171914.8936170209</v>
      </c>
      <c r="Q288" s="3">
        <f t="shared" si="38"/>
        <v>828085.10638297908</v>
      </c>
      <c r="R288" s="4">
        <f t="shared" si="39"/>
        <v>62908.950676309876</v>
      </c>
      <c r="S288" s="3">
        <f t="shared" si="40"/>
        <v>1100000</v>
      </c>
    </row>
    <row r="289" spans="1:19" x14ac:dyDescent="0.45">
      <c r="A289">
        <v>286</v>
      </c>
      <c r="B289" s="2">
        <v>0.127906158566474</v>
      </c>
      <c r="C289" s="2">
        <v>4.1139240506329097E-2</v>
      </c>
      <c r="D289" s="2">
        <f t="shared" si="34"/>
        <v>8.6766918060144901E-2</v>
      </c>
      <c r="E289" s="2">
        <f t="shared" si="35"/>
        <v>2.1091035466927539</v>
      </c>
      <c r="F289" s="2" t="str">
        <f t="shared" si="36"/>
        <v>상승</v>
      </c>
      <c r="O289" s="3">
        <f t="shared" si="37"/>
        <v>1127906.158566474</v>
      </c>
      <c r="P289" s="3">
        <f t="shared" si="33"/>
        <v>1041139.2405063291</v>
      </c>
      <c r="Q289" s="3">
        <f t="shared" si="38"/>
        <v>958860.75949367089</v>
      </c>
      <c r="R289" s="4">
        <f t="shared" si="39"/>
        <v>-86766.918060144875</v>
      </c>
      <c r="S289" s="3">
        <f t="shared" si="40"/>
        <v>1100000</v>
      </c>
    </row>
    <row r="290" spans="1:19" x14ac:dyDescent="0.45">
      <c r="A290">
        <v>287</v>
      </c>
      <c r="B290" s="2">
        <v>6.6091209650039603E-2</v>
      </c>
      <c r="C290" s="2">
        <v>-3.1690140845070401E-2</v>
      </c>
      <c r="D290" s="2">
        <f t="shared" si="34"/>
        <v>9.7781350495109998E-2</v>
      </c>
      <c r="E290" s="2">
        <f t="shared" si="35"/>
        <v>-3.0855448378456956</v>
      </c>
      <c r="F290" s="2" t="str">
        <f t="shared" si="36"/>
        <v>반대</v>
      </c>
      <c r="O290" s="3">
        <f t="shared" si="37"/>
        <v>1066091.2096500397</v>
      </c>
      <c r="P290" s="3">
        <f t="shared" si="33"/>
        <v>968309.85915492964</v>
      </c>
      <c r="Q290" s="3">
        <f t="shared" si="38"/>
        <v>1031690.1408450705</v>
      </c>
      <c r="R290" s="4">
        <f t="shared" si="39"/>
        <v>-97781.350495110033</v>
      </c>
      <c r="S290" s="3">
        <f t="shared" si="40"/>
        <v>1100000.0000000002</v>
      </c>
    </row>
    <row r="291" spans="1:19" x14ac:dyDescent="0.45">
      <c r="A291">
        <v>288</v>
      </c>
      <c r="B291" s="2">
        <v>0.183175474405288</v>
      </c>
      <c r="C291" s="2">
        <v>0.15995397008055201</v>
      </c>
      <c r="D291" s="2">
        <f t="shared" si="34"/>
        <v>2.3221504324735992E-2</v>
      </c>
      <c r="E291" s="2">
        <f t="shared" si="35"/>
        <v>0.14517616732514835</v>
      </c>
      <c r="F291" s="2" t="str">
        <f t="shared" si="36"/>
        <v>상승</v>
      </c>
      <c r="O291" s="3">
        <f t="shared" si="37"/>
        <v>1183175.474405288</v>
      </c>
      <c r="P291" s="3">
        <f t="shared" si="33"/>
        <v>1159953.9700805522</v>
      </c>
      <c r="Q291" s="3">
        <f t="shared" si="38"/>
        <v>840046.02991944796</v>
      </c>
      <c r="R291" s="4">
        <f t="shared" si="39"/>
        <v>-23221.504324735841</v>
      </c>
      <c r="S291" s="3">
        <f t="shared" si="40"/>
        <v>1100000.0000000002</v>
      </c>
    </row>
    <row r="292" spans="1:19" x14ac:dyDescent="0.45">
      <c r="A292">
        <v>289</v>
      </c>
      <c r="B292" s="2">
        <v>-0.15616844594478599</v>
      </c>
      <c r="C292" s="2">
        <v>-0.13626685592618801</v>
      </c>
      <c r="D292" s="2">
        <f t="shared" si="34"/>
        <v>1.9901590018597981E-2</v>
      </c>
      <c r="E292" s="2">
        <f t="shared" si="35"/>
        <v>-0.14604864758439956</v>
      </c>
      <c r="F292" s="2" t="str">
        <f t="shared" si="36"/>
        <v>하락</v>
      </c>
      <c r="O292" s="3">
        <f t="shared" si="37"/>
        <v>843831.55405521404</v>
      </c>
      <c r="P292" s="3">
        <f t="shared" si="33"/>
        <v>863733.14407381194</v>
      </c>
      <c r="Q292" s="3">
        <f t="shared" si="38"/>
        <v>1136266.8559261879</v>
      </c>
      <c r="R292" s="4">
        <f t="shared" si="39"/>
        <v>19901.590018597897</v>
      </c>
      <c r="S292" s="3">
        <f t="shared" si="40"/>
        <v>1100000</v>
      </c>
    </row>
    <row r="293" spans="1:19" x14ac:dyDescent="0.45">
      <c r="A293">
        <v>290</v>
      </c>
      <c r="B293" s="2">
        <v>-8.2582101225852897E-2</v>
      </c>
      <c r="C293" s="2">
        <v>5.1485148514851399E-2</v>
      </c>
      <c r="D293" s="2">
        <f t="shared" si="34"/>
        <v>0.1340672497407043</v>
      </c>
      <c r="E293" s="2">
        <f t="shared" si="35"/>
        <v>2.6039985045790686</v>
      </c>
      <c r="F293" s="2" t="str">
        <f t="shared" si="36"/>
        <v>반대</v>
      </c>
      <c r="O293" s="3">
        <f t="shared" si="37"/>
        <v>917417.89877414715</v>
      </c>
      <c r="P293" s="3">
        <f t="shared" si="33"/>
        <v>1051485.1485148512</v>
      </c>
      <c r="Q293" s="3">
        <f t="shared" si="38"/>
        <v>948514.85148514854</v>
      </c>
      <c r="R293" s="4">
        <f t="shared" si="39"/>
        <v>134067.24974070408</v>
      </c>
      <c r="S293" s="3">
        <f t="shared" si="40"/>
        <v>1100000</v>
      </c>
    </row>
    <row r="294" spans="1:19" x14ac:dyDescent="0.45">
      <c r="A294">
        <v>291</v>
      </c>
      <c r="B294" s="2">
        <v>-0.17710031569004001</v>
      </c>
      <c r="C294" s="2">
        <v>-0.25545171339563799</v>
      </c>
      <c r="D294" s="2">
        <f t="shared" si="34"/>
        <v>7.8351397705597986E-2</v>
      </c>
      <c r="E294" s="2">
        <f t="shared" si="35"/>
        <v>-0.30671705687191481</v>
      </c>
      <c r="F294" s="2" t="str">
        <f t="shared" si="36"/>
        <v>하락</v>
      </c>
      <c r="O294" s="3">
        <f t="shared" si="37"/>
        <v>822899.68430995999</v>
      </c>
      <c r="P294" s="3">
        <f t="shared" si="33"/>
        <v>744548.28660436196</v>
      </c>
      <c r="Q294" s="3">
        <f t="shared" si="38"/>
        <v>1255451.7133956379</v>
      </c>
      <c r="R294" s="4">
        <f t="shared" si="39"/>
        <v>-78351.397705598036</v>
      </c>
      <c r="S294" s="3">
        <f t="shared" si="40"/>
        <v>1100000</v>
      </c>
    </row>
    <row r="295" spans="1:19" x14ac:dyDescent="0.45">
      <c r="A295">
        <v>292</v>
      </c>
      <c r="B295" s="2">
        <v>-8.0287709832191398E-2</v>
      </c>
      <c r="C295" s="2">
        <v>-9.5238095238095205E-2</v>
      </c>
      <c r="D295" s="2">
        <f t="shared" si="34"/>
        <v>1.4950385405903807E-2</v>
      </c>
      <c r="E295" s="2">
        <f t="shared" si="35"/>
        <v>-0.15697904676199004</v>
      </c>
      <c r="F295" s="2" t="str">
        <f t="shared" si="36"/>
        <v>하락</v>
      </c>
      <c r="O295" s="3">
        <f t="shared" si="37"/>
        <v>919712.29016780865</v>
      </c>
      <c r="P295" s="3">
        <f t="shared" si="33"/>
        <v>904761.90476190473</v>
      </c>
      <c r="Q295" s="3">
        <f t="shared" si="38"/>
        <v>1095238.0952380951</v>
      </c>
      <c r="R295" s="4">
        <f t="shared" si="39"/>
        <v>-14950.385405903915</v>
      </c>
      <c r="S295" s="3">
        <f t="shared" si="40"/>
        <v>1100000</v>
      </c>
    </row>
    <row r="296" spans="1:19" x14ac:dyDescent="0.45">
      <c r="A296">
        <v>293</v>
      </c>
      <c r="B296" s="2">
        <v>8.4209568798541995E-2</v>
      </c>
      <c r="C296" s="2">
        <v>3.4351145038167899E-2</v>
      </c>
      <c r="D296" s="2">
        <f t="shared" si="34"/>
        <v>4.9858423760374096E-2</v>
      </c>
      <c r="E296" s="2">
        <f t="shared" si="35"/>
        <v>1.4514341139131142</v>
      </c>
      <c r="F296" s="2" t="str">
        <f t="shared" si="36"/>
        <v>상승</v>
      </c>
      <c r="O296" s="3">
        <f t="shared" si="37"/>
        <v>1084209.568798542</v>
      </c>
      <c r="P296" s="3">
        <f t="shared" si="33"/>
        <v>1034351.1450381679</v>
      </c>
      <c r="Q296" s="3">
        <f t="shared" si="38"/>
        <v>965648.85496183205</v>
      </c>
      <c r="R296" s="4">
        <f t="shared" si="39"/>
        <v>-49858.423760374077</v>
      </c>
      <c r="S296" s="3">
        <f t="shared" si="40"/>
        <v>1100000</v>
      </c>
    </row>
    <row r="297" spans="1:19" x14ac:dyDescent="0.45">
      <c r="A297">
        <v>294</v>
      </c>
      <c r="B297" s="2">
        <v>0.318878203630447</v>
      </c>
      <c r="C297" s="2">
        <v>0.31562167906482402</v>
      </c>
      <c r="D297" s="2">
        <f t="shared" si="34"/>
        <v>3.2565245656229758E-3</v>
      </c>
      <c r="E297" s="2">
        <f t="shared" si="35"/>
        <v>1.0317810155728035E-2</v>
      </c>
      <c r="F297" s="2" t="str">
        <f t="shared" si="36"/>
        <v>상승</v>
      </c>
      <c r="O297" s="3">
        <f t="shared" si="37"/>
        <v>1318878.2036304469</v>
      </c>
      <c r="P297" s="3">
        <f t="shared" si="33"/>
        <v>1315621.679064824</v>
      </c>
      <c r="Q297" s="3">
        <f t="shared" si="38"/>
        <v>684378.32093517587</v>
      </c>
      <c r="R297" s="4">
        <f t="shared" si="39"/>
        <v>-3256.524565622909</v>
      </c>
      <c r="S297" s="3">
        <f t="shared" si="40"/>
        <v>1100000</v>
      </c>
    </row>
    <row r="298" spans="1:19" x14ac:dyDescent="0.45">
      <c r="A298">
        <v>295</v>
      </c>
      <c r="B298" s="2">
        <v>0.12652474641799899</v>
      </c>
      <c r="C298" s="2">
        <v>0.12422997946611899</v>
      </c>
      <c r="D298" s="2">
        <f t="shared" si="34"/>
        <v>2.2947669518799951E-3</v>
      </c>
      <c r="E298" s="2">
        <f t="shared" si="35"/>
        <v>1.8471925711827413E-2</v>
      </c>
      <c r="F298" s="2" t="str">
        <f t="shared" si="36"/>
        <v>상승</v>
      </c>
      <c r="O298" s="3">
        <f t="shared" si="37"/>
        <v>1126524.746417999</v>
      </c>
      <c r="P298" s="3">
        <f t="shared" si="33"/>
        <v>1124229.9794661191</v>
      </c>
      <c r="Q298" s="3">
        <f t="shared" si="38"/>
        <v>875770.02053388103</v>
      </c>
      <c r="R298" s="4">
        <f t="shared" si="39"/>
        <v>-2294.7669518799521</v>
      </c>
      <c r="S298" s="3">
        <f t="shared" si="40"/>
        <v>1100000</v>
      </c>
    </row>
    <row r="299" spans="1:19" x14ac:dyDescent="0.45">
      <c r="A299">
        <v>296</v>
      </c>
      <c r="B299" s="2">
        <v>-4.8182751983404097E-2</v>
      </c>
      <c r="C299" s="2">
        <v>-0.1</v>
      </c>
      <c r="D299" s="2">
        <f t="shared" si="34"/>
        <v>5.1817248016595908E-2</v>
      </c>
      <c r="E299" s="2">
        <f t="shared" si="35"/>
        <v>-0.51817248016595907</v>
      </c>
      <c r="F299" s="2" t="str">
        <f t="shared" si="36"/>
        <v>하락</v>
      </c>
      <c r="O299" s="3">
        <f t="shared" si="37"/>
        <v>951817.24801659596</v>
      </c>
      <c r="P299" s="3">
        <f t="shared" si="33"/>
        <v>900000</v>
      </c>
      <c r="Q299" s="3">
        <f t="shared" si="38"/>
        <v>1100000</v>
      </c>
      <c r="R299" s="4">
        <f t="shared" si="39"/>
        <v>-51817.248016595957</v>
      </c>
      <c r="S299" s="3">
        <f t="shared" si="40"/>
        <v>1100000</v>
      </c>
    </row>
    <row r="300" spans="1:19" x14ac:dyDescent="0.45">
      <c r="A300">
        <v>297</v>
      </c>
      <c r="B300" s="2">
        <v>-0.21724347770214</v>
      </c>
      <c r="C300" s="2">
        <v>-0.14142538975501101</v>
      </c>
      <c r="D300" s="2">
        <f t="shared" si="34"/>
        <v>7.5818087947128993E-2</v>
      </c>
      <c r="E300" s="2">
        <f t="shared" si="35"/>
        <v>-0.53609955099623541</v>
      </c>
      <c r="F300" s="2" t="str">
        <f t="shared" si="36"/>
        <v>하락</v>
      </c>
      <c r="O300" s="3">
        <f t="shared" si="37"/>
        <v>782756.52229786001</v>
      </c>
      <c r="P300" s="3">
        <f t="shared" si="33"/>
        <v>858574.61024498893</v>
      </c>
      <c r="Q300" s="3">
        <f t="shared" si="38"/>
        <v>1141425.3897550111</v>
      </c>
      <c r="R300" s="4">
        <f t="shared" si="39"/>
        <v>75818.087947128923</v>
      </c>
      <c r="S300" s="3">
        <f t="shared" si="40"/>
        <v>1100000</v>
      </c>
    </row>
    <row r="301" spans="1:19" x14ac:dyDescent="0.45">
      <c r="A301">
        <v>298</v>
      </c>
      <c r="B301" s="2">
        <v>0.47494709491729697</v>
      </c>
      <c r="C301" s="2">
        <v>0.35466666666666602</v>
      </c>
      <c r="D301" s="2">
        <f t="shared" si="34"/>
        <v>0.12028042825063096</v>
      </c>
      <c r="E301" s="2">
        <f t="shared" si="35"/>
        <v>0.3391365458194488</v>
      </c>
      <c r="F301" s="2" t="str">
        <f t="shared" si="36"/>
        <v>상승</v>
      </c>
      <c r="O301" s="3">
        <f t="shared" si="37"/>
        <v>1474947.0949172969</v>
      </c>
      <c r="P301" s="3">
        <f t="shared" si="33"/>
        <v>1354666.666666666</v>
      </c>
      <c r="Q301" s="3">
        <f t="shared" si="38"/>
        <v>645333.33333333395</v>
      </c>
      <c r="R301" s="4">
        <f t="shared" si="39"/>
        <v>-120280.42825063085</v>
      </c>
      <c r="S301" s="3">
        <f t="shared" si="40"/>
        <v>1100000</v>
      </c>
    </row>
    <row r="302" spans="1:19" x14ac:dyDescent="0.45">
      <c r="A302">
        <v>299</v>
      </c>
      <c r="B302" s="2">
        <v>0.33962810039520203</v>
      </c>
      <c r="C302" s="2">
        <v>0.34096109839816902</v>
      </c>
      <c r="D302" s="2">
        <f t="shared" si="34"/>
        <v>1.3329980029669897E-3</v>
      </c>
      <c r="E302" s="2">
        <f t="shared" si="35"/>
        <v>3.9095310556817118E-3</v>
      </c>
      <c r="F302" s="2" t="str">
        <f t="shared" si="36"/>
        <v>상승</v>
      </c>
      <c r="O302" s="3">
        <f t="shared" si="37"/>
        <v>1339628.1003952019</v>
      </c>
      <c r="P302" s="3">
        <f t="shared" si="33"/>
        <v>1340961.098398169</v>
      </c>
      <c r="Q302" s="3">
        <f t="shared" si="38"/>
        <v>659038.90160183096</v>
      </c>
      <c r="R302" s="4">
        <f t="shared" si="39"/>
        <v>1332.9980029670987</v>
      </c>
      <c r="S302" s="3">
        <f t="shared" si="40"/>
        <v>1100000</v>
      </c>
    </row>
    <row r="303" spans="1:19" x14ac:dyDescent="0.45">
      <c r="A303">
        <v>300</v>
      </c>
      <c r="B303" s="2">
        <v>-2.6480782777070999E-2</v>
      </c>
      <c r="C303" s="2">
        <v>-8.4946236559139701E-2</v>
      </c>
      <c r="D303" s="2">
        <f t="shared" si="34"/>
        <v>5.8465453782068702E-2</v>
      </c>
      <c r="E303" s="2">
        <f t="shared" si="35"/>
        <v>-0.68826420275093603</v>
      </c>
      <c r="F303" s="2" t="str">
        <f t="shared" si="36"/>
        <v>하락</v>
      </c>
      <c r="O303" s="3">
        <f t="shared" si="37"/>
        <v>973519.217222929</v>
      </c>
      <c r="P303" s="3">
        <f t="shared" si="33"/>
        <v>915053.76344086032</v>
      </c>
      <c r="Q303" s="3">
        <f t="shared" si="38"/>
        <v>1084946.2365591398</v>
      </c>
      <c r="R303" s="4">
        <f t="shared" si="39"/>
        <v>-58465.453782068682</v>
      </c>
      <c r="S303" s="3">
        <f t="shared" si="40"/>
        <v>1100000</v>
      </c>
    </row>
    <row r="304" spans="1:19" x14ac:dyDescent="0.45">
      <c r="A304">
        <v>301</v>
      </c>
      <c r="B304" s="2">
        <v>-0.24914704263210199</v>
      </c>
      <c r="C304" s="2">
        <v>-0.31614654002713699</v>
      </c>
      <c r="D304" s="2">
        <f t="shared" si="34"/>
        <v>6.6999497395034996E-2</v>
      </c>
      <c r="E304" s="2">
        <f t="shared" si="35"/>
        <v>-0.211925448841806</v>
      </c>
      <c r="F304" s="2" t="str">
        <f t="shared" si="36"/>
        <v>하락</v>
      </c>
      <c r="O304" s="3">
        <f t="shared" si="37"/>
        <v>750852.95736789808</v>
      </c>
      <c r="P304" s="3">
        <f t="shared" si="33"/>
        <v>683853.45997286297</v>
      </c>
      <c r="Q304" s="3">
        <f t="shared" si="38"/>
        <v>1316146.5400271371</v>
      </c>
      <c r="R304" s="4">
        <f t="shared" si="39"/>
        <v>-66999.497395035112</v>
      </c>
      <c r="S304" s="3">
        <f t="shared" si="40"/>
        <v>1100000</v>
      </c>
    </row>
    <row r="305" spans="1:19" x14ac:dyDescent="0.45">
      <c r="A305">
        <v>302</v>
      </c>
      <c r="B305" s="2">
        <v>0.18045699596404999</v>
      </c>
      <c r="C305" s="2">
        <v>0.14101057579318399</v>
      </c>
      <c r="D305" s="2">
        <f t="shared" si="34"/>
        <v>3.9446420170865998E-2</v>
      </c>
      <c r="E305" s="2">
        <f t="shared" si="35"/>
        <v>0.27974086304505902</v>
      </c>
      <c r="F305" s="2" t="str">
        <f t="shared" si="36"/>
        <v>상승</v>
      </c>
      <c r="O305" s="3">
        <f t="shared" si="37"/>
        <v>1180456.9959640501</v>
      </c>
      <c r="P305" s="3">
        <f t="shared" si="33"/>
        <v>1141010.5757931839</v>
      </c>
      <c r="Q305" s="3">
        <f t="shared" si="38"/>
        <v>858989.42420681601</v>
      </c>
      <c r="R305" s="4">
        <f t="shared" si="39"/>
        <v>-39446.420170866186</v>
      </c>
      <c r="S305" s="3">
        <f t="shared" si="40"/>
        <v>1100000</v>
      </c>
    </row>
    <row r="306" spans="1:19" x14ac:dyDescent="0.45">
      <c r="A306">
        <v>303</v>
      </c>
      <c r="B306" s="2">
        <v>0.27352106571197499</v>
      </c>
      <c r="C306" s="2">
        <v>0.36645962732919202</v>
      </c>
      <c r="D306" s="2">
        <f t="shared" si="34"/>
        <v>9.293856161721703E-2</v>
      </c>
      <c r="E306" s="2">
        <f t="shared" si="35"/>
        <v>0.25361200712494852</v>
      </c>
      <c r="F306" s="2" t="str">
        <f t="shared" si="36"/>
        <v>상승</v>
      </c>
      <c r="O306" s="3">
        <f t="shared" si="37"/>
        <v>1273521.0657119751</v>
      </c>
      <c r="P306" s="3">
        <f t="shared" si="33"/>
        <v>1366459.6273291921</v>
      </c>
      <c r="Q306" s="3">
        <f t="shared" si="38"/>
        <v>633540.37267080799</v>
      </c>
      <c r="R306" s="4">
        <f t="shared" si="39"/>
        <v>92938.561617217027</v>
      </c>
      <c r="S306" s="3">
        <f t="shared" si="40"/>
        <v>1100000</v>
      </c>
    </row>
    <row r="307" spans="1:19" x14ac:dyDescent="0.45">
      <c r="A307">
        <v>304</v>
      </c>
      <c r="B307" s="2">
        <v>0.379121303558349</v>
      </c>
      <c r="C307" s="2">
        <v>0.40930232558139501</v>
      </c>
      <c r="D307" s="2">
        <f t="shared" si="34"/>
        <v>3.0181022023046011E-2</v>
      </c>
      <c r="E307" s="2">
        <f t="shared" si="35"/>
        <v>7.3737724260851109E-2</v>
      </c>
      <c r="F307" s="2" t="str">
        <f t="shared" si="36"/>
        <v>상승</v>
      </c>
      <c r="O307" s="3">
        <f t="shared" si="37"/>
        <v>1379121.3035583489</v>
      </c>
      <c r="P307" s="3">
        <f t="shared" si="33"/>
        <v>1409302.3255813951</v>
      </c>
      <c r="Q307" s="3">
        <f t="shared" si="38"/>
        <v>590697.67441860493</v>
      </c>
      <c r="R307" s="4">
        <f t="shared" si="39"/>
        <v>30181.022023046156</v>
      </c>
      <c r="S307" s="3">
        <f t="shared" si="40"/>
        <v>1100000</v>
      </c>
    </row>
    <row r="308" spans="1:19" x14ac:dyDescent="0.45">
      <c r="A308">
        <v>305</v>
      </c>
      <c r="B308" s="2">
        <v>-0.18262882530689201</v>
      </c>
      <c r="C308" s="2">
        <v>-0.25592747559274698</v>
      </c>
      <c r="D308" s="2">
        <f t="shared" si="34"/>
        <v>7.3298650285854972E-2</v>
      </c>
      <c r="E308" s="2">
        <f t="shared" si="35"/>
        <v>-0.28640399049023507</v>
      </c>
      <c r="F308" s="2" t="str">
        <f t="shared" si="36"/>
        <v>하락</v>
      </c>
      <c r="O308" s="3">
        <f t="shared" si="37"/>
        <v>817371.17469310807</v>
      </c>
      <c r="P308" s="3">
        <f t="shared" si="33"/>
        <v>744072.52440725302</v>
      </c>
      <c r="Q308" s="3">
        <f t="shared" si="38"/>
        <v>1255927.4755927469</v>
      </c>
      <c r="R308" s="4">
        <f t="shared" si="39"/>
        <v>-73298.650285855052</v>
      </c>
      <c r="S308" s="3">
        <f t="shared" si="40"/>
        <v>1100000</v>
      </c>
    </row>
    <row r="309" spans="1:19" x14ac:dyDescent="0.45">
      <c r="A309">
        <v>306</v>
      </c>
      <c r="B309" s="2">
        <v>0.28714156150817799</v>
      </c>
      <c r="C309" s="2">
        <v>0.26601586333129901</v>
      </c>
      <c r="D309" s="2">
        <f t="shared" si="34"/>
        <v>2.1125698176878982E-2</v>
      </c>
      <c r="E309" s="2">
        <f t="shared" si="35"/>
        <v>7.9415181908038354E-2</v>
      </c>
      <c r="F309" s="2" t="str">
        <f t="shared" si="36"/>
        <v>상승</v>
      </c>
      <c r="O309" s="3">
        <f t="shared" si="37"/>
        <v>1287141.561508178</v>
      </c>
      <c r="P309" s="3">
        <f t="shared" si="33"/>
        <v>1266015.863331299</v>
      </c>
      <c r="Q309" s="3">
        <f t="shared" si="38"/>
        <v>733984.13666870096</v>
      </c>
      <c r="R309" s="4">
        <f t="shared" si="39"/>
        <v>-21125.69817687897</v>
      </c>
      <c r="S309" s="3">
        <f t="shared" si="40"/>
        <v>1100000</v>
      </c>
    </row>
    <row r="310" spans="1:19" x14ac:dyDescent="0.45">
      <c r="A310">
        <v>307</v>
      </c>
      <c r="B310" s="2">
        <v>0.197649881243705</v>
      </c>
      <c r="C310" s="2">
        <v>0.18205631958087701</v>
      </c>
      <c r="D310" s="2">
        <f t="shared" si="34"/>
        <v>1.5593561662827993E-2</v>
      </c>
      <c r="E310" s="2">
        <f t="shared" si="35"/>
        <v>8.5652405248699326E-2</v>
      </c>
      <c r="F310" s="2" t="str">
        <f t="shared" si="36"/>
        <v>상승</v>
      </c>
      <c r="O310" s="3">
        <f t="shared" si="37"/>
        <v>1197649.8812437051</v>
      </c>
      <c r="P310" s="3">
        <f t="shared" si="33"/>
        <v>1182056.3195808772</v>
      </c>
      <c r="Q310" s="3">
        <f t="shared" si="38"/>
        <v>817943.68041912303</v>
      </c>
      <c r="R310" s="4">
        <f t="shared" si="39"/>
        <v>-15593.561662827851</v>
      </c>
      <c r="S310" s="3">
        <f t="shared" si="40"/>
        <v>1100000.0000000002</v>
      </c>
    </row>
    <row r="311" spans="1:19" x14ac:dyDescent="0.45">
      <c r="A311">
        <v>308</v>
      </c>
      <c r="B311" s="2">
        <v>-8.0386579036712605E-2</v>
      </c>
      <c r="C311" s="2">
        <v>-0.12971014492753599</v>
      </c>
      <c r="D311" s="2">
        <f t="shared" si="34"/>
        <v>4.9323565890823387E-2</v>
      </c>
      <c r="E311" s="2">
        <f t="shared" si="35"/>
        <v>-0.3802598934599799</v>
      </c>
      <c r="F311" s="2" t="str">
        <f t="shared" si="36"/>
        <v>하락</v>
      </c>
      <c r="O311" s="3">
        <f t="shared" si="37"/>
        <v>919613.42096328735</v>
      </c>
      <c r="P311" s="3">
        <f t="shared" si="33"/>
        <v>870289.85507246398</v>
      </c>
      <c r="Q311" s="3">
        <f t="shared" si="38"/>
        <v>1129710.1449275359</v>
      </c>
      <c r="R311" s="4">
        <f t="shared" si="39"/>
        <v>-49323.565890823375</v>
      </c>
      <c r="S311" s="3">
        <f t="shared" si="40"/>
        <v>1100000</v>
      </c>
    </row>
    <row r="312" spans="1:19" x14ac:dyDescent="0.45">
      <c r="A312">
        <v>309</v>
      </c>
      <c r="B312" s="2">
        <v>-2.4157289415597898E-2</v>
      </c>
      <c r="C312" s="2">
        <v>-2.3396226415094298E-2</v>
      </c>
      <c r="D312" s="2">
        <f t="shared" si="34"/>
        <v>7.6106300050359996E-4</v>
      </c>
      <c r="E312" s="2">
        <f t="shared" si="35"/>
        <v>-3.2529305666686187E-2</v>
      </c>
      <c r="F312" s="2" t="str">
        <f t="shared" si="36"/>
        <v>하락</v>
      </c>
      <c r="O312" s="3">
        <f t="shared" si="37"/>
        <v>975842.71058440208</v>
      </c>
      <c r="P312" s="3">
        <f t="shared" si="33"/>
        <v>976603.77358490566</v>
      </c>
      <c r="Q312" s="3">
        <f t="shared" si="38"/>
        <v>1023396.2264150942</v>
      </c>
      <c r="R312" s="4">
        <f t="shared" si="39"/>
        <v>761.06300050357822</v>
      </c>
      <c r="S312" s="3">
        <f t="shared" si="40"/>
        <v>1100000</v>
      </c>
    </row>
    <row r="313" spans="1:19" x14ac:dyDescent="0.45">
      <c r="A313">
        <v>310</v>
      </c>
      <c r="B313" s="2">
        <v>9.5704808831214905E-2</v>
      </c>
      <c r="C313" s="2">
        <v>-9.1608929946112305E-2</v>
      </c>
      <c r="D313" s="2">
        <f t="shared" si="34"/>
        <v>0.18731373877732721</v>
      </c>
      <c r="E313" s="2">
        <f t="shared" si="35"/>
        <v>-2.0447104762331789</v>
      </c>
      <c r="F313" s="2" t="str">
        <f t="shared" si="36"/>
        <v>반대</v>
      </c>
      <c r="O313" s="3">
        <f t="shared" si="37"/>
        <v>1095704.8088312149</v>
      </c>
      <c r="P313" s="3">
        <f t="shared" si="33"/>
        <v>908391.07005388779</v>
      </c>
      <c r="Q313" s="3">
        <f t="shared" si="38"/>
        <v>1091608.9299461122</v>
      </c>
      <c r="R313" s="4">
        <f t="shared" si="39"/>
        <v>-187313.73877732712</v>
      </c>
      <c r="S313" s="3">
        <f t="shared" si="40"/>
        <v>1100000</v>
      </c>
    </row>
    <row r="314" spans="1:19" x14ac:dyDescent="0.45">
      <c r="A314">
        <v>311</v>
      </c>
      <c r="B314" s="2">
        <v>-0.115693792700767</v>
      </c>
      <c r="C314" s="2">
        <v>-0.12068965517241299</v>
      </c>
      <c r="D314" s="2">
        <f t="shared" si="34"/>
        <v>4.9958624716459898E-3</v>
      </c>
      <c r="E314" s="2">
        <f t="shared" si="35"/>
        <v>-4.1394289050781331E-2</v>
      </c>
      <c r="F314" s="2" t="str">
        <f t="shared" si="36"/>
        <v>하락</v>
      </c>
      <c r="O314" s="3">
        <f t="shared" si="37"/>
        <v>884306.20729923306</v>
      </c>
      <c r="P314" s="3">
        <f t="shared" si="33"/>
        <v>879310.34482758702</v>
      </c>
      <c r="Q314" s="3">
        <f t="shared" si="38"/>
        <v>1120689.655172413</v>
      </c>
      <c r="R314" s="4">
        <f t="shared" si="39"/>
        <v>-4995.8624716460472</v>
      </c>
      <c r="S314" s="3">
        <f t="shared" si="40"/>
        <v>1100000</v>
      </c>
    </row>
    <row r="315" spans="1:19" x14ac:dyDescent="0.45">
      <c r="A315">
        <v>312</v>
      </c>
      <c r="B315" s="2">
        <v>-0.18479870259761799</v>
      </c>
      <c r="C315" s="2">
        <v>-0.17629629629629601</v>
      </c>
      <c r="D315" s="2">
        <f t="shared" si="34"/>
        <v>8.5024063013219853E-3</v>
      </c>
      <c r="E315" s="2">
        <f t="shared" si="35"/>
        <v>-4.8227934902456721E-2</v>
      </c>
      <c r="F315" s="2" t="str">
        <f t="shared" si="36"/>
        <v>하락</v>
      </c>
      <c r="O315" s="3">
        <f t="shared" si="37"/>
        <v>815201.29740238201</v>
      </c>
      <c r="P315" s="3">
        <f t="shared" si="33"/>
        <v>823703.70370370406</v>
      </c>
      <c r="Q315" s="3">
        <f t="shared" si="38"/>
        <v>1176296.2962962959</v>
      </c>
      <c r="R315" s="4">
        <f t="shared" si="39"/>
        <v>8502.4063013220439</v>
      </c>
      <c r="S315" s="3">
        <f t="shared" si="40"/>
        <v>1100000</v>
      </c>
    </row>
    <row r="316" spans="1:19" x14ac:dyDescent="0.45">
      <c r="A316">
        <v>313</v>
      </c>
      <c r="B316" s="2">
        <v>-0.123000800609588</v>
      </c>
      <c r="C316" s="2">
        <v>-0.13872832369942101</v>
      </c>
      <c r="D316" s="2">
        <f t="shared" si="34"/>
        <v>1.5727523089833009E-2</v>
      </c>
      <c r="E316" s="2">
        <f t="shared" si="35"/>
        <v>-0.11336922893921372</v>
      </c>
      <c r="F316" s="2" t="str">
        <f t="shared" si="36"/>
        <v>하락</v>
      </c>
      <c r="O316" s="3">
        <f t="shared" si="37"/>
        <v>876999.19939041208</v>
      </c>
      <c r="P316" s="3">
        <f t="shared" si="33"/>
        <v>861271.67630057898</v>
      </c>
      <c r="Q316" s="3">
        <f t="shared" si="38"/>
        <v>1138728.323699421</v>
      </c>
      <c r="R316" s="4">
        <f t="shared" si="39"/>
        <v>-15727.523089833092</v>
      </c>
      <c r="S316" s="3">
        <f t="shared" si="40"/>
        <v>1100000</v>
      </c>
    </row>
    <row r="317" spans="1:19" x14ac:dyDescent="0.45">
      <c r="A317">
        <v>314</v>
      </c>
      <c r="B317" s="2">
        <v>0.29120582342147799</v>
      </c>
      <c r="C317" s="2">
        <v>0.29424307036247299</v>
      </c>
      <c r="D317" s="2">
        <f t="shared" si="34"/>
        <v>3.0372469409949976E-3</v>
      </c>
      <c r="E317" s="2">
        <f t="shared" si="35"/>
        <v>1.0322237792222142E-2</v>
      </c>
      <c r="F317" s="2" t="str">
        <f t="shared" si="36"/>
        <v>상승</v>
      </c>
      <c r="O317" s="3">
        <f t="shared" si="37"/>
        <v>1291205.823421478</v>
      </c>
      <c r="P317" s="3">
        <f t="shared" si="33"/>
        <v>1294243.0703624729</v>
      </c>
      <c r="Q317" s="3">
        <f t="shared" si="38"/>
        <v>705756.92963752698</v>
      </c>
      <c r="R317" s="4">
        <f t="shared" si="39"/>
        <v>3037.2469409948681</v>
      </c>
      <c r="S317" s="3">
        <f t="shared" si="40"/>
        <v>1100000</v>
      </c>
    </row>
    <row r="318" spans="1:19" x14ac:dyDescent="0.45">
      <c r="A318">
        <v>315</v>
      </c>
      <c r="B318" s="2">
        <v>-0.15986959636211301</v>
      </c>
      <c r="C318" s="2">
        <v>-0.170807453416149</v>
      </c>
      <c r="D318" s="2">
        <f t="shared" si="34"/>
        <v>1.0937857054035993E-2</v>
      </c>
      <c r="E318" s="2">
        <f t="shared" si="35"/>
        <v>-6.4036181298174386E-2</v>
      </c>
      <c r="F318" s="2" t="str">
        <f t="shared" si="36"/>
        <v>하락</v>
      </c>
      <c r="O318" s="3">
        <f t="shared" si="37"/>
        <v>840130.40363788698</v>
      </c>
      <c r="P318" s="3">
        <f t="shared" si="33"/>
        <v>829192.54658385098</v>
      </c>
      <c r="Q318" s="3">
        <f t="shared" si="38"/>
        <v>1170807.4534161489</v>
      </c>
      <c r="R318" s="4">
        <f t="shared" si="39"/>
        <v>-10937.857054035994</v>
      </c>
      <c r="S318" s="3">
        <f t="shared" si="40"/>
        <v>1100000</v>
      </c>
    </row>
    <row r="319" spans="1:19" x14ac:dyDescent="0.45">
      <c r="A319">
        <v>316</v>
      </c>
      <c r="B319" s="2">
        <v>0.249798074364662</v>
      </c>
      <c r="C319" s="2">
        <v>0.16022099447513799</v>
      </c>
      <c r="D319" s="2">
        <f t="shared" si="34"/>
        <v>8.9577079889524014E-2</v>
      </c>
      <c r="E319" s="2">
        <f t="shared" si="35"/>
        <v>0.55908453310358142</v>
      </c>
      <c r="F319" s="2" t="str">
        <f t="shared" si="36"/>
        <v>상승</v>
      </c>
      <c r="O319" s="3">
        <f t="shared" si="37"/>
        <v>1249798.0743646619</v>
      </c>
      <c r="P319" s="3">
        <f t="shared" si="33"/>
        <v>1160220.9944751381</v>
      </c>
      <c r="Q319" s="3">
        <f t="shared" si="38"/>
        <v>839779.00552486198</v>
      </c>
      <c r="R319" s="4">
        <f t="shared" si="39"/>
        <v>-89577.079889523797</v>
      </c>
      <c r="S319" s="3">
        <f t="shared" si="40"/>
        <v>1100000</v>
      </c>
    </row>
    <row r="320" spans="1:19" x14ac:dyDescent="0.45">
      <c r="A320">
        <v>317</v>
      </c>
      <c r="B320" s="2">
        <v>-7.3393836617469704E-2</v>
      </c>
      <c r="C320" s="2">
        <v>-0.12537612838515499</v>
      </c>
      <c r="D320" s="2">
        <f t="shared" si="34"/>
        <v>5.198229176768529E-2</v>
      </c>
      <c r="E320" s="2">
        <f t="shared" si="35"/>
        <v>-0.41461075913905943</v>
      </c>
      <c r="F320" s="2" t="str">
        <f t="shared" si="36"/>
        <v>하락</v>
      </c>
      <c r="O320" s="3">
        <f t="shared" si="37"/>
        <v>926606.16338253033</v>
      </c>
      <c r="P320" s="3">
        <f t="shared" si="33"/>
        <v>874623.871614845</v>
      </c>
      <c r="Q320" s="3">
        <f t="shared" si="38"/>
        <v>1125376.128385155</v>
      </c>
      <c r="R320" s="4">
        <f t="shared" si="39"/>
        <v>-51982.291767685325</v>
      </c>
      <c r="S320" s="3">
        <f t="shared" si="40"/>
        <v>1100000</v>
      </c>
    </row>
    <row r="321" spans="1:19" x14ac:dyDescent="0.45">
      <c r="A321">
        <v>318</v>
      </c>
      <c r="B321" s="2">
        <v>9.7680106759071295E-2</v>
      </c>
      <c r="C321" s="2">
        <v>8.6092715231788006E-2</v>
      </c>
      <c r="D321" s="2">
        <f t="shared" si="34"/>
        <v>1.1587391527283289E-2</v>
      </c>
      <c r="E321" s="2">
        <f t="shared" si="35"/>
        <v>0.13459200927844447</v>
      </c>
      <c r="F321" s="2" t="str">
        <f t="shared" si="36"/>
        <v>상승</v>
      </c>
      <c r="O321" s="3">
        <f t="shared" si="37"/>
        <v>1097680.1067590714</v>
      </c>
      <c r="P321" s="3">
        <f t="shared" si="33"/>
        <v>1086092.7152317881</v>
      </c>
      <c r="Q321" s="3">
        <f t="shared" si="38"/>
        <v>913907.284768212</v>
      </c>
      <c r="R321" s="4">
        <f t="shared" si="39"/>
        <v>-11587.391527283238</v>
      </c>
      <c r="S321" s="3">
        <f t="shared" si="40"/>
        <v>1100000</v>
      </c>
    </row>
    <row r="322" spans="1:19" x14ac:dyDescent="0.45">
      <c r="A322">
        <v>319</v>
      </c>
      <c r="B322" s="2">
        <v>-9.7792223095893795E-4</v>
      </c>
      <c r="C322" s="2">
        <v>-1.2112036336109E-2</v>
      </c>
      <c r="D322" s="2">
        <f t="shared" si="34"/>
        <v>1.1134114105150061E-2</v>
      </c>
      <c r="E322" s="2">
        <f t="shared" si="35"/>
        <v>-0.91926029580645252</v>
      </c>
      <c r="F322" s="2" t="str">
        <f t="shared" si="36"/>
        <v>하락</v>
      </c>
      <c r="O322" s="3">
        <f t="shared" si="37"/>
        <v>999022.07776904106</v>
      </c>
      <c r="P322" s="3">
        <f t="shared" si="33"/>
        <v>987887.96366389096</v>
      </c>
      <c r="Q322" s="3">
        <f t="shared" si="38"/>
        <v>1012112.0363361089</v>
      </c>
      <c r="R322" s="4">
        <f t="shared" si="39"/>
        <v>-11134.114105150104</v>
      </c>
      <c r="S322" s="3">
        <f t="shared" si="40"/>
        <v>1100000</v>
      </c>
    </row>
    <row r="323" spans="1:19" x14ac:dyDescent="0.45">
      <c r="A323">
        <v>320</v>
      </c>
      <c r="B323" s="2">
        <v>-2.9312405735254201E-2</v>
      </c>
      <c r="C323" s="2">
        <v>-4.2682926829268199E-2</v>
      </c>
      <c r="D323" s="2">
        <f t="shared" si="34"/>
        <v>1.3370521094013998E-2</v>
      </c>
      <c r="E323" s="2">
        <f t="shared" si="35"/>
        <v>-0.31325220848832863</v>
      </c>
      <c r="F323" s="2" t="str">
        <f t="shared" si="36"/>
        <v>하락</v>
      </c>
      <c r="O323" s="3">
        <f t="shared" si="37"/>
        <v>970687.59426474583</v>
      </c>
      <c r="P323" s="3">
        <f t="shared" ref="P323:P386" si="41">$N$3*(1+C323)</f>
        <v>957317.07317073178</v>
      </c>
      <c r="Q323" s="3">
        <f t="shared" si="38"/>
        <v>1042682.9268292681</v>
      </c>
      <c r="R323" s="4">
        <f t="shared" si="39"/>
        <v>-13370.521094014053</v>
      </c>
      <c r="S323" s="3">
        <f t="shared" si="40"/>
        <v>1100000</v>
      </c>
    </row>
    <row r="324" spans="1:19" x14ac:dyDescent="0.45">
      <c r="A324">
        <v>321</v>
      </c>
      <c r="B324" s="2">
        <v>2.2340323776006699E-2</v>
      </c>
      <c r="C324" s="2">
        <v>-8.5470085470085392E-3</v>
      </c>
      <c r="D324" s="2">
        <f t="shared" ref="D324:D387" si="42">ABS(C324-B324)</f>
        <v>3.0887332323015236E-2</v>
      </c>
      <c r="E324" s="2">
        <f t="shared" ref="E324:E387" si="43">IFERROR(D324/C324,0)</f>
        <v>-3.613817881792786</v>
      </c>
      <c r="F324" s="2" t="str">
        <f t="shared" ref="F324:F387" si="44">IF(AND(B324&gt;=0,C324&gt;=0),"상승",IF(AND(B324&lt;0,C324&lt;0),"하락","반대"))</f>
        <v>반대</v>
      </c>
      <c r="O324" s="3">
        <f t="shared" ref="O324:O387" si="45">$N$3*(1+B324)</f>
        <v>1022340.3237760067</v>
      </c>
      <c r="P324" s="3">
        <f t="shared" si="41"/>
        <v>991452.9914529915</v>
      </c>
      <c r="Q324" s="3">
        <f t="shared" ref="Q324:Q387" si="46">$N$3*(1-C324)</f>
        <v>1008547.0085470085</v>
      </c>
      <c r="R324" s="4">
        <f t="shared" ref="R324:R387" si="47">P324-O324</f>
        <v>-30887.332323015202</v>
      </c>
      <c r="S324" s="3">
        <f t="shared" ref="S324:S387" si="48">P324*0.4+$N$3*0.3+Q324*0.4</f>
        <v>1100000</v>
      </c>
    </row>
    <row r="325" spans="1:19" x14ac:dyDescent="0.45">
      <c r="A325">
        <v>322</v>
      </c>
      <c r="B325" s="2">
        <v>6.1297483742237001E-2</v>
      </c>
      <c r="C325" s="2">
        <v>3.6657469452108703E-2</v>
      </c>
      <c r="D325" s="2">
        <f t="shared" si="42"/>
        <v>2.4640014290128298E-2</v>
      </c>
      <c r="E325" s="2">
        <f t="shared" si="43"/>
        <v>0.67216899197909297</v>
      </c>
      <c r="F325" s="2" t="str">
        <f t="shared" si="44"/>
        <v>상승</v>
      </c>
      <c r="O325" s="3">
        <f t="shared" si="45"/>
        <v>1061297.4837422371</v>
      </c>
      <c r="P325" s="3">
        <f t="shared" si="41"/>
        <v>1036657.4694521087</v>
      </c>
      <c r="Q325" s="3">
        <f t="shared" si="46"/>
        <v>963342.53054789128</v>
      </c>
      <c r="R325" s="4">
        <f t="shared" si="47"/>
        <v>-24640.014290128369</v>
      </c>
      <c r="S325" s="3">
        <f t="shared" si="48"/>
        <v>1100000</v>
      </c>
    </row>
    <row r="326" spans="1:19" x14ac:dyDescent="0.45">
      <c r="A326">
        <v>323</v>
      </c>
      <c r="B326" s="2">
        <v>8.4000855684280396E-2</v>
      </c>
      <c r="C326" s="2">
        <v>4.0931545518701401E-2</v>
      </c>
      <c r="D326" s="2">
        <f t="shared" si="42"/>
        <v>4.3069310165578994E-2</v>
      </c>
      <c r="E326" s="2">
        <f t="shared" si="43"/>
        <v>1.0522278018038889</v>
      </c>
      <c r="F326" s="2" t="str">
        <f t="shared" si="44"/>
        <v>상승</v>
      </c>
      <c r="O326" s="3">
        <f t="shared" si="45"/>
        <v>1084000.8556842804</v>
      </c>
      <c r="P326" s="3">
        <f t="shared" si="41"/>
        <v>1040931.5455187014</v>
      </c>
      <c r="Q326" s="3">
        <f t="shared" si="46"/>
        <v>959068.45448129857</v>
      </c>
      <c r="R326" s="4">
        <f t="shared" si="47"/>
        <v>-43069.310165578965</v>
      </c>
      <c r="S326" s="3">
        <f t="shared" si="48"/>
        <v>1100000</v>
      </c>
    </row>
    <row r="327" spans="1:19" x14ac:dyDescent="0.45">
      <c r="A327">
        <v>324</v>
      </c>
      <c r="B327" s="2">
        <v>0.24912779033183999</v>
      </c>
      <c r="C327" s="2">
        <v>0.30393996247654698</v>
      </c>
      <c r="D327" s="2">
        <f t="shared" si="42"/>
        <v>5.4812172144706989E-2</v>
      </c>
      <c r="E327" s="2">
        <f t="shared" si="43"/>
        <v>0.18033881329091919</v>
      </c>
      <c r="F327" s="2" t="str">
        <f t="shared" si="44"/>
        <v>상승</v>
      </c>
      <c r="O327" s="3">
        <f t="shared" si="45"/>
        <v>1249127.79033184</v>
      </c>
      <c r="P327" s="3">
        <f t="shared" si="41"/>
        <v>1303939.9624765471</v>
      </c>
      <c r="Q327" s="3">
        <f t="shared" si="46"/>
        <v>696060.03752345301</v>
      </c>
      <c r="R327" s="4">
        <f t="shared" si="47"/>
        <v>54812.172144707059</v>
      </c>
      <c r="S327" s="3">
        <f t="shared" si="48"/>
        <v>1100000</v>
      </c>
    </row>
    <row r="328" spans="1:19" x14ac:dyDescent="0.45">
      <c r="A328">
        <v>325</v>
      </c>
      <c r="B328" s="2">
        <v>-6.1943326145410503E-2</v>
      </c>
      <c r="C328" s="2">
        <v>-0.16956521739130401</v>
      </c>
      <c r="D328" s="2">
        <f t="shared" si="42"/>
        <v>0.1076218912458935</v>
      </c>
      <c r="E328" s="2">
        <f t="shared" si="43"/>
        <v>-0.6346932047834758</v>
      </c>
      <c r="F328" s="2" t="str">
        <f t="shared" si="44"/>
        <v>하락</v>
      </c>
      <c r="O328" s="3">
        <f t="shared" si="45"/>
        <v>938056.67385458946</v>
      </c>
      <c r="P328" s="3">
        <f t="shared" si="41"/>
        <v>830434.78260869591</v>
      </c>
      <c r="Q328" s="3">
        <f t="shared" si="46"/>
        <v>1169565.217391304</v>
      </c>
      <c r="R328" s="4">
        <f t="shared" si="47"/>
        <v>-107621.89124589355</v>
      </c>
      <c r="S328" s="3">
        <f t="shared" si="48"/>
        <v>1100000</v>
      </c>
    </row>
    <row r="329" spans="1:19" x14ac:dyDescent="0.45">
      <c r="A329">
        <v>326</v>
      </c>
      <c r="B329" s="2">
        <v>0.54538172483444203</v>
      </c>
      <c r="C329" s="2">
        <v>0.54365079365079305</v>
      </c>
      <c r="D329" s="2">
        <f t="shared" si="42"/>
        <v>1.730931183648976E-3</v>
      </c>
      <c r="E329" s="2">
        <f t="shared" si="43"/>
        <v>3.1839026151791417E-3</v>
      </c>
      <c r="F329" s="2" t="str">
        <f t="shared" si="44"/>
        <v>상승</v>
      </c>
      <c r="O329" s="3">
        <f t="shared" si="45"/>
        <v>1545381.7248344421</v>
      </c>
      <c r="P329" s="3">
        <f t="shared" si="41"/>
        <v>1543650.7936507931</v>
      </c>
      <c r="Q329" s="3">
        <f t="shared" si="46"/>
        <v>456349.20634920697</v>
      </c>
      <c r="R329" s="4">
        <f t="shared" si="47"/>
        <v>-1730.9311836489942</v>
      </c>
      <c r="S329" s="3">
        <f t="shared" si="48"/>
        <v>1100000</v>
      </c>
    </row>
    <row r="330" spans="1:19" x14ac:dyDescent="0.45">
      <c r="A330">
        <v>327</v>
      </c>
      <c r="B330" s="2">
        <v>-5.9551708400249403E-3</v>
      </c>
      <c r="C330" s="2">
        <v>-0.18333333333333299</v>
      </c>
      <c r="D330" s="2">
        <f t="shared" si="42"/>
        <v>0.17737816249330804</v>
      </c>
      <c r="E330" s="2">
        <f t="shared" si="43"/>
        <v>-0.96751724996350019</v>
      </c>
      <c r="F330" s="2" t="str">
        <f t="shared" si="44"/>
        <v>하락</v>
      </c>
      <c r="O330" s="3">
        <f t="shared" si="45"/>
        <v>994044.82915997505</v>
      </c>
      <c r="P330" s="3">
        <f t="shared" si="41"/>
        <v>816666.66666666698</v>
      </c>
      <c r="Q330" s="3">
        <f t="shared" si="46"/>
        <v>1183333.3333333328</v>
      </c>
      <c r="R330" s="4">
        <f t="shared" si="47"/>
        <v>-177378.16249330807</v>
      </c>
      <c r="S330" s="3">
        <f t="shared" si="48"/>
        <v>1100000</v>
      </c>
    </row>
    <row r="331" spans="1:19" x14ac:dyDescent="0.45">
      <c r="A331">
        <v>328</v>
      </c>
      <c r="B331" s="2">
        <v>6.9696329534053802E-2</v>
      </c>
      <c r="C331" s="2">
        <v>5.8823529411764698E-2</v>
      </c>
      <c r="D331" s="2">
        <f t="shared" si="42"/>
        <v>1.0872800122289104E-2</v>
      </c>
      <c r="E331" s="2">
        <f t="shared" si="43"/>
        <v>0.18483760207891481</v>
      </c>
      <c r="F331" s="2" t="str">
        <f t="shared" si="44"/>
        <v>상승</v>
      </c>
      <c r="O331" s="3">
        <f t="shared" si="45"/>
        <v>1069696.3295340538</v>
      </c>
      <c r="P331" s="3">
        <f t="shared" si="41"/>
        <v>1058823.5294117648</v>
      </c>
      <c r="Q331" s="3">
        <f t="shared" si="46"/>
        <v>941176.4705882353</v>
      </c>
      <c r="R331" s="4">
        <f t="shared" si="47"/>
        <v>-10872.800122288987</v>
      </c>
      <c r="S331" s="3">
        <f t="shared" si="48"/>
        <v>1100000.0000000002</v>
      </c>
    </row>
    <row r="332" spans="1:19" x14ac:dyDescent="0.45">
      <c r="A332">
        <v>329</v>
      </c>
      <c r="B332" s="2">
        <v>0.143613547086715</v>
      </c>
      <c r="C332" s="2">
        <v>0.13439635535307501</v>
      </c>
      <c r="D332" s="2">
        <f t="shared" si="42"/>
        <v>9.2171917336399956E-3</v>
      </c>
      <c r="E332" s="2">
        <f t="shared" si="43"/>
        <v>6.8582155441829884E-2</v>
      </c>
      <c r="F332" s="2" t="str">
        <f t="shared" si="44"/>
        <v>상승</v>
      </c>
      <c r="O332" s="3">
        <f t="shared" si="45"/>
        <v>1143613.547086715</v>
      </c>
      <c r="P332" s="3">
        <f t="shared" si="41"/>
        <v>1134396.3553530748</v>
      </c>
      <c r="Q332" s="3">
        <f t="shared" si="46"/>
        <v>865603.64464692492</v>
      </c>
      <c r="R332" s="4">
        <f t="shared" si="47"/>
        <v>-9217.191733640153</v>
      </c>
      <c r="S332" s="3">
        <f t="shared" si="48"/>
        <v>1100000</v>
      </c>
    </row>
    <row r="333" spans="1:19" x14ac:dyDescent="0.45">
      <c r="A333">
        <v>330</v>
      </c>
      <c r="B333" s="2">
        <v>-4.8604495823383297E-3</v>
      </c>
      <c r="C333" s="2">
        <v>-9.9464422341239405E-3</v>
      </c>
      <c r="D333" s="2">
        <f t="shared" si="42"/>
        <v>5.0859926517856108E-3</v>
      </c>
      <c r="E333" s="2">
        <f t="shared" si="43"/>
        <v>-0.51133787660644603</v>
      </c>
      <c r="F333" s="2" t="str">
        <f t="shared" si="44"/>
        <v>하락</v>
      </c>
      <c r="O333" s="3">
        <f t="shared" si="45"/>
        <v>995139.55041766167</v>
      </c>
      <c r="P333" s="3">
        <f t="shared" si="41"/>
        <v>990053.55776587606</v>
      </c>
      <c r="Q333" s="3">
        <f t="shared" si="46"/>
        <v>1009946.4422341239</v>
      </c>
      <c r="R333" s="4">
        <f t="shared" si="47"/>
        <v>-5085.9926517856074</v>
      </c>
      <c r="S333" s="3">
        <f t="shared" si="48"/>
        <v>1100000</v>
      </c>
    </row>
    <row r="334" spans="1:19" x14ac:dyDescent="0.45">
      <c r="A334">
        <v>331</v>
      </c>
      <c r="B334" s="2">
        <v>5.5345669388771002E-2</v>
      </c>
      <c r="C334" s="2">
        <v>-1.21212121212121E-2</v>
      </c>
      <c r="D334" s="2">
        <f t="shared" si="42"/>
        <v>6.7466881509983104E-2</v>
      </c>
      <c r="E334" s="2">
        <f t="shared" si="43"/>
        <v>-5.5660177245736158</v>
      </c>
      <c r="F334" s="2" t="str">
        <f t="shared" si="44"/>
        <v>반대</v>
      </c>
      <c r="O334" s="3">
        <f t="shared" si="45"/>
        <v>1055345.6693887711</v>
      </c>
      <c r="P334" s="3">
        <f t="shared" si="41"/>
        <v>987878.78787878796</v>
      </c>
      <c r="Q334" s="3">
        <f t="shared" si="46"/>
        <v>1012121.2121212122</v>
      </c>
      <c r="R334" s="4">
        <f t="shared" si="47"/>
        <v>-67466.881509983097</v>
      </c>
      <c r="S334" s="3">
        <f t="shared" si="48"/>
        <v>1100000</v>
      </c>
    </row>
    <row r="335" spans="1:19" x14ac:dyDescent="0.45">
      <c r="A335">
        <v>332</v>
      </c>
      <c r="B335" s="2">
        <v>4.4150378555059398E-2</v>
      </c>
      <c r="C335" s="2">
        <v>-1.9933554817275701E-2</v>
      </c>
      <c r="D335" s="2">
        <f t="shared" si="42"/>
        <v>6.4083933372335103E-2</v>
      </c>
      <c r="E335" s="2">
        <f t="shared" si="43"/>
        <v>-3.2148773241788184</v>
      </c>
      <c r="F335" s="2" t="str">
        <f t="shared" si="44"/>
        <v>반대</v>
      </c>
      <c r="O335" s="3">
        <f t="shared" si="45"/>
        <v>1044150.3785550594</v>
      </c>
      <c r="P335" s="3">
        <f t="shared" si="41"/>
        <v>980066.44518272439</v>
      </c>
      <c r="Q335" s="3">
        <f t="shared" si="46"/>
        <v>1019933.5548172756</v>
      </c>
      <c r="R335" s="4">
        <f t="shared" si="47"/>
        <v>-64083.933372335043</v>
      </c>
      <c r="S335" s="3">
        <f t="shared" si="48"/>
        <v>1100000</v>
      </c>
    </row>
    <row r="336" spans="1:19" x14ac:dyDescent="0.45">
      <c r="A336">
        <v>333</v>
      </c>
      <c r="B336" s="2">
        <v>-0.19216878712177199</v>
      </c>
      <c r="C336" s="2">
        <v>-0.25592747559274698</v>
      </c>
      <c r="D336" s="2">
        <f t="shared" si="42"/>
        <v>6.3758688470974989E-2</v>
      </c>
      <c r="E336" s="2">
        <f t="shared" si="43"/>
        <v>-0.24912795440702545</v>
      </c>
      <c r="F336" s="2" t="str">
        <f t="shared" si="44"/>
        <v>하락</v>
      </c>
      <c r="O336" s="3">
        <f t="shared" si="45"/>
        <v>807831.21287822805</v>
      </c>
      <c r="P336" s="3">
        <f t="shared" si="41"/>
        <v>744072.52440725302</v>
      </c>
      <c r="Q336" s="3">
        <f t="shared" si="46"/>
        <v>1255927.4755927469</v>
      </c>
      <c r="R336" s="4">
        <f t="shared" si="47"/>
        <v>-63758.68847097503</v>
      </c>
      <c r="S336" s="3">
        <f t="shared" si="48"/>
        <v>1100000</v>
      </c>
    </row>
    <row r="337" spans="1:19" x14ac:dyDescent="0.45">
      <c r="A337">
        <v>334</v>
      </c>
      <c r="B337" s="2">
        <v>0.253240495920181</v>
      </c>
      <c r="C337" s="2">
        <v>0.21089161772557299</v>
      </c>
      <c r="D337" s="2">
        <f t="shared" si="42"/>
        <v>4.2348878194608003E-2</v>
      </c>
      <c r="E337" s="2">
        <f t="shared" si="43"/>
        <v>0.20080873128734467</v>
      </c>
      <c r="F337" s="2" t="str">
        <f t="shared" si="44"/>
        <v>상승</v>
      </c>
      <c r="O337" s="3">
        <f t="shared" si="45"/>
        <v>1253240.495920181</v>
      </c>
      <c r="P337" s="3">
        <f t="shared" si="41"/>
        <v>1210891.617725573</v>
      </c>
      <c r="Q337" s="3">
        <f t="shared" si="46"/>
        <v>789108.38227442699</v>
      </c>
      <c r="R337" s="4">
        <f t="shared" si="47"/>
        <v>-42348.878194608027</v>
      </c>
      <c r="S337" s="3">
        <f t="shared" si="48"/>
        <v>1100000</v>
      </c>
    </row>
    <row r="338" spans="1:19" x14ac:dyDescent="0.45">
      <c r="A338">
        <v>335</v>
      </c>
      <c r="B338" s="2">
        <v>0.54423081874847401</v>
      </c>
      <c r="C338" s="2">
        <v>0.42461964038727501</v>
      </c>
      <c r="D338" s="2">
        <f t="shared" si="42"/>
        <v>0.119611178361199</v>
      </c>
      <c r="E338" s="2">
        <f t="shared" si="43"/>
        <v>0.28169016923500628</v>
      </c>
      <c r="F338" s="2" t="str">
        <f t="shared" si="44"/>
        <v>상승</v>
      </c>
      <c r="O338" s="3">
        <f t="shared" si="45"/>
        <v>1544230.8187484741</v>
      </c>
      <c r="P338" s="3">
        <f t="shared" si="41"/>
        <v>1424619.640387275</v>
      </c>
      <c r="Q338" s="3">
        <f t="shared" si="46"/>
        <v>575380.35961272498</v>
      </c>
      <c r="R338" s="4">
        <f t="shared" si="47"/>
        <v>-119611.1783611991</v>
      </c>
      <c r="S338" s="3">
        <f t="shared" si="48"/>
        <v>1100000</v>
      </c>
    </row>
    <row r="339" spans="1:19" x14ac:dyDescent="0.45">
      <c r="A339">
        <v>336</v>
      </c>
      <c r="B339" s="2">
        <v>0.69876986742019598</v>
      </c>
      <c r="C339" s="2">
        <v>0.49461077844311302</v>
      </c>
      <c r="D339" s="2">
        <f t="shared" si="42"/>
        <v>0.20415908897708296</v>
      </c>
      <c r="E339" s="2">
        <f t="shared" si="43"/>
        <v>0.4127671653652894</v>
      </c>
      <c r="F339" s="2" t="str">
        <f t="shared" si="44"/>
        <v>상승</v>
      </c>
      <c r="O339" s="3">
        <f t="shared" si="45"/>
        <v>1698769.8674201961</v>
      </c>
      <c r="P339" s="3">
        <f t="shared" si="41"/>
        <v>1494610.778443113</v>
      </c>
      <c r="Q339" s="3">
        <f t="shared" si="46"/>
        <v>505389.22155688691</v>
      </c>
      <c r="R339" s="4">
        <f t="shared" si="47"/>
        <v>-204159.0889770831</v>
      </c>
      <c r="S339" s="3">
        <f t="shared" si="48"/>
        <v>1100000</v>
      </c>
    </row>
    <row r="340" spans="1:19" x14ac:dyDescent="0.45">
      <c r="A340">
        <v>337</v>
      </c>
      <c r="B340" s="2">
        <v>6.64544478058815E-2</v>
      </c>
      <c r="C340" s="2">
        <v>-1.01694915254237E-2</v>
      </c>
      <c r="D340" s="2">
        <f t="shared" si="42"/>
        <v>7.6623939331305208E-2</v>
      </c>
      <c r="E340" s="2">
        <f t="shared" si="43"/>
        <v>-7.5346873675783668</v>
      </c>
      <c r="F340" s="2" t="str">
        <f t="shared" si="44"/>
        <v>반대</v>
      </c>
      <c r="O340" s="3">
        <f t="shared" si="45"/>
        <v>1066454.4478058815</v>
      </c>
      <c r="P340" s="3">
        <f t="shared" si="41"/>
        <v>989830.50847457629</v>
      </c>
      <c r="Q340" s="3">
        <f t="shared" si="46"/>
        <v>1010169.4915254238</v>
      </c>
      <c r="R340" s="4">
        <f t="shared" si="47"/>
        <v>-76623.939331305213</v>
      </c>
      <c r="S340" s="3">
        <f t="shared" si="48"/>
        <v>1100000</v>
      </c>
    </row>
    <row r="341" spans="1:19" x14ac:dyDescent="0.45">
      <c r="A341">
        <v>338</v>
      </c>
      <c r="B341" s="2">
        <v>8.3673939108848502E-2</v>
      </c>
      <c r="C341" s="2">
        <v>3.50467289719626E-2</v>
      </c>
      <c r="D341" s="2">
        <f t="shared" si="42"/>
        <v>4.8627210136885902E-2</v>
      </c>
      <c r="E341" s="2">
        <f t="shared" si="43"/>
        <v>1.3874963959058118</v>
      </c>
      <c r="F341" s="2" t="str">
        <f t="shared" si="44"/>
        <v>상승</v>
      </c>
      <c r="O341" s="3">
        <f t="shared" si="45"/>
        <v>1083673.9391088486</v>
      </c>
      <c r="P341" s="3">
        <f t="shared" si="41"/>
        <v>1035046.7289719627</v>
      </c>
      <c r="Q341" s="3">
        <f t="shared" si="46"/>
        <v>964953.27102803742</v>
      </c>
      <c r="R341" s="4">
        <f t="shared" si="47"/>
        <v>-48627.210136885871</v>
      </c>
      <c r="S341" s="3">
        <f t="shared" si="48"/>
        <v>1100000</v>
      </c>
    </row>
    <row r="342" spans="1:19" x14ac:dyDescent="0.45">
      <c r="A342">
        <v>339</v>
      </c>
      <c r="B342" s="2">
        <v>-7.7241763472556998E-2</v>
      </c>
      <c r="C342" s="2">
        <v>-7.0707070707070704E-2</v>
      </c>
      <c r="D342" s="2">
        <f t="shared" si="42"/>
        <v>6.5346927654862941E-3</v>
      </c>
      <c r="E342" s="2">
        <f t="shared" si="43"/>
        <v>-9.241922625473474E-2</v>
      </c>
      <c r="F342" s="2" t="str">
        <f t="shared" si="44"/>
        <v>하락</v>
      </c>
      <c r="O342" s="3">
        <f t="shared" si="45"/>
        <v>922758.23652744305</v>
      </c>
      <c r="P342" s="3">
        <f t="shared" si="41"/>
        <v>929292.92929292924</v>
      </c>
      <c r="Q342" s="3">
        <f t="shared" si="46"/>
        <v>1070707.0707070706</v>
      </c>
      <c r="R342" s="4">
        <f t="shared" si="47"/>
        <v>6534.6927654861938</v>
      </c>
      <c r="S342" s="3">
        <f t="shared" si="48"/>
        <v>1100000</v>
      </c>
    </row>
    <row r="343" spans="1:19" x14ac:dyDescent="0.45">
      <c r="A343">
        <v>340</v>
      </c>
      <c r="B343" s="2">
        <v>0.20333459973335199</v>
      </c>
      <c r="C343" s="2">
        <v>0.288167938931297</v>
      </c>
      <c r="D343" s="2">
        <f t="shared" si="42"/>
        <v>8.4833339197945001E-2</v>
      </c>
      <c r="E343" s="2">
        <f t="shared" si="43"/>
        <v>0.29438854132267078</v>
      </c>
      <c r="F343" s="2" t="str">
        <f t="shared" si="44"/>
        <v>상승</v>
      </c>
      <c r="O343" s="3">
        <f t="shared" si="45"/>
        <v>1203334.599733352</v>
      </c>
      <c r="P343" s="3">
        <f t="shared" si="41"/>
        <v>1288167.938931297</v>
      </c>
      <c r="Q343" s="3">
        <f t="shared" si="46"/>
        <v>711832.06106870295</v>
      </c>
      <c r="R343" s="4">
        <f t="shared" si="47"/>
        <v>84833.339197945083</v>
      </c>
      <c r="S343" s="3">
        <f t="shared" si="48"/>
        <v>1100000</v>
      </c>
    </row>
    <row r="344" spans="1:19" x14ac:dyDescent="0.45">
      <c r="A344">
        <v>341</v>
      </c>
      <c r="B344" s="2">
        <v>0.43632581830024703</v>
      </c>
      <c r="C344" s="2">
        <v>0.45077720207253802</v>
      </c>
      <c r="D344" s="2">
        <f t="shared" si="42"/>
        <v>1.4451383772290993E-2</v>
      </c>
      <c r="E344" s="2">
        <f t="shared" si="43"/>
        <v>3.2058816874162836E-2</v>
      </c>
      <c r="F344" s="2" t="str">
        <f t="shared" si="44"/>
        <v>상승</v>
      </c>
      <c r="O344" s="3">
        <f t="shared" si="45"/>
        <v>1436325.818300247</v>
      </c>
      <c r="P344" s="3">
        <f t="shared" si="41"/>
        <v>1450777.202072538</v>
      </c>
      <c r="Q344" s="3">
        <f t="shared" si="46"/>
        <v>549222.79792746203</v>
      </c>
      <c r="R344" s="4">
        <f t="shared" si="47"/>
        <v>14451.38377229101</v>
      </c>
      <c r="S344" s="3">
        <f t="shared" si="48"/>
        <v>1100000</v>
      </c>
    </row>
    <row r="345" spans="1:19" x14ac:dyDescent="0.45">
      <c r="A345">
        <v>342</v>
      </c>
      <c r="B345" s="2">
        <v>0.68652284145355202</v>
      </c>
      <c r="C345" s="2">
        <v>0.58487084870848705</v>
      </c>
      <c r="D345" s="2">
        <f t="shared" si="42"/>
        <v>0.10165199274506498</v>
      </c>
      <c r="E345" s="2">
        <f t="shared" si="43"/>
        <v>0.17380246078178305</v>
      </c>
      <c r="F345" s="2" t="str">
        <f t="shared" si="44"/>
        <v>상승</v>
      </c>
      <c r="O345" s="3">
        <f t="shared" si="45"/>
        <v>1686522.841453552</v>
      </c>
      <c r="P345" s="3">
        <f t="shared" si="41"/>
        <v>1584870.8487084871</v>
      </c>
      <c r="Q345" s="3">
        <f t="shared" si="46"/>
        <v>415129.15129151294</v>
      </c>
      <c r="R345" s="4">
        <f t="shared" si="47"/>
        <v>-101651.9927450649</v>
      </c>
      <c r="S345" s="3">
        <f t="shared" si="48"/>
        <v>1100000</v>
      </c>
    </row>
    <row r="346" spans="1:19" x14ac:dyDescent="0.45">
      <c r="A346">
        <v>343</v>
      </c>
      <c r="B346" s="2">
        <v>0.187199592590332</v>
      </c>
      <c r="C346" s="2">
        <v>0.16342412451361801</v>
      </c>
      <c r="D346" s="2">
        <f t="shared" si="42"/>
        <v>2.377546807671399E-2</v>
      </c>
      <c r="E346" s="2">
        <f t="shared" si="43"/>
        <v>0.14548322132656</v>
      </c>
      <c r="F346" s="2" t="str">
        <f t="shared" si="44"/>
        <v>상승</v>
      </c>
      <c r="O346" s="3">
        <f t="shared" si="45"/>
        <v>1187199.592590332</v>
      </c>
      <c r="P346" s="3">
        <f t="shared" si="41"/>
        <v>1163424.1245136182</v>
      </c>
      <c r="Q346" s="3">
        <f t="shared" si="46"/>
        <v>836575.87548638205</v>
      </c>
      <c r="R346" s="4">
        <f t="shared" si="47"/>
        <v>-23775.468076713849</v>
      </c>
      <c r="S346" s="3">
        <f t="shared" si="48"/>
        <v>1100000.0000000002</v>
      </c>
    </row>
    <row r="347" spans="1:19" x14ac:dyDescent="0.45">
      <c r="A347">
        <v>344</v>
      </c>
      <c r="B347" s="2">
        <v>-8.7448894977569497E-2</v>
      </c>
      <c r="C347" s="2">
        <v>-0.136950904392764</v>
      </c>
      <c r="D347" s="2">
        <f t="shared" si="42"/>
        <v>4.9502009415194503E-2</v>
      </c>
      <c r="E347" s="2">
        <f t="shared" si="43"/>
        <v>-0.36145806874868663</v>
      </c>
      <c r="F347" s="2" t="str">
        <f t="shared" si="44"/>
        <v>하락</v>
      </c>
      <c r="O347" s="3">
        <f t="shared" si="45"/>
        <v>912551.10502243054</v>
      </c>
      <c r="P347" s="3">
        <f t="shared" si="41"/>
        <v>863049.09560723603</v>
      </c>
      <c r="Q347" s="3">
        <f t="shared" si="46"/>
        <v>1136950.904392764</v>
      </c>
      <c r="R347" s="4">
        <f t="shared" si="47"/>
        <v>-49502.009415194509</v>
      </c>
      <c r="S347" s="3">
        <f t="shared" si="48"/>
        <v>1100000</v>
      </c>
    </row>
    <row r="348" spans="1:19" x14ac:dyDescent="0.45">
      <c r="A348">
        <v>345</v>
      </c>
      <c r="B348" s="2">
        <v>-0.18712221086025199</v>
      </c>
      <c r="C348" s="2">
        <v>-0.17628205128205099</v>
      </c>
      <c r="D348" s="2">
        <f t="shared" si="42"/>
        <v>1.0840159578201003E-2</v>
      </c>
      <c r="E348" s="2">
        <f t="shared" si="43"/>
        <v>-6.1493268879976699E-2</v>
      </c>
      <c r="F348" s="2" t="str">
        <f t="shared" si="44"/>
        <v>하락</v>
      </c>
      <c r="O348" s="3">
        <f t="shared" si="45"/>
        <v>812877.78913974809</v>
      </c>
      <c r="P348" s="3">
        <f t="shared" si="41"/>
        <v>823717.94871794898</v>
      </c>
      <c r="Q348" s="3">
        <f t="shared" si="46"/>
        <v>1176282.051282051</v>
      </c>
      <c r="R348" s="4">
        <f t="shared" si="47"/>
        <v>10840.159578200895</v>
      </c>
      <c r="S348" s="3">
        <f t="shared" si="48"/>
        <v>1100000</v>
      </c>
    </row>
    <row r="349" spans="1:19" x14ac:dyDescent="0.45">
      <c r="A349">
        <v>346</v>
      </c>
      <c r="B349" s="2">
        <v>-7.5081959366798401E-2</v>
      </c>
      <c r="C349" s="2">
        <v>-0.102502979737783</v>
      </c>
      <c r="D349" s="2">
        <f t="shared" si="42"/>
        <v>2.7421020370984595E-2</v>
      </c>
      <c r="E349" s="2">
        <f t="shared" si="43"/>
        <v>-0.26751437315414062</v>
      </c>
      <c r="F349" s="2" t="str">
        <f t="shared" si="44"/>
        <v>하락</v>
      </c>
      <c r="O349" s="3">
        <f t="shared" si="45"/>
        <v>924918.0406332016</v>
      </c>
      <c r="P349" s="3">
        <f t="shared" si="41"/>
        <v>897497.02026221703</v>
      </c>
      <c r="Q349" s="3">
        <f t="shared" si="46"/>
        <v>1102502.9797377831</v>
      </c>
      <c r="R349" s="4">
        <f t="shared" si="47"/>
        <v>-27421.020370984566</v>
      </c>
      <c r="S349" s="3">
        <f t="shared" si="48"/>
        <v>1100000.0000000002</v>
      </c>
    </row>
    <row r="350" spans="1:19" x14ac:dyDescent="0.45">
      <c r="A350">
        <v>347</v>
      </c>
      <c r="B350" s="2">
        <v>1.8535923212766599E-2</v>
      </c>
      <c r="C350" s="2">
        <v>1.3977128335451E-2</v>
      </c>
      <c r="D350" s="2">
        <f t="shared" si="42"/>
        <v>4.5587948773155983E-3</v>
      </c>
      <c r="E350" s="2">
        <f t="shared" si="43"/>
        <v>0.32616105167703602</v>
      </c>
      <c r="F350" s="2" t="str">
        <f t="shared" si="44"/>
        <v>상승</v>
      </c>
      <c r="O350" s="3">
        <f t="shared" si="45"/>
        <v>1018535.9232127666</v>
      </c>
      <c r="P350" s="3">
        <f t="shared" si="41"/>
        <v>1013977.128335451</v>
      </c>
      <c r="Q350" s="3">
        <f t="shared" si="46"/>
        <v>986022.87166454911</v>
      </c>
      <c r="R350" s="4">
        <f t="shared" si="47"/>
        <v>-4558.7948773156386</v>
      </c>
      <c r="S350" s="3">
        <f t="shared" si="48"/>
        <v>1100000</v>
      </c>
    </row>
    <row r="351" spans="1:19" x14ac:dyDescent="0.45">
      <c r="A351">
        <v>348</v>
      </c>
      <c r="B351" s="2">
        <v>-1.67860873043537E-2</v>
      </c>
      <c r="C351" s="2">
        <v>-1.9108280254777E-2</v>
      </c>
      <c r="D351" s="2">
        <f t="shared" si="42"/>
        <v>2.3221929504232998E-3</v>
      </c>
      <c r="E351" s="2">
        <f t="shared" si="43"/>
        <v>-0.1215280977388198</v>
      </c>
      <c r="F351" s="2" t="str">
        <f t="shared" si="44"/>
        <v>하락</v>
      </c>
      <c r="O351" s="3">
        <f t="shared" si="45"/>
        <v>983213.91269564629</v>
      </c>
      <c r="P351" s="3">
        <f t="shared" si="41"/>
        <v>980891.71974522306</v>
      </c>
      <c r="Q351" s="3">
        <f t="shared" si="46"/>
        <v>1019108.2802547771</v>
      </c>
      <c r="R351" s="4">
        <f t="shared" si="47"/>
        <v>-2322.1929504232248</v>
      </c>
      <c r="S351" s="3">
        <f t="shared" si="48"/>
        <v>1100000</v>
      </c>
    </row>
    <row r="352" spans="1:19" x14ac:dyDescent="0.45">
      <c r="A352">
        <v>349</v>
      </c>
      <c r="B352" s="2">
        <v>0.29148614406585599</v>
      </c>
      <c r="C352" s="2">
        <v>0.31399317406143301</v>
      </c>
      <c r="D352" s="2">
        <f t="shared" si="42"/>
        <v>2.2507029995577021E-2</v>
      </c>
      <c r="E352" s="2">
        <f t="shared" si="43"/>
        <v>7.1679997703305173E-2</v>
      </c>
      <c r="F352" s="2" t="str">
        <f t="shared" si="44"/>
        <v>상승</v>
      </c>
      <c r="O352" s="3">
        <f t="shared" si="45"/>
        <v>1291486.144065856</v>
      </c>
      <c r="P352" s="3">
        <f t="shared" si="41"/>
        <v>1313993.1740614329</v>
      </c>
      <c r="Q352" s="3">
        <f t="shared" si="46"/>
        <v>686006.82593856694</v>
      </c>
      <c r="R352" s="4">
        <f t="shared" si="47"/>
        <v>22507.029995576944</v>
      </c>
      <c r="S352" s="3">
        <f t="shared" si="48"/>
        <v>1100000</v>
      </c>
    </row>
    <row r="353" spans="1:19" x14ac:dyDescent="0.45">
      <c r="A353">
        <v>350</v>
      </c>
      <c r="B353" s="2">
        <v>0.21227358281612299</v>
      </c>
      <c r="C353" s="2">
        <v>0.15223880597014899</v>
      </c>
      <c r="D353" s="2">
        <f t="shared" si="42"/>
        <v>6.0034776845973997E-2</v>
      </c>
      <c r="E353" s="2">
        <f t="shared" si="43"/>
        <v>0.39434608320394754</v>
      </c>
      <c r="F353" s="2" t="str">
        <f t="shared" si="44"/>
        <v>상승</v>
      </c>
      <c r="O353" s="3">
        <f t="shared" si="45"/>
        <v>1212273.582816123</v>
      </c>
      <c r="P353" s="3">
        <f t="shared" si="41"/>
        <v>1152238.8059701489</v>
      </c>
      <c r="Q353" s="3">
        <f t="shared" si="46"/>
        <v>847761.19402985112</v>
      </c>
      <c r="R353" s="4">
        <f t="shared" si="47"/>
        <v>-60034.776845974149</v>
      </c>
      <c r="S353" s="3">
        <f t="shared" si="48"/>
        <v>1100000</v>
      </c>
    </row>
    <row r="354" spans="1:19" x14ac:dyDescent="0.45">
      <c r="A354">
        <v>351</v>
      </c>
      <c r="B354" s="2">
        <v>0.24820412695407801</v>
      </c>
      <c r="C354" s="2">
        <v>0.22323651452282101</v>
      </c>
      <c r="D354" s="2">
        <f t="shared" si="42"/>
        <v>2.4967612431257002E-2</v>
      </c>
      <c r="E354" s="2">
        <f t="shared" si="43"/>
        <v>0.11184376572366084</v>
      </c>
      <c r="F354" s="2" t="str">
        <f t="shared" si="44"/>
        <v>상승</v>
      </c>
      <c r="O354" s="3">
        <f t="shared" si="45"/>
        <v>1248204.126954078</v>
      </c>
      <c r="P354" s="3">
        <f t="shared" si="41"/>
        <v>1223236.5145228209</v>
      </c>
      <c r="Q354" s="3">
        <f t="shared" si="46"/>
        <v>776763.48547717894</v>
      </c>
      <c r="R354" s="4">
        <f t="shared" si="47"/>
        <v>-24967.612431257032</v>
      </c>
      <c r="S354" s="3">
        <f t="shared" si="48"/>
        <v>1100000</v>
      </c>
    </row>
    <row r="355" spans="1:19" x14ac:dyDescent="0.45">
      <c r="A355">
        <v>352</v>
      </c>
      <c r="B355" s="2">
        <v>2.0291768014431E-3</v>
      </c>
      <c r="C355" s="2">
        <v>-5.1282051282051197E-2</v>
      </c>
      <c r="D355" s="2">
        <f t="shared" si="42"/>
        <v>5.3311228083494297E-2</v>
      </c>
      <c r="E355" s="2">
        <f t="shared" si="43"/>
        <v>-1.0395689476281404</v>
      </c>
      <c r="F355" s="2" t="str">
        <f t="shared" si="44"/>
        <v>반대</v>
      </c>
      <c r="O355" s="3">
        <f t="shared" si="45"/>
        <v>1002029.1768014431</v>
      </c>
      <c r="P355" s="3">
        <f t="shared" si="41"/>
        <v>948717.94871794875</v>
      </c>
      <c r="Q355" s="3">
        <f t="shared" si="46"/>
        <v>1051282.051282051</v>
      </c>
      <c r="R355" s="4">
        <f t="shared" si="47"/>
        <v>-53311.228083494352</v>
      </c>
      <c r="S355" s="3">
        <f t="shared" si="48"/>
        <v>1100000</v>
      </c>
    </row>
    <row r="356" spans="1:19" x14ac:dyDescent="0.45">
      <c r="A356">
        <v>353</v>
      </c>
      <c r="B356" s="2">
        <v>9.6920222043991006E-2</v>
      </c>
      <c r="C356" s="2">
        <v>0.12721417069243099</v>
      </c>
      <c r="D356" s="2">
        <f t="shared" si="42"/>
        <v>3.0293948648439983E-2</v>
      </c>
      <c r="E356" s="2">
        <f t="shared" si="43"/>
        <v>0.23813344443900397</v>
      </c>
      <c r="F356" s="2" t="str">
        <f t="shared" si="44"/>
        <v>상승</v>
      </c>
      <c r="O356" s="3">
        <f t="shared" si="45"/>
        <v>1096920.2220439911</v>
      </c>
      <c r="P356" s="3">
        <f t="shared" si="41"/>
        <v>1127214.170692431</v>
      </c>
      <c r="Q356" s="3">
        <f t="shared" si="46"/>
        <v>872785.82930756896</v>
      </c>
      <c r="R356" s="4">
        <f t="shared" si="47"/>
        <v>30293.948648439953</v>
      </c>
      <c r="S356" s="3">
        <f t="shared" si="48"/>
        <v>1100000</v>
      </c>
    </row>
    <row r="357" spans="1:19" x14ac:dyDescent="0.45">
      <c r="A357">
        <v>354</v>
      </c>
      <c r="B357" s="2">
        <v>-3.4822512418031602E-2</v>
      </c>
      <c r="C357" s="2">
        <v>-1.06007067137809E-2</v>
      </c>
      <c r="D357" s="2">
        <f t="shared" si="42"/>
        <v>2.4221805704250702E-2</v>
      </c>
      <c r="E357" s="2">
        <f t="shared" si="43"/>
        <v>-2.2849236714343202</v>
      </c>
      <c r="F357" s="2" t="str">
        <f t="shared" si="44"/>
        <v>하락</v>
      </c>
      <c r="O357" s="3">
        <f t="shared" si="45"/>
        <v>965177.48758196842</v>
      </c>
      <c r="P357" s="3">
        <f t="shared" si="41"/>
        <v>989399.29328621912</v>
      </c>
      <c r="Q357" s="3">
        <f t="shared" si="46"/>
        <v>1010600.706713781</v>
      </c>
      <c r="R357" s="4">
        <f t="shared" si="47"/>
        <v>24221.805704250699</v>
      </c>
      <c r="S357" s="3">
        <f t="shared" si="48"/>
        <v>1100000</v>
      </c>
    </row>
    <row r="358" spans="1:19" x14ac:dyDescent="0.45">
      <c r="A358">
        <v>355</v>
      </c>
      <c r="B358" s="2">
        <v>0.28277051448821999</v>
      </c>
      <c r="C358" s="2">
        <v>0.23384253819036399</v>
      </c>
      <c r="D358" s="2">
        <f t="shared" si="42"/>
        <v>4.8927976297856002E-2</v>
      </c>
      <c r="E358" s="2">
        <f t="shared" si="43"/>
        <v>0.20923471271093219</v>
      </c>
      <c r="F358" s="2" t="str">
        <f t="shared" si="44"/>
        <v>상승</v>
      </c>
      <c r="O358" s="3">
        <f t="shared" si="45"/>
        <v>1282770.51448822</v>
      </c>
      <c r="P358" s="3">
        <f t="shared" si="41"/>
        <v>1233842.5381903639</v>
      </c>
      <c r="Q358" s="3">
        <f t="shared" si="46"/>
        <v>766157.46180963609</v>
      </c>
      <c r="R358" s="4">
        <f t="shared" si="47"/>
        <v>-48927.976297856076</v>
      </c>
      <c r="S358" s="3">
        <f t="shared" si="48"/>
        <v>1100000</v>
      </c>
    </row>
    <row r="359" spans="1:19" x14ac:dyDescent="0.45">
      <c r="A359">
        <v>356</v>
      </c>
      <c r="B359" s="2">
        <v>8.0180108547210693E-2</v>
      </c>
      <c r="C359" s="2">
        <v>0.118684843624699</v>
      </c>
      <c r="D359" s="2">
        <f t="shared" si="42"/>
        <v>3.8504735077488306E-2</v>
      </c>
      <c r="E359" s="2">
        <f t="shared" si="43"/>
        <v>0.32442840974072995</v>
      </c>
      <c r="F359" s="2" t="str">
        <f t="shared" si="44"/>
        <v>상승</v>
      </c>
      <c r="O359" s="3">
        <f t="shared" si="45"/>
        <v>1080180.1085472107</v>
      </c>
      <c r="P359" s="3">
        <f t="shared" si="41"/>
        <v>1118684.8436246989</v>
      </c>
      <c r="Q359" s="3">
        <f t="shared" si="46"/>
        <v>881315.15637530095</v>
      </c>
      <c r="R359" s="4">
        <f t="shared" si="47"/>
        <v>38504.735077488236</v>
      </c>
      <c r="S359" s="3">
        <f t="shared" si="48"/>
        <v>1100000</v>
      </c>
    </row>
    <row r="360" spans="1:19" x14ac:dyDescent="0.45">
      <c r="A360">
        <v>357</v>
      </c>
      <c r="B360" s="2">
        <v>0.23044574260711601</v>
      </c>
      <c r="C360" s="2">
        <v>0.16925592804578901</v>
      </c>
      <c r="D360" s="2">
        <f t="shared" si="42"/>
        <v>6.1189814561326994E-2</v>
      </c>
      <c r="E360" s="2">
        <f t="shared" si="43"/>
        <v>0.36152243095895137</v>
      </c>
      <c r="F360" s="2" t="str">
        <f t="shared" si="44"/>
        <v>상승</v>
      </c>
      <c r="O360" s="3">
        <f t="shared" si="45"/>
        <v>1230445.742607116</v>
      </c>
      <c r="P360" s="3">
        <f t="shared" si="41"/>
        <v>1169255.928045789</v>
      </c>
      <c r="Q360" s="3">
        <f t="shared" si="46"/>
        <v>830744.07195421099</v>
      </c>
      <c r="R360" s="4">
        <f t="shared" si="47"/>
        <v>-61189.814561326988</v>
      </c>
      <c r="S360" s="3">
        <f t="shared" si="48"/>
        <v>1100000</v>
      </c>
    </row>
    <row r="361" spans="1:19" x14ac:dyDescent="0.45">
      <c r="A361">
        <v>358</v>
      </c>
      <c r="B361" s="2">
        <v>-3.2810606062412201E-3</v>
      </c>
      <c r="C361" s="2">
        <v>-2.5844930417494999E-2</v>
      </c>
      <c r="D361" s="2">
        <f t="shared" si="42"/>
        <v>2.256386981125378E-2</v>
      </c>
      <c r="E361" s="2">
        <f t="shared" si="43"/>
        <v>-0.87304819346620499</v>
      </c>
      <c r="F361" s="2" t="str">
        <f t="shared" si="44"/>
        <v>하락</v>
      </c>
      <c r="O361" s="3">
        <f t="shared" si="45"/>
        <v>996718.93939375877</v>
      </c>
      <c r="P361" s="3">
        <f t="shared" si="41"/>
        <v>974155.06958250492</v>
      </c>
      <c r="Q361" s="3">
        <f t="shared" si="46"/>
        <v>1025844.9304174951</v>
      </c>
      <c r="R361" s="4">
        <f t="shared" si="47"/>
        <v>-22563.869811253855</v>
      </c>
      <c r="S361" s="3">
        <f t="shared" si="48"/>
        <v>1100000</v>
      </c>
    </row>
    <row r="362" spans="1:19" x14ac:dyDescent="0.45">
      <c r="A362">
        <v>359</v>
      </c>
      <c r="B362" s="2">
        <v>-0.12552772462368</v>
      </c>
      <c r="C362" s="2">
        <v>-0.15700483091787401</v>
      </c>
      <c r="D362" s="2">
        <f t="shared" si="42"/>
        <v>3.1477106294194007E-2</v>
      </c>
      <c r="E362" s="2">
        <f t="shared" si="43"/>
        <v>-0.20048495393532847</v>
      </c>
      <c r="F362" s="2" t="str">
        <f t="shared" si="44"/>
        <v>하락</v>
      </c>
      <c r="O362" s="3">
        <f t="shared" si="45"/>
        <v>874472.27537632</v>
      </c>
      <c r="P362" s="3">
        <f t="shared" si="41"/>
        <v>842995.169082126</v>
      </c>
      <c r="Q362" s="3">
        <f t="shared" si="46"/>
        <v>1157004.8309178739</v>
      </c>
      <c r="R362" s="4">
        <f t="shared" si="47"/>
        <v>-31477.106294194004</v>
      </c>
      <c r="S362" s="3">
        <f t="shared" si="48"/>
        <v>1100000</v>
      </c>
    </row>
    <row r="363" spans="1:19" x14ac:dyDescent="0.45">
      <c r="A363">
        <v>360</v>
      </c>
      <c r="B363" s="2">
        <v>0.22180992364883401</v>
      </c>
      <c r="C363" s="2">
        <v>0.225907384230287</v>
      </c>
      <c r="D363" s="2">
        <f t="shared" si="42"/>
        <v>4.0974605814529941E-3</v>
      </c>
      <c r="E363" s="2">
        <f t="shared" si="43"/>
        <v>1.8137789499063462E-2</v>
      </c>
      <c r="F363" s="2" t="str">
        <f t="shared" si="44"/>
        <v>상승</v>
      </c>
      <c r="O363" s="3">
        <f t="shared" si="45"/>
        <v>1221809.923648834</v>
      </c>
      <c r="P363" s="3">
        <f t="shared" si="41"/>
        <v>1225907.384230287</v>
      </c>
      <c r="Q363" s="3">
        <f t="shared" si="46"/>
        <v>774092.61576971295</v>
      </c>
      <c r="R363" s="4">
        <f t="shared" si="47"/>
        <v>4097.4605814530514</v>
      </c>
      <c r="S363" s="3">
        <f t="shared" si="48"/>
        <v>1100000</v>
      </c>
    </row>
    <row r="364" spans="1:19" x14ac:dyDescent="0.45">
      <c r="A364">
        <v>361</v>
      </c>
      <c r="B364" s="2">
        <v>-3.3580806106328902E-2</v>
      </c>
      <c r="C364" s="2">
        <v>-7.9488999290276793E-2</v>
      </c>
      <c r="D364" s="2">
        <f t="shared" si="42"/>
        <v>4.5908193183947892E-2</v>
      </c>
      <c r="E364" s="2">
        <f t="shared" si="43"/>
        <v>-0.57754146603734446</v>
      </c>
      <c r="F364" s="2" t="str">
        <f t="shared" si="44"/>
        <v>하락</v>
      </c>
      <c r="O364" s="3">
        <f t="shared" si="45"/>
        <v>966419.19389367115</v>
      </c>
      <c r="P364" s="3">
        <f t="shared" si="41"/>
        <v>920511.00070972322</v>
      </c>
      <c r="Q364" s="3">
        <f t="shared" si="46"/>
        <v>1079488.9992902768</v>
      </c>
      <c r="R364" s="4">
        <f t="shared" si="47"/>
        <v>-45908.193183947937</v>
      </c>
      <c r="S364" s="3">
        <f t="shared" si="48"/>
        <v>1100000</v>
      </c>
    </row>
    <row r="365" spans="1:19" x14ac:dyDescent="0.45">
      <c r="A365">
        <v>362</v>
      </c>
      <c r="B365" s="2">
        <v>0.18993760645389501</v>
      </c>
      <c r="C365" s="2">
        <v>0.12128712871287101</v>
      </c>
      <c r="D365" s="2">
        <f t="shared" si="42"/>
        <v>6.8650477741024007E-2</v>
      </c>
      <c r="E365" s="2">
        <f t="shared" si="43"/>
        <v>0.56601618382395436</v>
      </c>
      <c r="F365" s="2" t="str">
        <f t="shared" si="44"/>
        <v>상승</v>
      </c>
      <c r="O365" s="3">
        <f t="shared" si="45"/>
        <v>1189937.6064538951</v>
      </c>
      <c r="P365" s="3">
        <f t="shared" si="41"/>
        <v>1121287.1287128709</v>
      </c>
      <c r="Q365" s="3">
        <f t="shared" si="46"/>
        <v>878712.871287129</v>
      </c>
      <c r="R365" s="4">
        <f t="shared" si="47"/>
        <v>-68650.477741024224</v>
      </c>
      <c r="S365" s="3">
        <f t="shared" si="48"/>
        <v>1100000</v>
      </c>
    </row>
    <row r="366" spans="1:19" x14ac:dyDescent="0.45">
      <c r="A366">
        <v>363</v>
      </c>
      <c r="B366" s="2">
        <v>-4.0937576442956897E-2</v>
      </c>
      <c r="C366" s="2">
        <v>-6.1926605504587097E-2</v>
      </c>
      <c r="D366" s="2">
        <f t="shared" si="42"/>
        <v>2.09890290616302E-2</v>
      </c>
      <c r="E366" s="2">
        <f t="shared" si="43"/>
        <v>-0.33893395077299171</v>
      </c>
      <c r="F366" s="2" t="str">
        <f t="shared" si="44"/>
        <v>하락</v>
      </c>
      <c r="O366" s="3">
        <f t="shared" si="45"/>
        <v>959062.42355704308</v>
      </c>
      <c r="P366" s="3">
        <f t="shared" si="41"/>
        <v>938073.39449541294</v>
      </c>
      <c r="Q366" s="3">
        <f t="shared" si="46"/>
        <v>1061926.6055045871</v>
      </c>
      <c r="R366" s="4">
        <f t="shared" si="47"/>
        <v>-20989.029061630135</v>
      </c>
      <c r="S366" s="3">
        <f t="shared" si="48"/>
        <v>1100000</v>
      </c>
    </row>
    <row r="367" spans="1:19" x14ac:dyDescent="0.45">
      <c r="A367">
        <v>364</v>
      </c>
      <c r="B367" s="2">
        <v>0.38320463895797702</v>
      </c>
      <c r="C367" s="2">
        <v>0.31054131054131001</v>
      </c>
      <c r="D367" s="2">
        <f t="shared" si="42"/>
        <v>7.2663328416667006E-2</v>
      </c>
      <c r="E367" s="2">
        <f t="shared" si="43"/>
        <v>0.23398925022247855</v>
      </c>
      <c r="F367" s="2" t="str">
        <f t="shared" si="44"/>
        <v>상승</v>
      </c>
      <c r="O367" s="3">
        <f t="shared" si="45"/>
        <v>1383204.6389579771</v>
      </c>
      <c r="P367" s="3">
        <f t="shared" si="41"/>
        <v>1310541.3105413099</v>
      </c>
      <c r="Q367" s="3">
        <f t="shared" si="46"/>
        <v>689458.68945869</v>
      </c>
      <c r="R367" s="4">
        <f t="shared" si="47"/>
        <v>-72663.32841666718</v>
      </c>
      <c r="S367" s="3">
        <f t="shared" si="48"/>
        <v>1100000</v>
      </c>
    </row>
    <row r="368" spans="1:19" x14ac:dyDescent="0.45">
      <c r="A368">
        <v>365</v>
      </c>
      <c r="B368" s="2">
        <v>-0.13620814681053101</v>
      </c>
      <c r="C368" s="2">
        <v>-0.16361071932299001</v>
      </c>
      <c r="D368" s="2">
        <f t="shared" si="42"/>
        <v>2.7402572512459006E-2</v>
      </c>
      <c r="E368" s="2">
        <f t="shared" si="43"/>
        <v>-0.16748641302873662</v>
      </c>
      <c r="F368" s="2" t="str">
        <f t="shared" si="44"/>
        <v>하락</v>
      </c>
      <c r="O368" s="3">
        <f t="shared" si="45"/>
        <v>863791.85318946908</v>
      </c>
      <c r="P368" s="3">
        <f t="shared" si="41"/>
        <v>836389.28067701007</v>
      </c>
      <c r="Q368" s="3">
        <f t="shared" si="46"/>
        <v>1163610.7193229902</v>
      </c>
      <c r="R368" s="4">
        <f t="shared" si="47"/>
        <v>-27402.57251245901</v>
      </c>
      <c r="S368" s="3">
        <f t="shared" si="48"/>
        <v>1100000</v>
      </c>
    </row>
    <row r="369" spans="1:19" x14ac:dyDescent="0.45">
      <c r="A369">
        <v>366</v>
      </c>
      <c r="B369" s="2">
        <v>-1.7883438616991001E-2</v>
      </c>
      <c r="C369" s="2">
        <v>-5.5341055341055302E-2</v>
      </c>
      <c r="D369" s="2">
        <f t="shared" si="42"/>
        <v>3.7457616724064301E-2</v>
      </c>
      <c r="E369" s="2">
        <f t="shared" si="43"/>
        <v>-0.67685042313018562</v>
      </c>
      <c r="F369" s="2" t="str">
        <f t="shared" si="44"/>
        <v>하락</v>
      </c>
      <c r="O369" s="3">
        <f t="shared" si="45"/>
        <v>982116.56138300896</v>
      </c>
      <c r="P369" s="3">
        <f t="shared" si="41"/>
        <v>944658.94465894473</v>
      </c>
      <c r="Q369" s="3">
        <f t="shared" si="46"/>
        <v>1055341.0553410554</v>
      </c>
      <c r="R369" s="4">
        <f t="shared" si="47"/>
        <v>-37457.616724064224</v>
      </c>
      <c r="S369" s="3">
        <f t="shared" si="48"/>
        <v>1100000.0000000002</v>
      </c>
    </row>
    <row r="370" spans="1:19" x14ac:dyDescent="0.45">
      <c r="A370">
        <v>367</v>
      </c>
      <c r="B370" s="2">
        <v>3.8436487317085197E-2</v>
      </c>
      <c r="C370" s="2">
        <v>2.24403927068723E-2</v>
      </c>
      <c r="D370" s="2">
        <f t="shared" si="42"/>
        <v>1.5996094610212896E-2</v>
      </c>
      <c r="E370" s="2">
        <f t="shared" si="43"/>
        <v>0.71282596606761439</v>
      </c>
      <c r="F370" s="2" t="str">
        <f t="shared" si="44"/>
        <v>상승</v>
      </c>
      <c r="O370" s="3">
        <f t="shared" si="45"/>
        <v>1038436.4873170853</v>
      </c>
      <c r="P370" s="3">
        <f t="shared" si="41"/>
        <v>1022440.3927068723</v>
      </c>
      <c r="Q370" s="3">
        <f t="shared" si="46"/>
        <v>977559.60729312769</v>
      </c>
      <c r="R370" s="4">
        <f t="shared" si="47"/>
        <v>-15996.094610212953</v>
      </c>
      <c r="S370" s="3">
        <f t="shared" si="48"/>
        <v>1100000</v>
      </c>
    </row>
    <row r="371" spans="1:19" x14ac:dyDescent="0.45">
      <c r="A371">
        <v>368</v>
      </c>
      <c r="B371" s="2">
        <v>0.214681342244148</v>
      </c>
      <c r="C371" s="2">
        <v>7.4879227053140096E-2</v>
      </c>
      <c r="D371" s="2">
        <f t="shared" si="42"/>
        <v>0.13980211519100791</v>
      </c>
      <c r="E371" s="2">
        <f t="shared" si="43"/>
        <v>1.8670346996476541</v>
      </c>
      <c r="F371" s="2" t="str">
        <f t="shared" si="44"/>
        <v>상승</v>
      </c>
      <c r="O371" s="3">
        <f t="shared" si="45"/>
        <v>1214681.342244148</v>
      </c>
      <c r="P371" s="3">
        <f t="shared" si="41"/>
        <v>1074879.2270531401</v>
      </c>
      <c r="Q371" s="3">
        <f t="shared" si="46"/>
        <v>925120.77294685994</v>
      </c>
      <c r="R371" s="4">
        <f t="shared" si="47"/>
        <v>-139802.11519100796</v>
      </c>
      <c r="S371" s="3">
        <f t="shared" si="48"/>
        <v>1100000</v>
      </c>
    </row>
    <row r="372" spans="1:19" x14ac:dyDescent="0.45">
      <c r="A372">
        <v>369</v>
      </c>
      <c r="B372" s="2">
        <v>-4.6835709363222101E-2</v>
      </c>
      <c r="C372" s="2">
        <v>-0.10416666666666601</v>
      </c>
      <c r="D372" s="2">
        <f t="shared" si="42"/>
        <v>5.7330957303443904E-2</v>
      </c>
      <c r="E372" s="2">
        <f t="shared" si="43"/>
        <v>-0.55037719011306496</v>
      </c>
      <c r="F372" s="2" t="str">
        <f t="shared" si="44"/>
        <v>하락</v>
      </c>
      <c r="O372" s="3">
        <f t="shared" si="45"/>
        <v>953164.29063677788</v>
      </c>
      <c r="P372" s="3">
        <f t="shared" si="41"/>
        <v>895833.33333333407</v>
      </c>
      <c r="Q372" s="3">
        <f t="shared" si="46"/>
        <v>1104166.666666666</v>
      </c>
      <c r="R372" s="4">
        <f t="shared" si="47"/>
        <v>-57330.957303443807</v>
      </c>
      <c r="S372" s="3">
        <f t="shared" si="48"/>
        <v>1100000.0000000002</v>
      </c>
    </row>
    <row r="373" spans="1:19" x14ac:dyDescent="0.45">
      <c r="A373">
        <v>370</v>
      </c>
      <c r="B373" s="2">
        <v>-6.0421060770749997E-2</v>
      </c>
      <c r="C373" s="2">
        <v>-2.7397260273972601E-2</v>
      </c>
      <c r="D373" s="2">
        <f t="shared" si="42"/>
        <v>3.3023800496777396E-2</v>
      </c>
      <c r="E373" s="2">
        <f t="shared" si="43"/>
        <v>-1.2053687181323751</v>
      </c>
      <c r="F373" s="2" t="str">
        <f t="shared" si="44"/>
        <v>하락</v>
      </c>
      <c r="O373" s="3">
        <f t="shared" si="45"/>
        <v>939578.93922924995</v>
      </c>
      <c r="P373" s="3">
        <f t="shared" si="41"/>
        <v>972602.73972602736</v>
      </c>
      <c r="Q373" s="3">
        <f t="shared" si="46"/>
        <v>1027397.2602739728</v>
      </c>
      <c r="R373" s="4">
        <f t="shared" si="47"/>
        <v>33023.800496777403</v>
      </c>
      <c r="S373" s="3">
        <f t="shared" si="48"/>
        <v>1100000</v>
      </c>
    </row>
    <row r="374" spans="1:19" x14ac:dyDescent="0.45">
      <c r="A374">
        <v>371</v>
      </c>
      <c r="B374" s="2">
        <v>3.2057426869869197E-2</v>
      </c>
      <c r="C374" s="2">
        <v>1.17462803445575E-2</v>
      </c>
      <c r="D374" s="2">
        <f t="shared" si="42"/>
        <v>2.0311146525311699E-2</v>
      </c>
      <c r="E374" s="2">
        <f t="shared" si="43"/>
        <v>1.7291556075215444</v>
      </c>
      <c r="F374" s="2" t="str">
        <f t="shared" si="44"/>
        <v>상승</v>
      </c>
      <c r="O374" s="3">
        <f t="shared" si="45"/>
        <v>1032057.4268698692</v>
      </c>
      <c r="P374" s="3">
        <f t="shared" si="41"/>
        <v>1011746.2803445576</v>
      </c>
      <c r="Q374" s="3">
        <f t="shared" si="46"/>
        <v>988253.71965544252</v>
      </c>
      <c r="R374" s="4">
        <f t="shared" si="47"/>
        <v>-20311.146525311633</v>
      </c>
      <c r="S374" s="3">
        <f t="shared" si="48"/>
        <v>1100000</v>
      </c>
    </row>
    <row r="375" spans="1:19" x14ac:dyDescent="0.45">
      <c r="A375">
        <v>372</v>
      </c>
      <c r="B375" s="2">
        <v>0.29725673794746399</v>
      </c>
      <c r="C375" s="2">
        <v>0.224780701754385</v>
      </c>
      <c r="D375" s="2">
        <f t="shared" si="42"/>
        <v>7.2476036193078991E-2</v>
      </c>
      <c r="E375" s="2">
        <f t="shared" si="43"/>
        <v>0.32242997564921133</v>
      </c>
      <c r="F375" s="2" t="str">
        <f t="shared" si="44"/>
        <v>상승</v>
      </c>
      <c r="O375" s="3">
        <f t="shared" si="45"/>
        <v>1297256.737947464</v>
      </c>
      <c r="P375" s="3">
        <f t="shared" si="41"/>
        <v>1224780.7017543851</v>
      </c>
      <c r="Q375" s="3">
        <f t="shared" si="46"/>
        <v>775219.29824561498</v>
      </c>
      <c r="R375" s="4">
        <f t="shared" si="47"/>
        <v>-72476.036193078849</v>
      </c>
      <c r="S375" s="3">
        <f t="shared" si="48"/>
        <v>1100000.0000000002</v>
      </c>
    </row>
    <row r="376" spans="1:19" x14ac:dyDescent="0.45">
      <c r="A376">
        <v>373</v>
      </c>
      <c r="B376" s="2">
        <v>0.15418851375579801</v>
      </c>
      <c r="C376" s="2">
        <v>7.8666666666666593E-2</v>
      </c>
      <c r="D376" s="2">
        <f t="shared" si="42"/>
        <v>7.5521847089131414E-2</v>
      </c>
      <c r="E376" s="2">
        <f t="shared" si="43"/>
        <v>0.96002347994658666</v>
      </c>
      <c r="F376" s="2" t="str">
        <f t="shared" si="44"/>
        <v>상승</v>
      </c>
      <c r="O376" s="3">
        <f t="shared" si="45"/>
        <v>1154188.5137557979</v>
      </c>
      <c r="P376" s="3">
        <f t="shared" si="41"/>
        <v>1078666.6666666667</v>
      </c>
      <c r="Q376" s="3">
        <f t="shared" si="46"/>
        <v>921333.33333333349</v>
      </c>
      <c r="R376" s="4">
        <f t="shared" si="47"/>
        <v>-75521.84708913113</v>
      </c>
      <c r="S376" s="3">
        <f t="shared" si="48"/>
        <v>1100000.0000000002</v>
      </c>
    </row>
    <row r="377" spans="1:19" x14ac:dyDescent="0.45">
      <c r="A377">
        <v>374</v>
      </c>
      <c r="B377" s="2">
        <v>0.233067527413368</v>
      </c>
      <c r="C377" s="2">
        <v>0.27884615384615302</v>
      </c>
      <c r="D377" s="2">
        <f t="shared" si="42"/>
        <v>4.5778626432785019E-2</v>
      </c>
      <c r="E377" s="2">
        <f t="shared" si="43"/>
        <v>0.16417162582791917</v>
      </c>
      <c r="F377" s="2" t="str">
        <f t="shared" si="44"/>
        <v>상승</v>
      </c>
      <c r="O377" s="3">
        <f t="shared" si="45"/>
        <v>1233067.527413368</v>
      </c>
      <c r="P377" s="3">
        <f t="shared" si="41"/>
        <v>1278846.1538461531</v>
      </c>
      <c r="Q377" s="3">
        <f t="shared" si="46"/>
        <v>721153.84615384694</v>
      </c>
      <c r="R377" s="4">
        <f t="shared" si="47"/>
        <v>45778.626432785066</v>
      </c>
      <c r="S377" s="3">
        <f t="shared" si="48"/>
        <v>1100000</v>
      </c>
    </row>
    <row r="378" spans="1:19" x14ac:dyDescent="0.45">
      <c r="A378">
        <v>375</v>
      </c>
      <c r="B378" s="2">
        <v>-2.48612277209758E-2</v>
      </c>
      <c r="C378" s="2">
        <v>-0.12930232558139501</v>
      </c>
      <c r="D378" s="2">
        <f t="shared" si="42"/>
        <v>0.10444109786041922</v>
      </c>
      <c r="E378" s="2">
        <f t="shared" si="43"/>
        <v>-0.80772791510756081</v>
      </c>
      <c r="F378" s="2" t="str">
        <f t="shared" si="44"/>
        <v>하락</v>
      </c>
      <c r="O378" s="3">
        <f t="shared" si="45"/>
        <v>975138.77227902424</v>
      </c>
      <c r="P378" s="3">
        <f t="shared" si="41"/>
        <v>870697.67441860505</v>
      </c>
      <c r="Q378" s="3">
        <f t="shared" si="46"/>
        <v>1129302.3255813951</v>
      </c>
      <c r="R378" s="4">
        <f t="shared" si="47"/>
        <v>-104441.09786041919</v>
      </c>
      <c r="S378" s="3">
        <f t="shared" si="48"/>
        <v>1100000</v>
      </c>
    </row>
    <row r="379" spans="1:19" x14ac:dyDescent="0.45">
      <c r="A379">
        <v>376</v>
      </c>
      <c r="B379" s="2">
        <v>0.44072532653808499</v>
      </c>
      <c r="C379" s="2">
        <v>0.44903581267217602</v>
      </c>
      <c r="D379" s="2">
        <f t="shared" si="42"/>
        <v>8.3104861340910219E-3</v>
      </c>
      <c r="E379" s="2">
        <f t="shared" si="43"/>
        <v>1.8507401636043207E-2</v>
      </c>
      <c r="F379" s="2" t="str">
        <f t="shared" si="44"/>
        <v>상승</v>
      </c>
      <c r="O379" s="3">
        <f t="shared" si="45"/>
        <v>1440725.326538085</v>
      </c>
      <c r="P379" s="3">
        <f t="shared" si="41"/>
        <v>1449035.8126721762</v>
      </c>
      <c r="Q379" s="3">
        <f t="shared" si="46"/>
        <v>550964.18732782395</v>
      </c>
      <c r="R379" s="4">
        <f t="shared" si="47"/>
        <v>8310.4861340911593</v>
      </c>
      <c r="S379" s="3">
        <f t="shared" si="48"/>
        <v>1100000</v>
      </c>
    </row>
    <row r="380" spans="1:19" x14ac:dyDescent="0.45">
      <c r="A380">
        <v>377</v>
      </c>
      <c r="B380" s="2">
        <v>0.34968644380569402</v>
      </c>
      <c r="C380" s="2">
        <v>0.31262525050100198</v>
      </c>
      <c r="D380" s="2">
        <f t="shared" si="42"/>
        <v>3.7061193304692042E-2</v>
      </c>
      <c r="E380" s="2">
        <f t="shared" si="43"/>
        <v>0.11854830422462391</v>
      </c>
      <c r="F380" s="2" t="str">
        <f t="shared" si="44"/>
        <v>상승</v>
      </c>
      <c r="O380" s="3">
        <f t="shared" si="45"/>
        <v>1349686.4438056941</v>
      </c>
      <c r="P380" s="3">
        <f t="shared" si="41"/>
        <v>1312625.250501002</v>
      </c>
      <c r="Q380" s="3">
        <f t="shared" si="46"/>
        <v>687374.74949899805</v>
      </c>
      <c r="R380" s="4">
        <f t="shared" si="47"/>
        <v>-37061.193304692162</v>
      </c>
      <c r="S380" s="3">
        <f t="shared" si="48"/>
        <v>1100000</v>
      </c>
    </row>
    <row r="381" spans="1:19" x14ac:dyDescent="0.45">
      <c r="A381">
        <v>378</v>
      </c>
      <c r="B381" s="2">
        <v>0.131129145622253</v>
      </c>
      <c r="C381" s="2">
        <v>3.94366197183098E-2</v>
      </c>
      <c r="D381" s="2">
        <f t="shared" si="42"/>
        <v>9.1692525903943195E-2</v>
      </c>
      <c r="E381" s="2">
        <f t="shared" si="43"/>
        <v>2.3250604782785631</v>
      </c>
      <c r="F381" s="2" t="str">
        <f t="shared" si="44"/>
        <v>상승</v>
      </c>
      <c r="O381" s="3">
        <f t="shared" si="45"/>
        <v>1131129.145622253</v>
      </c>
      <c r="P381" s="3">
        <f t="shared" si="41"/>
        <v>1039436.6197183098</v>
      </c>
      <c r="Q381" s="3">
        <f t="shared" si="46"/>
        <v>960563.38028169016</v>
      </c>
      <c r="R381" s="4">
        <f t="shared" si="47"/>
        <v>-91692.525903943111</v>
      </c>
      <c r="S381" s="3">
        <f t="shared" si="48"/>
        <v>1100000</v>
      </c>
    </row>
    <row r="382" spans="1:19" x14ac:dyDescent="0.45">
      <c r="A382">
        <v>379</v>
      </c>
      <c r="B382" s="2">
        <v>-3.8879439234733499E-3</v>
      </c>
      <c r="C382" s="2">
        <v>-3.1564808596373402E-2</v>
      </c>
      <c r="D382" s="2">
        <f t="shared" si="42"/>
        <v>2.7676864672900051E-2</v>
      </c>
      <c r="E382" s="2">
        <f t="shared" si="43"/>
        <v>-0.87682662761591867</v>
      </c>
      <c r="F382" s="2" t="str">
        <f t="shared" si="44"/>
        <v>하락</v>
      </c>
      <c r="O382" s="3">
        <f t="shared" si="45"/>
        <v>996112.05607652664</v>
      </c>
      <c r="P382" s="3">
        <f t="shared" si="41"/>
        <v>968435.19140362658</v>
      </c>
      <c r="Q382" s="3">
        <f t="shared" si="46"/>
        <v>1031564.8085963733</v>
      </c>
      <c r="R382" s="4">
        <f t="shared" si="47"/>
        <v>-27676.864672900061</v>
      </c>
      <c r="S382" s="3">
        <f t="shared" si="48"/>
        <v>1100000</v>
      </c>
    </row>
    <row r="383" spans="1:19" x14ac:dyDescent="0.45">
      <c r="A383">
        <v>380</v>
      </c>
      <c r="B383" s="2">
        <v>0.125448182225227</v>
      </c>
      <c r="C383" s="2">
        <v>0.14090909090909001</v>
      </c>
      <c r="D383" s="2">
        <f t="shared" si="42"/>
        <v>1.5460908683863017E-2</v>
      </c>
      <c r="E383" s="2">
        <f t="shared" si="43"/>
        <v>0.10972257775644792</v>
      </c>
      <c r="F383" s="2" t="str">
        <f t="shared" si="44"/>
        <v>상승</v>
      </c>
      <c r="O383" s="3">
        <f t="shared" si="45"/>
        <v>1125448.1822252269</v>
      </c>
      <c r="P383" s="3">
        <f t="shared" si="41"/>
        <v>1140909.0909090899</v>
      </c>
      <c r="Q383" s="3">
        <f t="shared" si="46"/>
        <v>859090.90909090999</v>
      </c>
      <c r="R383" s="4">
        <f t="shared" si="47"/>
        <v>15460.908683863003</v>
      </c>
      <c r="S383" s="3">
        <f t="shared" si="48"/>
        <v>1100000</v>
      </c>
    </row>
    <row r="384" spans="1:19" x14ac:dyDescent="0.45">
      <c r="A384">
        <v>381</v>
      </c>
      <c r="B384" s="2">
        <v>-8.2428887486457797E-2</v>
      </c>
      <c r="C384" s="2">
        <v>-0.161654135338345</v>
      </c>
      <c r="D384" s="2">
        <f t="shared" si="42"/>
        <v>7.9225247851887198E-2</v>
      </c>
      <c r="E384" s="2">
        <f t="shared" si="43"/>
        <v>-0.4900910681070258</v>
      </c>
      <c r="F384" s="2" t="str">
        <f t="shared" si="44"/>
        <v>하락</v>
      </c>
      <c r="O384" s="3">
        <f t="shared" si="45"/>
        <v>917571.11251354218</v>
      </c>
      <c r="P384" s="3">
        <f t="shared" si="41"/>
        <v>838345.86466165504</v>
      </c>
      <c r="Q384" s="3">
        <f t="shared" si="46"/>
        <v>1161654.1353383448</v>
      </c>
      <c r="R384" s="4">
        <f t="shared" si="47"/>
        <v>-79225.247851887136</v>
      </c>
      <c r="S384" s="3">
        <f t="shared" si="48"/>
        <v>1100000</v>
      </c>
    </row>
    <row r="385" spans="1:19" x14ac:dyDescent="0.45">
      <c r="A385">
        <v>382</v>
      </c>
      <c r="B385" s="2">
        <v>9.8694533109664903E-2</v>
      </c>
      <c r="C385" s="2">
        <v>0.164670658682634</v>
      </c>
      <c r="D385" s="2">
        <f t="shared" si="42"/>
        <v>6.5976125572969099E-2</v>
      </c>
      <c r="E385" s="2">
        <f t="shared" si="43"/>
        <v>0.4006550171158505</v>
      </c>
      <c r="F385" s="2" t="str">
        <f t="shared" si="44"/>
        <v>상승</v>
      </c>
      <c r="O385" s="3">
        <f t="shared" si="45"/>
        <v>1098694.5331096649</v>
      </c>
      <c r="P385" s="3">
        <f t="shared" si="41"/>
        <v>1164670.6586826341</v>
      </c>
      <c r="Q385" s="3">
        <f t="shared" si="46"/>
        <v>835329.34131736599</v>
      </c>
      <c r="R385" s="4">
        <f t="shared" si="47"/>
        <v>65976.125572969206</v>
      </c>
      <c r="S385" s="3">
        <f t="shared" si="48"/>
        <v>1100000</v>
      </c>
    </row>
    <row r="386" spans="1:19" x14ac:dyDescent="0.45">
      <c r="A386">
        <v>383</v>
      </c>
      <c r="B386" s="2">
        <v>0.102283582091331</v>
      </c>
      <c r="C386" s="2">
        <v>1.7543859649122799E-2</v>
      </c>
      <c r="D386" s="2">
        <f t="shared" si="42"/>
        <v>8.4739722442208204E-2</v>
      </c>
      <c r="E386" s="2">
        <f t="shared" si="43"/>
        <v>4.8301641792058696</v>
      </c>
      <c r="F386" s="2" t="str">
        <f t="shared" si="44"/>
        <v>상승</v>
      </c>
      <c r="O386" s="3">
        <f t="shared" si="45"/>
        <v>1102283.582091331</v>
      </c>
      <c r="P386" s="3">
        <f t="shared" si="41"/>
        <v>1017543.8596491228</v>
      </c>
      <c r="Q386" s="3">
        <f t="shared" si="46"/>
        <v>982456.14035087731</v>
      </c>
      <c r="R386" s="4">
        <f t="shared" si="47"/>
        <v>-84739.722442208207</v>
      </c>
      <c r="S386" s="3">
        <f t="shared" si="48"/>
        <v>1100000.0000000002</v>
      </c>
    </row>
    <row r="387" spans="1:19" x14ac:dyDescent="0.45">
      <c r="A387">
        <v>384</v>
      </c>
      <c r="B387" s="2">
        <v>-5.5609177798032698E-2</v>
      </c>
      <c r="C387" s="2">
        <v>-7.0604209097080706E-2</v>
      </c>
      <c r="D387" s="2">
        <f t="shared" si="42"/>
        <v>1.4995031299048008E-2</v>
      </c>
      <c r="E387" s="2">
        <f t="shared" si="43"/>
        <v>-0.21238154907209367</v>
      </c>
      <c r="F387" s="2" t="str">
        <f t="shared" si="44"/>
        <v>하락</v>
      </c>
      <c r="O387" s="3">
        <f t="shared" si="45"/>
        <v>944390.82220196736</v>
      </c>
      <c r="P387" s="3">
        <f t="shared" ref="P387:P450" si="49">$N$3*(1+C387)</f>
        <v>929395.79090291937</v>
      </c>
      <c r="Q387" s="3">
        <f t="shared" si="46"/>
        <v>1070604.2090970806</v>
      </c>
      <c r="R387" s="4">
        <f t="shared" si="47"/>
        <v>-14995.031299047987</v>
      </c>
      <c r="S387" s="3">
        <f t="shared" si="48"/>
        <v>1100000</v>
      </c>
    </row>
    <row r="388" spans="1:19" x14ac:dyDescent="0.45">
      <c r="A388">
        <v>385</v>
      </c>
      <c r="B388" s="2">
        <v>1.9841823726892398E-2</v>
      </c>
      <c r="C388" s="2">
        <v>-3.55263157894736E-2</v>
      </c>
      <c r="D388" s="2">
        <f t="shared" ref="D388:D451" si="50">ABS(C388-B388)</f>
        <v>5.5368139516366002E-2</v>
      </c>
      <c r="E388" s="2">
        <f t="shared" ref="E388:E451" si="51">IFERROR(D388/C388,0)</f>
        <v>-1.5585105937940096</v>
      </c>
      <c r="F388" s="2" t="str">
        <f t="shared" ref="F388:F451" si="52">IF(AND(B388&gt;=0,C388&gt;=0),"상승",IF(AND(B388&lt;0,C388&lt;0),"하락","반대"))</f>
        <v>반대</v>
      </c>
      <c r="O388" s="3">
        <f t="shared" ref="O388:O451" si="53">$N$3*(1+B388)</f>
        <v>1019841.8237268925</v>
      </c>
      <c r="P388" s="3">
        <f t="shared" si="49"/>
        <v>964473.68421052641</v>
      </c>
      <c r="Q388" s="3">
        <f t="shared" ref="Q388:Q451" si="54">$N$3*(1-C388)</f>
        <v>1035526.3157894736</v>
      </c>
      <c r="R388" s="4">
        <f t="shared" ref="R388:R451" si="55">P388-O388</f>
        <v>-55368.139516366064</v>
      </c>
      <c r="S388" s="3">
        <f t="shared" ref="S388:S451" si="56">P388*0.4+$N$3*0.3+Q388*0.4</f>
        <v>1100000</v>
      </c>
    </row>
    <row r="389" spans="1:19" x14ac:dyDescent="0.45">
      <c r="A389">
        <v>386</v>
      </c>
      <c r="B389" s="2">
        <v>0.26186639070510798</v>
      </c>
      <c r="C389" s="2">
        <v>0.29266211604095499</v>
      </c>
      <c r="D389" s="2">
        <f t="shared" si="50"/>
        <v>3.0795725335847013E-2</v>
      </c>
      <c r="E389" s="2">
        <f t="shared" si="51"/>
        <v>0.10522621018546</v>
      </c>
      <c r="F389" s="2" t="str">
        <f t="shared" si="52"/>
        <v>상승</v>
      </c>
      <c r="O389" s="3">
        <f t="shared" si="53"/>
        <v>1261866.3907051079</v>
      </c>
      <c r="P389" s="3">
        <f t="shared" si="49"/>
        <v>1292662.1160409551</v>
      </c>
      <c r="Q389" s="3">
        <f t="shared" si="54"/>
        <v>707337.88395904494</v>
      </c>
      <c r="R389" s="4">
        <f t="shared" si="55"/>
        <v>30795.725335847121</v>
      </c>
      <c r="S389" s="3">
        <f t="shared" si="56"/>
        <v>1100000</v>
      </c>
    </row>
    <row r="390" spans="1:19" x14ac:dyDescent="0.45">
      <c r="A390">
        <v>387</v>
      </c>
      <c r="B390" s="2">
        <v>0.17146562039852101</v>
      </c>
      <c r="C390" s="2">
        <v>0.14492753623188401</v>
      </c>
      <c r="D390" s="2">
        <f t="shared" si="50"/>
        <v>2.6538084166636999E-2</v>
      </c>
      <c r="E390" s="2">
        <f t="shared" si="51"/>
        <v>0.18311278074979537</v>
      </c>
      <c r="F390" s="2" t="str">
        <f t="shared" si="52"/>
        <v>상승</v>
      </c>
      <c r="O390" s="3">
        <f t="shared" si="53"/>
        <v>1171465.620398521</v>
      </c>
      <c r="P390" s="3">
        <f t="shared" si="49"/>
        <v>1144927.536231884</v>
      </c>
      <c r="Q390" s="3">
        <f t="shared" si="54"/>
        <v>855072.46376811597</v>
      </c>
      <c r="R390" s="4">
        <f t="shared" si="55"/>
        <v>-26538.084166636923</v>
      </c>
      <c r="S390" s="3">
        <f t="shared" si="56"/>
        <v>1100000</v>
      </c>
    </row>
    <row r="391" spans="1:19" x14ac:dyDescent="0.45">
      <c r="A391">
        <v>388</v>
      </c>
      <c r="B391" s="2">
        <v>3.9837952703237499E-2</v>
      </c>
      <c r="C391" s="2">
        <v>7.0336391437308798E-2</v>
      </c>
      <c r="D391" s="2">
        <f t="shared" si="50"/>
        <v>3.04984387340713E-2</v>
      </c>
      <c r="E391" s="2">
        <f t="shared" si="51"/>
        <v>0.43360823765397066</v>
      </c>
      <c r="F391" s="2" t="str">
        <f t="shared" si="52"/>
        <v>상승</v>
      </c>
      <c r="O391" s="3">
        <f t="shared" si="53"/>
        <v>1039837.9527032375</v>
      </c>
      <c r="P391" s="3">
        <f t="shared" si="49"/>
        <v>1070336.3914373086</v>
      </c>
      <c r="Q391" s="3">
        <f t="shared" si="54"/>
        <v>929663.60856269125</v>
      </c>
      <c r="R391" s="4">
        <f t="shared" si="55"/>
        <v>30498.438734071096</v>
      </c>
      <c r="S391" s="3">
        <f t="shared" si="56"/>
        <v>1100000</v>
      </c>
    </row>
    <row r="392" spans="1:19" x14ac:dyDescent="0.45">
      <c r="A392">
        <v>389</v>
      </c>
      <c r="B392" s="2">
        <v>-8.0921277403831399E-2</v>
      </c>
      <c r="C392" s="2">
        <v>-8.6956521739130405E-2</v>
      </c>
      <c r="D392" s="2">
        <f t="shared" si="50"/>
        <v>6.0352443352990059E-3</v>
      </c>
      <c r="E392" s="2">
        <f t="shared" si="51"/>
        <v>-6.9405309855938596E-2</v>
      </c>
      <c r="F392" s="2" t="str">
        <f t="shared" si="52"/>
        <v>하락</v>
      </c>
      <c r="O392" s="3">
        <f t="shared" si="53"/>
        <v>919078.72259616863</v>
      </c>
      <c r="P392" s="3">
        <f t="shared" si="49"/>
        <v>913043.47826086963</v>
      </c>
      <c r="Q392" s="3">
        <f t="shared" si="54"/>
        <v>1086956.5217391304</v>
      </c>
      <c r="R392" s="4">
        <f t="shared" si="55"/>
        <v>-6035.2443352990085</v>
      </c>
      <c r="S392" s="3">
        <f t="shared" si="56"/>
        <v>1100000</v>
      </c>
    </row>
    <row r="393" spans="1:19" x14ac:dyDescent="0.45">
      <c r="A393">
        <v>390</v>
      </c>
      <c r="B393" s="2">
        <v>0.145727798342704</v>
      </c>
      <c r="C393" s="2">
        <v>8.8414634146341403E-2</v>
      </c>
      <c r="D393" s="2">
        <f t="shared" si="50"/>
        <v>5.7313164196362593E-2</v>
      </c>
      <c r="E393" s="2">
        <f t="shared" si="51"/>
        <v>0.6482316502209291</v>
      </c>
      <c r="F393" s="2" t="str">
        <f t="shared" si="52"/>
        <v>상승</v>
      </c>
      <c r="O393" s="3">
        <f t="shared" si="53"/>
        <v>1145727.7983427038</v>
      </c>
      <c r="P393" s="3">
        <f t="shared" si="49"/>
        <v>1088414.6341463414</v>
      </c>
      <c r="Q393" s="3">
        <f t="shared" si="54"/>
        <v>911585.36585365853</v>
      </c>
      <c r="R393" s="4">
        <f t="shared" si="55"/>
        <v>-57313.164196362486</v>
      </c>
      <c r="S393" s="3">
        <f t="shared" si="56"/>
        <v>1100000</v>
      </c>
    </row>
    <row r="394" spans="1:19" x14ac:dyDescent="0.45">
      <c r="A394">
        <v>391</v>
      </c>
      <c r="B394" s="2">
        <v>7.4889771640300699E-3</v>
      </c>
      <c r="C394" s="2">
        <v>1.18421052631578E-2</v>
      </c>
      <c r="D394" s="2">
        <f t="shared" si="50"/>
        <v>4.3531280991277298E-3</v>
      </c>
      <c r="E394" s="2">
        <f t="shared" si="51"/>
        <v>0.36759748392634456</v>
      </c>
      <c r="F394" s="2" t="str">
        <f t="shared" si="52"/>
        <v>상승</v>
      </c>
      <c r="O394" s="3">
        <f t="shared" si="53"/>
        <v>1007488.9771640301</v>
      </c>
      <c r="P394" s="3">
        <f t="shared" si="49"/>
        <v>1011842.1052631579</v>
      </c>
      <c r="Q394" s="3">
        <f t="shared" si="54"/>
        <v>988157.89473684225</v>
      </c>
      <c r="R394" s="4">
        <f t="shared" si="55"/>
        <v>4353.128099127789</v>
      </c>
      <c r="S394" s="3">
        <f t="shared" si="56"/>
        <v>1100000</v>
      </c>
    </row>
    <row r="395" spans="1:19" x14ac:dyDescent="0.45">
      <c r="A395">
        <v>392</v>
      </c>
      <c r="B395" s="2">
        <v>3.0027680099010402E-2</v>
      </c>
      <c r="C395" s="2">
        <v>2.6455026455026402E-2</v>
      </c>
      <c r="D395" s="2">
        <f t="shared" si="50"/>
        <v>3.5726536439840001E-3</v>
      </c>
      <c r="E395" s="2">
        <f t="shared" si="51"/>
        <v>0.13504630774259549</v>
      </c>
      <c r="F395" s="2" t="str">
        <f t="shared" si="52"/>
        <v>상승</v>
      </c>
      <c r="O395" s="3">
        <f t="shared" si="53"/>
        <v>1030027.6800990105</v>
      </c>
      <c r="P395" s="3">
        <f t="shared" si="49"/>
        <v>1026455.0264550265</v>
      </c>
      <c r="Q395" s="3">
        <f t="shared" si="54"/>
        <v>973544.97354497365</v>
      </c>
      <c r="R395" s="4">
        <f t="shared" si="55"/>
        <v>-3572.6536439839983</v>
      </c>
      <c r="S395" s="3">
        <f t="shared" si="56"/>
        <v>1100000</v>
      </c>
    </row>
    <row r="396" spans="1:19" x14ac:dyDescent="0.45">
      <c r="A396">
        <v>393</v>
      </c>
      <c r="B396" s="2">
        <v>-0.15195162594318301</v>
      </c>
      <c r="C396" s="2">
        <v>-0.17857142857142799</v>
      </c>
      <c r="D396" s="2">
        <f t="shared" si="50"/>
        <v>2.6619802628244982E-2</v>
      </c>
      <c r="E396" s="2">
        <f t="shared" si="51"/>
        <v>-0.14907089471817239</v>
      </c>
      <c r="F396" s="2" t="str">
        <f t="shared" si="52"/>
        <v>하락</v>
      </c>
      <c r="O396" s="3">
        <f t="shared" si="53"/>
        <v>848048.37405681703</v>
      </c>
      <c r="P396" s="3">
        <f t="shared" si="49"/>
        <v>821428.57142857206</v>
      </c>
      <c r="Q396" s="3">
        <f t="shared" si="54"/>
        <v>1178571.4285714279</v>
      </c>
      <c r="R396" s="4">
        <f t="shared" si="55"/>
        <v>-26619.802628244972</v>
      </c>
      <c r="S396" s="3">
        <f t="shared" si="56"/>
        <v>1100000</v>
      </c>
    </row>
    <row r="397" spans="1:19" x14ac:dyDescent="0.45">
      <c r="A397">
        <v>394</v>
      </c>
      <c r="B397" s="2">
        <v>0.34983918070793102</v>
      </c>
      <c r="C397" s="2">
        <v>0.33732660781841101</v>
      </c>
      <c r="D397" s="2">
        <f t="shared" si="50"/>
        <v>1.2512572889520013E-2</v>
      </c>
      <c r="E397" s="2">
        <f t="shared" si="51"/>
        <v>3.7093346921081766E-2</v>
      </c>
      <c r="F397" s="2" t="str">
        <f t="shared" si="52"/>
        <v>상승</v>
      </c>
      <c r="O397" s="3">
        <f t="shared" si="53"/>
        <v>1349839.1807079311</v>
      </c>
      <c r="P397" s="3">
        <f t="shared" si="49"/>
        <v>1337326.607818411</v>
      </c>
      <c r="Q397" s="3">
        <f t="shared" si="54"/>
        <v>662673.39218158904</v>
      </c>
      <c r="R397" s="4">
        <f t="shared" si="55"/>
        <v>-12512.572889520088</v>
      </c>
      <c r="S397" s="3">
        <f t="shared" si="56"/>
        <v>1100000</v>
      </c>
    </row>
    <row r="398" spans="1:19" x14ac:dyDescent="0.45">
      <c r="A398">
        <v>395</v>
      </c>
      <c r="B398" s="2">
        <v>-0.135513246059417</v>
      </c>
      <c r="C398" s="2">
        <v>-9.4420600858369105E-2</v>
      </c>
      <c r="D398" s="2">
        <f t="shared" si="50"/>
        <v>4.1092645201047898E-2</v>
      </c>
      <c r="E398" s="2">
        <f t="shared" si="51"/>
        <v>-0.43520846962928</v>
      </c>
      <c r="F398" s="2" t="str">
        <f t="shared" si="52"/>
        <v>하락</v>
      </c>
      <c r="O398" s="3">
        <f t="shared" si="53"/>
        <v>864486.75394058297</v>
      </c>
      <c r="P398" s="3">
        <f t="shared" si="49"/>
        <v>905579.39914163086</v>
      </c>
      <c r="Q398" s="3">
        <f t="shared" si="54"/>
        <v>1094420.6008583689</v>
      </c>
      <c r="R398" s="4">
        <f t="shared" si="55"/>
        <v>41092.645201047882</v>
      </c>
      <c r="S398" s="3">
        <f t="shared" si="56"/>
        <v>1100000</v>
      </c>
    </row>
    <row r="399" spans="1:19" x14ac:dyDescent="0.45">
      <c r="A399">
        <v>396</v>
      </c>
      <c r="B399" s="2">
        <v>0.32395583391189497</v>
      </c>
      <c r="C399" s="2">
        <v>0.16020942408376901</v>
      </c>
      <c r="D399" s="2">
        <f t="shared" si="50"/>
        <v>0.16374640982812597</v>
      </c>
      <c r="E399" s="2">
        <f t="shared" si="51"/>
        <v>1.0220772639598752</v>
      </c>
      <c r="F399" s="2" t="str">
        <f t="shared" si="52"/>
        <v>상승</v>
      </c>
      <c r="O399" s="3">
        <f t="shared" si="53"/>
        <v>1323955.8339118948</v>
      </c>
      <c r="P399" s="3">
        <f t="shared" si="49"/>
        <v>1160209.4240837691</v>
      </c>
      <c r="Q399" s="3">
        <f t="shared" si="54"/>
        <v>839790.57591623091</v>
      </c>
      <c r="R399" s="4">
        <f t="shared" si="55"/>
        <v>-163746.40982812573</v>
      </c>
      <c r="S399" s="3">
        <f t="shared" si="56"/>
        <v>1100000</v>
      </c>
    </row>
    <row r="400" spans="1:19" x14ac:dyDescent="0.45">
      <c r="A400">
        <v>397</v>
      </c>
      <c r="B400" s="2">
        <v>0.123885095119476</v>
      </c>
      <c r="C400" s="2">
        <v>0.111587982832618</v>
      </c>
      <c r="D400" s="2">
        <f t="shared" si="50"/>
        <v>1.2297112286857995E-2</v>
      </c>
      <c r="E400" s="2">
        <f t="shared" si="51"/>
        <v>0.11020104472453512</v>
      </c>
      <c r="F400" s="2" t="str">
        <f t="shared" si="52"/>
        <v>상승</v>
      </c>
      <c r="O400" s="3">
        <f t="shared" si="53"/>
        <v>1123885.0951194761</v>
      </c>
      <c r="P400" s="3">
        <f t="shared" si="49"/>
        <v>1111587.9828326181</v>
      </c>
      <c r="Q400" s="3">
        <f t="shared" si="54"/>
        <v>888412.01716738194</v>
      </c>
      <c r="R400" s="4">
        <f t="shared" si="55"/>
        <v>-12297.112286858028</v>
      </c>
      <c r="S400" s="3">
        <f t="shared" si="56"/>
        <v>1100000</v>
      </c>
    </row>
    <row r="401" spans="1:19" x14ac:dyDescent="0.45">
      <c r="A401">
        <v>398</v>
      </c>
      <c r="B401" s="2">
        <v>0.103840507566928</v>
      </c>
      <c r="C401" s="2">
        <v>0.17985611510791299</v>
      </c>
      <c r="D401" s="2">
        <f t="shared" si="50"/>
        <v>7.6015607540984992E-2</v>
      </c>
      <c r="E401" s="2">
        <f t="shared" si="51"/>
        <v>0.42264677792787814</v>
      </c>
      <c r="F401" s="2" t="str">
        <f t="shared" si="52"/>
        <v>상승</v>
      </c>
      <c r="O401" s="3">
        <f t="shared" si="53"/>
        <v>1103840.5075669279</v>
      </c>
      <c r="P401" s="3">
        <f t="shared" si="49"/>
        <v>1179856.115107913</v>
      </c>
      <c r="Q401" s="3">
        <f t="shared" si="54"/>
        <v>820143.88489208696</v>
      </c>
      <c r="R401" s="4">
        <f t="shared" si="55"/>
        <v>76015.607540985104</v>
      </c>
      <c r="S401" s="3">
        <f t="shared" si="56"/>
        <v>1100000</v>
      </c>
    </row>
    <row r="402" spans="1:19" x14ac:dyDescent="0.45">
      <c r="A402">
        <v>399</v>
      </c>
      <c r="B402" s="2">
        <v>-0.20566995441913599</v>
      </c>
      <c r="C402" s="2">
        <v>-0.28614457831325302</v>
      </c>
      <c r="D402" s="2">
        <f t="shared" si="50"/>
        <v>8.0474623894117026E-2</v>
      </c>
      <c r="E402" s="2">
        <f t="shared" si="51"/>
        <v>-0.28123763297733528</v>
      </c>
      <c r="F402" s="2" t="str">
        <f t="shared" si="52"/>
        <v>하락</v>
      </c>
      <c r="O402" s="3">
        <f t="shared" si="53"/>
        <v>794330.04558086395</v>
      </c>
      <c r="P402" s="3">
        <f t="shared" si="49"/>
        <v>713855.42168674699</v>
      </c>
      <c r="Q402" s="3">
        <f t="shared" si="54"/>
        <v>1286144.5783132531</v>
      </c>
      <c r="R402" s="4">
        <f t="shared" si="55"/>
        <v>-80474.623894116958</v>
      </c>
      <c r="S402" s="3">
        <f t="shared" si="56"/>
        <v>1100000</v>
      </c>
    </row>
    <row r="403" spans="1:19" x14ac:dyDescent="0.45">
      <c r="A403">
        <v>400</v>
      </c>
      <c r="B403" s="2">
        <v>7.1848809719085693E-2</v>
      </c>
      <c r="C403" s="2">
        <v>3.5509736540664298E-2</v>
      </c>
      <c r="D403" s="2">
        <f t="shared" si="50"/>
        <v>3.6339073178421395E-2</v>
      </c>
      <c r="E403" s="2">
        <f t="shared" si="51"/>
        <v>1.0233551898310305</v>
      </c>
      <c r="F403" s="2" t="str">
        <f t="shared" si="52"/>
        <v>상승</v>
      </c>
      <c r="O403" s="3">
        <f t="shared" si="53"/>
        <v>1071848.8097190857</v>
      </c>
      <c r="P403" s="3">
        <f t="shared" si="49"/>
        <v>1035509.7365406642</v>
      </c>
      <c r="Q403" s="3">
        <f t="shared" si="54"/>
        <v>964490.26345933578</v>
      </c>
      <c r="R403" s="4">
        <f t="shared" si="55"/>
        <v>-36339.073178421473</v>
      </c>
      <c r="S403" s="3">
        <f t="shared" si="56"/>
        <v>1100000</v>
      </c>
    </row>
    <row r="404" spans="1:19" x14ac:dyDescent="0.45">
      <c r="A404">
        <v>401</v>
      </c>
      <c r="B404" s="2">
        <v>-0.1180080473423</v>
      </c>
      <c r="C404" s="2">
        <v>-0.144067796610169</v>
      </c>
      <c r="D404" s="2">
        <f t="shared" si="50"/>
        <v>2.6059749267868998E-2</v>
      </c>
      <c r="E404" s="2">
        <f t="shared" si="51"/>
        <v>-0.18088531844756189</v>
      </c>
      <c r="F404" s="2" t="str">
        <f t="shared" si="52"/>
        <v>하락</v>
      </c>
      <c r="O404" s="3">
        <f t="shared" si="53"/>
        <v>881991.95265770005</v>
      </c>
      <c r="P404" s="3">
        <f t="shared" si="49"/>
        <v>855932.203389831</v>
      </c>
      <c r="Q404" s="3">
        <f t="shared" si="54"/>
        <v>1144067.7966101691</v>
      </c>
      <c r="R404" s="4">
        <f t="shared" si="55"/>
        <v>-26059.749267869047</v>
      </c>
      <c r="S404" s="3">
        <f t="shared" si="56"/>
        <v>1100000</v>
      </c>
    </row>
    <row r="405" spans="1:19" x14ac:dyDescent="0.45">
      <c r="A405">
        <v>402</v>
      </c>
      <c r="B405" s="2">
        <v>-0.18502378463745101</v>
      </c>
      <c r="C405" s="2">
        <v>-0.22459893048128299</v>
      </c>
      <c r="D405" s="2">
        <f t="shared" si="50"/>
        <v>3.9575145843831983E-2</v>
      </c>
      <c r="E405" s="2">
        <f t="shared" si="51"/>
        <v>-0.17620362554277608</v>
      </c>
      <c r="F405" s="2" t="str">
        <f t="shared" si="52"/>
        <v>하락</v>
      </c>
      <c r="O405" s="3">
        <f t="shared" si="53"/>
        <v>814976.21536254906</v>
      </c>
      <c r="P405" s="3">
        <f t="shared" si="49"/>
        <v>775401.06951871701</v>
      </c>
      <c r="Q405" s="3">
        <f t="shared" si="54"/>
        <v>1224598.930481283</v>
      </c>
      <c r="R405" s="4">
        <f t="shared" si="55"/>
        <v>-39575.145843832055</v>
      </c>
      <c r="S405" s="3">
        <f t="shared" si="56"/>
        <v>1100000</v>
      </c>
    </row>
    <row r="406" spans="1:19" x14ac:dyDescent="0.45">
      <c r="A406">
        <v>403</v>
      </c>
      <c r="B406" s="2">
        <v>-7.5406894087791401E-2</v>
      </c>
      <c r="C406" s="2">
        <v>-7.5757575757575704E-2</v>
      </c>
      <c r="D406" s="2">
        <f t="shared" si="50"/>
        <v>3.5068166978430293E-4</v>
      </c>
      <c r="E406" s="2">
        <f t="shared" si="51"/>
        <v>-4.6289980411528021E-3</v>
      </c>
      <c r="F406" s="2" t="str">
        <f t="shared" si="52"/>
        <v>하락</v>
      </c>
      <c r="O406" s="3">
        <f t="shared" si="53"/>
        <v>924593.10591220856</v>
      </c>
      <c r="P406" s="3">
        <f t="shared" si="49"/>
        <v>924242.42424242431</v>
      </c>
      <c r="Q406" s="3">
        <f t="shared" si="54"/>
        <v>1075757.5757575757</v>
      </c>
      <c r="R406" s="4">
        <f t="shared" si="55"/>
        <v>-350.68166978424415</v>
      </c>
      <c r="S406" s="3">
        <f t="shared" si="56"/>
        <v>1100000</v>
      </c>
    </row>
    <row r="407" spans="1:19" x14ac:dyDescent="0.45">
      <c r="A407">
        <v>404</v>
      </c>
      <c r="B407" s="2">
        <v>-4.0228601545095402E-2</v>
      </c>
      <c r="C407" s="2">
        <v>-5.1652892561983403E-2</v>
      </c>
      <c r="D407" s="2">
        <f t="shared" si="50"/>
        <v>1.1424291016888001E-2</v>
      </c>
      <c r="E407" s="2">
        <f t="shared" si="51"/>
        <v>-0.22117427408695198</v>
      </c>
      <c r="F407" s="2" t="str">
        <f t="shared" si="52"/>
        <v>하락</v>
      </c>
      <c r="O407" s="3">
        <f t="shared" si="53"/>
        <v>959771.39845490456</v>
      </c>
      <c r="P407" s="3">
        <f t="shared" si="49"/>
        <v>948347.10743801668</v>
      </c>
      <c r="Q407" s="3">
        <f t="shared" si="54"/>
        <v>1051652.8925619835</v>
      </c>
      <c r="R407" s="4">
        <f t="shared" si="55"/>
        <v>-11424.291016887873</v>
      </c>
      <c r="S407" s="3">
        <f t="shared" si="56"/>
        <v>1100000</v>
      </c>
    </row>
    <row r="408" spans="1:19" x14ac:dyDescent="0.45">
      <c r="A408">
        <v>405</v>
      </c>
      <c r="B408" s="2">
        <v>-3.9739344269037198E-2</v>
      </c>
      <c r="C408" s="2">
        <v>-8.4226646248085693E-3</v>
      </c>
      <c r="D408" s="2">
        <f t="shared" si="50"/>
        <v>3.1316679644228629E-2</v>
      </c>
      <c r="E408" s="2">
        <f t="shared" si="51"/>
        <v>-3.7181439650329655</v>
      </c>
      <c r="F408" s="2" t="str">
        <f t="shared" si="52"/>
        <v>하락</v>
      </c>
      <c r="O408" s="3">
        <f t="shared" si="53"/>
        <v>960260.65573096275</v>
      </c>
      <c r="P408" s="3">
        <f t="shared" si="49"/>
        <v>991577.33537519141</v>
      </c>
      <c r="Q408" s="3">
        <f t="shared" si="54"/>
        <v>1008422.6646248087</v>
      </c>
      <c r="R408" s="4">
        <f t="shared" si="55"/>
        <v>31316.679644228658</v>
      </c>
      <c r="S408" s="3">
        <f t="shared" si="56"/>
        <v>1100000</v>
      </c>
    </row>
    <row r="409" spans="1:19" x14ac:dyDescent="0.45">
      <c r="A409">
        <v>406</v>
      </c>
      <c r="B409" s="2">
        <v>0.29661253094673101</v>
      </c>
      <c r="C409" s="2">
        <v>0.17872340425531899</v>
      </c>
      <c r="D409" s="2">
        <f t="shared" si="50"/>
        <v>0.11788912669141202</v>
      </c>
      <c r="E409" s="2">
        <f t="shared" si="51"/>
        <v>0.65961773267813928</v>
      </c>
      <c r="F409" s="2" t="str">
        <f t="shared" si="52"/>
        <v>상승</v>
      </c>
      <c r="O409" s="3">
        <f t="shared" si="53"/>
        <v>1296612.5309467311</v>
      </c>
      <c r="P409" s="3">
        <f t="shared" si="49"/>
        <v>1178723.4042553189</v>
      </c>
      <c r="Q409" s="3">
        <f t="shared" si="54"/>
        <v>821276.59574468108</v>
      </c>
      <c r="R409" s="4">
        <f t="shared" si="55"/>
        <v>-117889.12669141218</v>
      </c>
      <c r="S409" s="3">
        <f t="shared" si="56"/>
        <v>1100000</v>
      </c>
    </row>
    <row r="410" spans="1:19" x14ac:dyDescent="0.45">
      <c r="A410">
        <v>407</v>
      </c>
      <c r="B410" s="2">
        <v>-7.7749006450176204E-3</v>
      </c>
      <c r="C410" s="2">
        <v>-4.9655172413793101E-2</v>
      </c>
      <c r="D410" s="2">
        <f t="shared" si="50"/>
        <v>4.1880271768775484E-2</v>
      </c>
      <c r="E410" s="2">
        <f t="shared" si="51"/>
        <v>-0.84342213978783964</v>
      </c>
      <c r="F410" s="2" t="str">
        <f t="shared" si="52"/>
        <v>하락</v>
      </c>
      <c r="O410" s="3">
        <f t="shared" si="53"/>
        <v>992225.09935498238</v>
      </c>
      <c r="P410" s="3">
        <f t="shared" si="49"/>
        <v>950344.82758620684</v>
      </c>
      <c r="Q410" s="3">
        <f t="shared" si="54"/>
        <v>1049655.1724137929</v>
      </c>
      <c r="R410" s="4">
        <f t="shared" si="55"/>
        <v>-41880.271768775536</v>
      </c>
      <c r="S410" s="3">
        <f t="shared" si="56"/>
        <v>1100000</v>
      </c>
    </row>
    <row r="411" spans="1:19" x14ac:dyDescent="0.45">
      <c r="A411">
        <v>408</v>
      </c>
      <c r="B411" s="2">
        <v>-2.09587179124355E-2</v>
      </c>
      <c r="C411" s="2">
        <v>-9.77168949771689E-2</v>
      </c>
      <c r="D411" s="2">
        <f t="shared" si="50"/>
        <v>7.6758177064733396E-2</v>
      </c>
      <c r="E411" s="2">
        <f t="shared" si="51"/>
        <v>-0.7855159241671319</v>
      </c>
      <c r="F411" s="2" t="str">
        <f t="shared" si="52"/>
        <v>하락</v>
      </c>
      <c r="O411" s="3">
        <f t="shared" si="53"/>
        <v>979041.28208756447</v>
      </c>
      <c r="P411" s="3">
        <f t="shared" si="49"/>
        <v>902283.10502283101</v>
      </c>
      <c r="Q411" s="3">
        <f t="shared" si="54"/>
        <v>1097716.8949771689</v>
      </c>
      <c r="R411" s="4">
        <f t="shared" si="55"/>
        <v>-76758.177064733463</v>
      </c>
      <c r="S411" s="3">
        <f t="shared" si="56"/>
        <v>1100000</v>
      </c>
    </row>
    <row r="412" spans="1:19" x14ac:dyDescent="0.45">
      <c r="A412">
        <v>409</v>
      </c>
      <c r="B412" s="2">
        <v>7.28583708405494E-3</v>
      </c>
      <c r="C412" s="2">
        <v>-1.1931394481729999E-2</v>
      </c>
      <c r="D412" s="2">
        <f t="shared" si="50"/>
        <v>1.9217231565784941E-2</v>
      </c>
      <c r="E412" s="2">
        <f t="shared" si="51"/>
        <v>-1.6106442206073575</v>
      </c>
      <c r="F412" s="2" t="str">
        <f t="shared" si="52"/>
        <v>반대</v>
      </c>
      <c r="O412" s="3">
        <f t="shared" si="53"/>
        <v>1007285.8370840549</v>
      </c>
      <c r="P412" s="3">
        <f t="shared" si="49"/>
        <v>988068.60551827005</v>
      </c>
      <c r="Q412" s="3">
        <f t="shared" si="54"/>
        <v>1011931.3944817301</v>
      </c>
      <c r="R412" s="4">
        <f t="shared" si="55"/>
        <v>-19217.231565784896</v>
      </c>
      <c r="S412" s="3">
        <f t="shared" si="56"/>
        <v>1100000</v>
      </c>
    </row>
    <row r="413" spans="1:19" x14ac:dyDescent="0.45">
      <c r="A413">
        <v>410</v>
      </c>
      <c r="B413" s="2">
        <v>-0.18015410006046201</v>
      </c>
      <c r="C413" s="2">
        <v>-0.26462585034013603</v>
      </c>
      <c r="D413" s="2">
        <f t="shared" si="50"/>
        <v>8.4471750279674018E-2</v>
      </c>
      <c r="E413" s="2">
        <f t="shared" si="51"/>
        <v>-0.31921201262498927</v>
      </c>
      <c r="F413" s="2" t="str">
        <f t="shared" si="52"/>
        <v>하락</v>
      </c>
      <c r="O413" s="3">
        <f t="shared" si="53"/>
        <v>819845.89993953798</v>
      </c>
      <c r="P413" s="3">
        <f t="shared" si="49"/>
        <v>735374.14965986402</v>
      </c>
      <c r="Q413" s="3">
        <f t="shared" si="54"/>
        <v>1264625.8503401359</v>
      </c>
      <c r="R413" s="4">
        <f t="shared" si="55"/>
        <v>-84471.750279673957</v>
      </c>
      <c r="S413" s="3">
        <f t="shared" si="56"/>
        <v>1100000</v>
      </c>
    </row>
    <row r="414" spans="1:19" x14ac:dyDescent="0.45">
      <c r="A414">
        <v>411</v>
      </c>
      <c r="B414" s="2">
        <v>0.18995435535907701</v>
      </c>
      <c r="C414" s="2">
        <v>0.14977973568281899</v>
      </c>
      <c r="D414" s="2">
        <f t="shared" si="50"/>
        <v>4.0174619676258017E-2</v>
      </c>
      <c r="E414" s="2">
        <f t="shared" si="51"/>
        <v>0.26822466666207628</v>
      </c>
      <c r="F414" s="2" t="str">
        <f t="shared" si="52"/>
        <v>상승</v>
      </c>
      <c r="O414" s="3">
        <f t="shared" si="53"/>
        <v>1189954.355359077</v>
      </c>
      <c r="P414" s="3">
        <f t="shared" si="49"/>
        <v>1149779.735682819</v>
      </c>
      <c r="Q414" s="3">
        <f t="shared" si="54"/>
        <v>850220.26431718096</v>
      </c>
      <c r="R414" s="4">
        <f t="shared" si="55"/>
        <v>-40174.619676257949</v>
      </c>
      <c r="S414" s="3">
        <f t="shared" si="56"/>
        <v>1100000</v>
      </c>
    </row>
    <row r="415" spans="1:19" x14ac:dyDescent="0.45">
      <c r="A415">
        <v>412</v>
      </c>
      <c r="B415" s="2">
        <v>-8.53160470724105E-2</v>
      </c>
      <c r="C415" s="2">
        <v>9.39086294416243E-2</v>
      </c>
      <c r="D415" s="2">
        <f t="shared" si="50"/>
        <v>0.17922467651403479</v>
      </c>
      <c r="E415" s="2">
        <f t="shared" si="51"/>
        <v>1.9085006093656691</v>
      </c>
      <c r="F415" s="2" t="str">
        <f t="shared" si="52"/>
        <v>반대</v>
      </c>
      <c r="O415" s="3">
        <f t="shared" si="53"/>
        <v>914683.95292758953</v>
      </c>
      <c r="P415" s="3">
        <f t="shared" si="49"/>
        <v>1093908.6294416243</v>
      </c>
      <c r="Q415" s="3">
        <f t="shared" si="54"/>
        <v>906091.37055837573</v>
      </c>
      <c r="R415" s="4">
        <f t="shared" si="55"/>
        <v>179224.67651403474</v>
      </c>
      <c r="S415" s="3">
        <f t="shared" si="56"/>
        <v>1100000</v>
      </c>
    </row>
    <row r="416" spans="1:19" x14ac:dyDescent="0.45">
      <c r="A416">
        <v>413</v>
      </c>
      <c r="B416" s="2">
        <v>-3.72371412813663E-2</v>
      </c>
      <c r="C416" s="2">
        <v>-7.3665194700923295E-2</v>
      </c>
      <c r="D416" s="2">
        <f t="shared" si="50"/>
        <v>3.6428053419556995E-2</v>
      </c>
      <c r="E416" s="2">
        <f t="shared" si="51"/>
        <v>-0.49450834369545782</v>
      </c>
      <c r="F416" s="2" t="str">
        <f t="shared" si="52"/>
        <v>하락</v>
      </c>
      <c r="O416" s="3">
        <f t="shared" si="53"/>
        <v>962762.85871863365</v>
      </c>
      <c r="P416" s="3">
        <f t="shared" si="49"/>
        <v>926334.80529907672</v>
      </c>
      <c r="Q416" s="3">
        <f t="shared" si="54"/>
        <v>1073665.1947009233</v>
      </c>
      <c r="R416" s="4">
        <f t="shared" si="55"/>
        <v>-36428.053419556934</v>
      </c>
      <c r="S416" s="3">
        <f t="shared" si="56"/>
        <v>1100000</v>
      </c>
    </row>
    <row r="417" spans="1:19" x14ac:dyDescent="0.45">
      <c r="A417">
        <v>414</v>
      </c>
      <c r="B417" s="2">
        <v>0.37103760242462103</v>
      </c>
      <c r="C417" s="2">
        <v>0.40799999999999997</v>
      </c>
      <c r="D417" s="2">
        <f t="shared" si="50"/>
        <v>3.6962397575378947E-2</v>
      </c>
      <c r="E417" s="2">
        <f t="shared" si="51"/>
        <v>9.0594111704360172E-2</v>
      </c>
      <c r="F417" s="2" t="str">
        <f t="shared" si="52"/>
        <v>상승</v>
      </c>
      <c r="O417" s="3">
        <f t="shared" si="53"/>
        <v>1371037.6024246211</v>
      </c>
      <c r="P417" s="3">
        <f t="shared" si="49"/>
        <v>1408000</v>
      </c>
      <c r="Q417" s="3">
        <f t="shared" si="54"/>
        <v>592000.00000000012</v>
      </c>
      <c r="R417" s="4">
        <f t="shared" si="55"/>
        <v>36962.397575378884</v>
      </c>
      <c r="S417" s="3">
        <f t="shared" si="56"/>
        <v>1100000</v>
      </c>
    </row>
    <row r="418" spans="1:19" x14ac:dyDescent="0.45">
      <c r="A418">
        <v>415</v>
      </c>
      <c r="B418" s="2">
        <v>0.42486178874969399</v>
      </c>
      <c r="C418" s="2">
        <v>0.39831932773109202</v>
      </c>
      <c r="D418" s="2">
        <f t="shared" si="50"/>
        <v>2.654246101860197E-2</v>
      </c>
      <c r="E418" s="2">
        <f t="shared" si="51"/>
        <v>6.6636136312524005E-2</v>
      </c>
      <c r="F418" s="2" t="str">
        <f t="shared" si="52"/>
        <v>상승</v>
      </c>
      <c r="O418" s="3">
        <f t="shared" si="53"/>
        <v>1424861.7887496939</v>
      </c>
      <c r="P418" s="3">
        <f t="shared" si="49"/>
        <v>1398319.327731092</v>
      </c>
      <c r="Q418" s="3">
        <f t="shared" si="54"/>
        <v>601680.67226890801</v>
      </c>
      <c r="R418" s="4">
        <f t="shared" si="55"/>
        <v>-26542.461018601898</v>
      </c>
      <c r="S418" s="3">
        <f t="shared" si="56"/>
        <v>1100000</v>
      </c>
    </row>
    <row r="419" spans="1:19" x14ac:dyDescent="0.45">
      <c r="A419">
        <v>416</v>
      </c>
      <c r="B419" s="2">
        <v>-6.2199238687753601E-2</v>
      </c>
      <c r="C419" s="2">
        <v>-0.144859813084112</v>
      </c>
      <c r="D419" s="2">
        <f t="shared" si="50"/>
        <v>8.2660574396358405E-2</v>
      </c>
      <c r="E419" s="2">
        <f t="shared" si="51"/>
        <v>-0.57062461034905543</v>
      </c>
      <c r="F419" s="2" t="str">
        <f t="shared" si="52"/>
        <v>하락</v>
      </c>
      <c r="O419" s="3">
        <f t="shared" si="53"/>
        <v>937800.76131224644</v>
      </c>
      <c r="P419" s="3">
        <f t="shared" si="49"/>
        <v>855140.18691588799</v>
      </c>
      <c r="Q419" s="3">
        <f t="shared" si="54"/>
        <v>1144859.8130841118</v>
      </c>
      <c r="R419" s="4">
        <f t="shared" si="55"/>
        <v>-82660.574396358454</v>
      </c>
      <c r="S419" s="3">
        <f t="shared" si="56"/>
        <v>1100000</v>
      </c>
    </row>
    <row r="420" spans="1:19" x14ac:dyDescent="0.45">
      <c r="A420">
        <v>417</v>
      </c>
      <c r="B420" s="2">
        <v>0.149627104401588</v>
      </c>
      <c r="C420" s="2">
        <v>8.5948158253751697E-2</v>
      </c>
      <c r="D420" s="2">
        <f t="shared" si="50"/>
        <v>6.3678946147836299E-2</v>
      </c>
      <c r="E420" s="2">
        <f t="shared" si="51"/>
        <v>0.74089948454546051</v>
      </c>
      <c r="F420" s="2" t="str">
        <f t="shared" si="52"/>
        <v>상승</v>
      </c>
      <c r="O420" s="3">
        <f t="shared" si="53"/>
        <v>1149627.104401588</v>
      </c>
      <c r="P420" s="3">
        <f t="shared" si="49"/>
        <v>1085948.1582537517</v>
      </c>
      <c r="Q420" s="3">
        <f t="shared" si="54"/>
        <v>914051.8417462483</v>
      </c>
      <c r="R420" s="4">
        <f t="shared" si="55"/>
        <v>-63678.946147836279</v>
      </c>
      <c r="S420" s="3">
        <f t="shared" si="56"/>
        <v>1100000</v>
      </c>
    </row>
    <row r="421" spans="1:19" x14ac:dyDescent="0.45">
      <c r="A421">
        <v>418</v>
      </c>
      <c r="B421" s="2">
        <v>0.45104309916496199</v>
      </c>
      <c r="C421" s="2">
        <v>0.42857142857142799</v>
      </c>
      <c r="D421" s="2">
        <f t="shared" si="50"/>
        <v>2.2471670593533999E-2</v>
      </c>
      <c r="E421" s="2">
        <f t="shared" si="51"/>
        <v>5.24338980515794E-2</v>
      </c>
      <c r="F421" s="2" t="str">
        <f t="shared" si="52"/>
        <v>상승</v>
      </c>
      <c r="O421" s="3">
        <f t="shared" si="53"/>
        <v>1451043.0991649618</v>
      </c>
      <c r="P421" s="3">
        <f t="shared" si="49"/>
        <v>1428571.4285714279</v>
      </c>
      <c r="Q421" s="3">
        <f t="shared" si="54"/>
        <v>571428.57142857206</v>
      </c>
      <c r="R421" s="4">
        <f t="shared" si="55"/>
        <v>-22471.670593533898</v>
      </c>
      <c r="S421" s="3">
        <f t="shared" si="56"/>
        <v>1100000</v>
      </c>
    </row>
    <row r="422" spans="1:19" x14ac:dyDescent="0.45">
      <c r="A422">
        <v>419</v>
      </c>
      <c r="B422" s="2">
        <v>8.7675705552101094E-2</v>
      </c>
      <c r="C422" s="2">
        <v>9.4462540716612295E-2</v>
      </c>
      <c r="D422" s="2">
        <f t="shared" si="50"/>
        <v>6.7868351645112013E-3</v>
      </c>
      <c r="E422" s="2">
        <f t="shared" si="51"/>
        <v>7.1846841224308303E-2</v>
      </c>
      <c r="F422" s="2" t="str">
        <f t="shared" si="52"/>
        <v>상승</v>
      </c>
      <c r="O422" s="3">
        <f t="shared" si="53"/>
        <v>1087675.7055521011</v>
      </c>
      <c r="P422" s="3">
        <f t="shared" si="49"/>
        <v>1094462.5407166122</v>
      </c>
      <c r="Q422" s="3">
        <f t="shared" si="54"/>
        <v>905537.45928338764</v>
      </c>
      <c r="R422" s="4">
        <f t="shared" si="55"/>
        <v>6786.8351645111106</v>
      </c>
      <c r="S422" s="3">
        <f t="shared" si="56"/>
        <v>1100000</v>
      </c>
    </row>
    <row r="423" spans="1:19" x14ac:dyDescent="0.45">
      <c r="A423">
        <v>420</v>
      </c>
      <c r="B423" s="2">
        <v>-0.122559532523155</v>
      </c>
      <c r="C423" s="2">
        <v>-0.14754098360655701</v>
      </c>
      <c r="D423" s="2">
        <f t="shared" si="50"/>
        <v>2.4981451083402009E-2</v>
      </c>
      <c r="E423" s="2">
        <f t="shared" si="51"/>
        <v>-0.16931872400972514</v>
      </c>
      <c r="F423" s="2" t="str">
        <f t="shared" si="52"/>
        <v>하락</v>
      </c>
      <c r="O423" s="3">
        <f t="shared" si="53"/>
        <v>877440.46747684502</v>
      </c>
      <c r="P423" s="3">
        <f t="shared" si="49"/>
        <v>852459.01639344299</v>
      </c>
      <c r="Q423" s="3">
        <f t="shared" si="54"/>
        <v>1147540.9836065571</v>
      </c>
      <c r="R423" s="4">
        <f t="shared" si="55"/>
        <v>-24981.451083402033</v>
      </c>
      <c r="S423" s="3">
        <f t="shared" si="56"/>
        <v>1100000</v>
      </c>
    </row>
    <row r="424" spans="1:19" x14ac:dyDescent="0.45">
      <c r="A424">
        <v>421</v>
      </c>
      <c r="B424" s="2">
        <v>2.8433801606297399E-2</v>
      </c>
      <c r="C424" s="2">
        <v>-2.10280373831775E-2</v>
      </c>
      <c r="D424" s="2">
        <f t="shared" si="50"/>
        <v>4.9461838989474899E-2</v>
      </c>
      <c r="E424" s="2">
        <f t="shared" si="51"/>
        <v>-2.3521852319439254</v>
      </c>
      <c r="F424" s="2" t="str">
        <f t="shared" si="52"/>
        <v>반대</v>
      </c>
      <c r="O424" s="3">
        <f t="shared" si="53"/>
        <v>1028433.8016062975</v>
      </c>
      <c r="P424" s="3">
        <f t="shared" si="49"/>
        <v>978971.96261682257</v>
      </c>
      <c r="Q424" s="3">
        <f t="shared" si="54"/>
        <v>1021028.0373831774</v>
      </c>
      <c r="R424" s="4">
        <f t="shared" si="55"/>
        <v>-49461.838989474927</v>
      </c>
      <c r="S424" s="3">
        <f t="shared" si="56"/>
        <v>1100000</v>
      </c>
    </row>
    <row r="425" spans="1:19" x14ac:dyDescent="0.45">
      <c r="A425">
        <v>422</v>
      </c>
      <c r="B425" s="2">
        <v>0.388879925012588</v>
      </c>
      <c r="C425" s="2">
        <v>0.378103837471783</v>
      </c>
      <c r="D425" s="2">
        <f t="shared" si="50"/>
        <v>1.0776087540805002E-2</v>
      </c>
      <c r="E425" s="2">
        <f t="shared" si="51"/>
        <v>2.8500338988517133E-2</v>
      </c>
      <c r="F425" s="2" t="str">
        <f t="shared" si="52"/>
        <v>상승</v>
      </c>
      <c r="O425" s="3">
        <f t="shared" si="53"/>
        <v>1388879.925012588</v>
      </c>
      <c r="P425" s="3">
        <f t="shared" si="49"/>
        <v>1378103.8374717829</v>
      </c>
      <c r="Q425" s="3">
        <f t="shared" si="54"/>
        <v>621896.16252821696</v>
      </c>
      <c r="R425" s="4">
        <f t="shared" si="55"/>
        <v>-10776.087540805107</v>
      </c>
      <c r="S425" s="3">
        <f t="shared" si="56"/>
        <v>1100000</v>
      </c>
    </row>
    <row r="426" spans="1:19" x14ac:dyDescent="0.45">
      <c r="A426">
        <v>423</v>
      </c>
      <c r="B426" s="2">
        <v>7.16236531734466E-2</v>
      </c>
      <c r="C426" s="2">
        <v>8.6767895878524896E-3</v>
      </c>
      <c r="D426" s="2">
        <f t="shared" si="50"/>
        <v>6.2946863585594107E-2</v>
      </c>
      <c r="E426" s="2">
        <f t="shared" si="51"/>
        <v>7.2546260282397252</v>
      </c>
      <c r="F426" s="2" t="str">
        <f t="shared" si="52"/>
        <v>상승</v>
      </c>
      <c r="O426" s="3">
        <f t="shared" si="53"/>
        <v>1071623.6531734467</v>
      </c>
      <c r="P426" s="3">
        <f t="shared" si="49"/>
        <v>1008676.7895878525</v>
      </c>
      <c r="Q426" s="3">
        <f t="shared" si="54"/>
        <v>991323.21041214757</v>
      </c>
      <c r="R426" s="4">
        <f t="shared" si="55"/>
        <v>-62946.86358559411</v>
      </c>
      <c r="S426" s="3">
        <f t="shared" si="56"/>
        <v>1100000</v>
      </c>
    </row>
    <row r="427" spans="1:19" x14ac:dyDescent="0.45">
      <c r="A427">
        <v>424</v>
      </c>
      <c r="B427" s="2">
        <v>-2.1276097744703199E-2</v>
      </c>
      <c r="C427" s="2">
        <v>-2.2382094324540299E-2</v>
      </c>
      <c r="D427" s="2">
        <f t="shared" si="50"/>
        <v>1.1059965798370999E-3</v>
      </c>
      <c r="E427" s="2">
        <f t="shared" si="51"/>
        <v>-4.9414347192007727E-2</v>
      </c>
      <c r="F427" s="2" t="str">
        <f t="shared" si="52"/>
        <v>하락</v>
      </c>
      <c r="O427" s="3">
        <f t="shared" si="53"/>
        <v>978723.90225529682</v>
      </c>
      <c r="P427" s="3">
        <f t="shared" si="49"/>
        <v>977617.90567545965</v>
      </c>
      <c r="Q427" s="3">
        <f t="shared" si="54"/>
        <v>1022382.0943245403</v>
      </c>
      <c r="R427" s="4">
        <f t="shared" si="55"/>
        <v>-1105.9965798371704</v>
      </c>
      <c r="S427" s="3">
        <f t="shared" si="56"/>
        <v>1100000</v>
      </c>
    </row>
    <row r="428" spans="1:19" x14ac:dyDescent="0.45">
      <c r="A428">
        <v>425</v>
      </c>
      <c r="B428" s="2">
        <v>-2.1043945103883702E-2</v>
      </c>
      <c r="C428" s="2">
        <v>-2.0657995409334301E-2</v>
      </c>
      <c r="D428" s="2">
        <f t="shared" si="50"/>
        <v>3.8594969454940065E-4</v>
      </c>
      <c r="E428" s="2">
        <f t="shared" si="51"/>
        <v>-1.8682824102817332E-2</v>
      </c>
      <c r="F428" s="2" t="str">
        <f t="shared" si="52"/>
        <v>하락</v>
      </c>
      <c r="O428" s="3">
        <f t="shared" si="53"/>
        <v>978956.05489611626</v>
      </c>
      <c r="P428" s="3">
        <f t="shared" si="49"/>
        <v>979342.00459066569</v>
      </c>
      <c r="Q428" s="3">
        <f t="shared" si="54"/>
        <v>1020657.9954093342</v>
      </c>
      <c r="R428" s="4">
        <f t="shared" si="55"/>
        <v>385.94969454943202</v>
      </c>
      <c r="S428" s="3">
        <f t="shared" si="56"/>
        <v>1100000</v>
      </c>
    </row>
    <row r="429" spans="1:19" x14ac:dyDescent="0.45">
      <c r="A429">
        <v>426</v>
      </c>
      <c r="B429" s="2">
        <v>-9.3355961143970403E-3</v>
      </c>
      <c r="C429" s="2">
        <v>-0.11612903225806399</v>
      </c>
      <c r="D429" s="2">
        <f t="shared" si="50"/>
        <v>0.10679343614366696</v>
      </c>
      <c r="E429" s="2">
        <f t="shared" si="51"/>
        <v>-0.91961014457046963</v>
      </c>
      <c r="F429" s="2" t="str">
        <f t="shared" si="52"/>
        <v>하락</v>
      </c>
      <c r="O429" s="3">
        <f t="shared" si="53"/>
        <v>990664.40388560295</v>
      </c>
      <c r="P429" s="3">
        <f t="shared" si="49"/>
        <v>883870.96774193598</v>
      </c>
      <c r="Q429" s="3">
        <f t="shared" si="54"/>
        <v>1116129.032258064</v>
      </c>
      <c r="R429" s="4">
        <f t="shared" si="55"/>
        <v>-106793.43614366697</v>
      </c>
      <c r="S429" s="3">
        <f t="shared" si="56"/>
        <v>1100000</v>
      </c>
    </row>
    <row r="430" spans="1:19" x14ac:dyDescent="0.45">
      <c r="A430">
        <v>427</v>
      </c>
      <c r="B430" s="2">
        <v>-7.7365674078464499E-3</v>
      </c>
      <c r="C430" s="2">
        <v>5.2873563218390797E-2</v>
      </c>
      <c r="D430" s="2">
        <f t="shared" si="50"/>
        <v>6.0610130626237248E-2</v>
      </c>
      <c r="E430" s="2">
        <f t="shared" si="51"/>
        <v>1.146322035757096</v>
      </c>
      <c r="F430" s="2" t="str">
        <f t="shared" si="52"/>
        <v>반대</v>
      </c>
      <c r="O430" s="3">
        <f t="shared" si="53"/>
        <v>992263.43259215355</v>
      </c>
      <c r="P430" s="3">
        <f t="shared" si="49"/>
        <v>1052873.5632183908</v>
      </c>
      <c r="Q430" s="3">
        <f t="shared" si="54"/>
        <v>947126.4367816092</v>
      </c>
      <c r="R430" s="4">
        <f t="shared" si="55"/>
        <v>60610.130626237253</v>
      </c>
      <c r="S430" s="3">
        <f t="shared" si="56"/>
        <v>1100000</v>
      </c>
    </row>
    <row r="431" spans="1:19" x14ac:dyDescent="0.45">
      <c r="A431">
        <v>428</v>
      </c>
      <c r="B431" s="2">
        <v>0.20339852571487399</v>
      </c>
      <c r="C431" s="2">
        <v>0.21265377855887499</v>
      </c>
      <c r="D431" s="2">
        <f t="shared" si="50"/>
        <v>9.2552528440009996E-3</v>
      </c>
      <c r="E431" s="2">
        <f t="shared" si="51"/>
        <v>4.3522635274682434E-2</v>
      </c>
      <c r="F431" s="2" t="str">
        <f t="shared" si="52"/>
        <v>상승</v>
      </c>
      <c r="O431" s="3">
        <f t="shared" si="53"/>
        <v>1203398.525714874</v>
      </c>
      <c r="P431" s="3">
        <f t="shared" si="49"/>
        <v>1212653.778558875</v>
      </c>
      <c r="Q431" s="3">
        <f t="shared" si="54"/>
        <v>787346.22144112503</v>
      </c>
      <c r="R431" s="4">
        <f t="shared" si="55"/>
        <v>9255.2528440009337</v>
      </c>
      <c r="S431" s="3">
        <f t="shared" si="56"/>
        <v>1100000</v>
      </c>
    </row>
    <row r="432" spans="1:19" x14ac:dyDescent="0.45">
      <c r="A432">
        <v>429</v>
      </c>
      <c r="B432" s="2">
        <v>2.46003828942775E-2</v>
      </c>
      <c r="C432" s="2">
        <v>-2.8368794326241099E-2</v>
      </c>
      <c r="D432" s="2">
        <f t="shared" si="50"/>
        <v>5.2969177220518596E-2</v>
      </c>
      <c r="E432" s="2">
        <f t="shared" si="51"/>
        <v>-1.8671634970232829</v>
      </c>
      <c r="F432" s="2" t="str">
        <f t="shared" si="52"/>
        <v>반대</v>
      </c>
      <c r="O432" s="3">
        <f t="shared" si="53"/>
        <v>1024600.3828942776</v>
      </c>
      <c r="P432" s="3">
        <f t="shared" si="49"/>
        <v>971631.20567375899</v>
      </c>
      <c r="Q432" s="3">
        <f t="shared" si="54"/>
        <v>1028368.7943262411</v>
      </c>
      <c r="R432" s="4">
        <f t="shared" si="55"/>
        <v>-52969.177220518584</v>
      </c>
      <c r="S432" s="3">
        <f t="shared" si="56"/>
        <v>1100000</v>
      </c>
    </row>
    <row r="433" spans="1:19" x14ac:dyDescent="0.45">
      <c r="A433">
        <v>430</v>
      </c>
      <c r="B433" s="2">
        <v>-3.35599854588508E-3</v>
      </c>
      <c r="C433" s="2">
        <v>2.7027027027027001E-2</v>
      </c>
      <c r="D433" s="2">
        <f t="shared" si="50"/>
        <v>3.038302557291208E-2</v>
      </c>
      <c r="E433" s="2">
        <f t="shared" si="51"/>
        <v>1.124171946197748</v>
      </c>
      <c r="F433" s="2" t="str">
        <f t="shared" si="52"/>
        <v>반대</v>
      </c>
      <c r="O433" s="3">
        <f t="shared" si="53"/>
        <v>996644.00145411491</v>
      </c>
      <c r="P433" s="3">
        <f t="shared" si="49"/>
        <v>1027027.027027027</v>
      </c>
      <c r="Q433" s="3">
        <f t="shared" si="54"/>
        <v>972972.97297297302</v>
      </c>
      <c r="R433" s="4">
        <f t="shared" si="55"/>
        <v>30383.025572912069</v>
      </c>
      <c r="S433" s="3">
        <f t="shared" si="56"/>
        <v>1100000</v>
      </c>
    </row>
    <row r="434" spans="1:19" x14ac:dyDescent="0.45">
      <c r="A434">
        <v>431</v>
      </c>
      <c r="B434" s="2">
        <v>6.2392130494117702E-3</v>
      </c>
      <c r="C434" s="2">
        <v>-8.8957055214723899E-2</v>
      </c>
      <c r="D434" s="2">
        <f t="shared" si="50"/>
        <v>9.5196268264135672E-2</v>
      </c>
      <c r="E434" s="2">
        <f t="shared" si="51"/>
        <v>-1.070137360486491</v>
      </c>
      <c r="F434" s="2" t="str">
        <f t="shared" si="52"/>
        <v>반대</v>
      </c>
      <c r="O434" s="3">
        <f t="shared" si="53"/>
        <v>1006239.2130494118</v>
      </c>
      <c r="P434" s="3">
        <f t="shared" si="49"/>
        <v>911042.9447852762</v>
      </c>
      <c r="Q434" s="3">
        <f t="shared" si="54"/>
        <v>1088957.0552147238</v>
      </c>
      <c r="R434" s="4">
        <f t="shared" si="55"/>
        <v>-95196.268264135579</v>
      </c>
      <c r="S434" s="3">
        <f t="shared" si="56"/>
        <v>1100000</v>
      </c>
    </row>
    <row r="435" spans="1:19" x14ac:dyDescent="0.45">
      <c r="A435">
        <v>432</v>
      </c>
      <c r="B435" s="2">
        <v>-0.14016826450824699</v>
      </c>
      <c r="C435" s="2">
        <v>-0.21629629629629599</v>
      </c>
      <c r="D435" s="2">
        <f t="shared" si="50"/>
        <v>7.6128031788049E-2</v>
      </c>
      <c r="E435" s="2">
        <f t="shared" si="51"/>
        <v>-0.351961790800912</v>
      </c>
      <c r="F435" s="2" t="str">
        <f t="shared" si="52"/>
        <v>하락</v>
      </c>
      <c r="O435" s="3">
        <f t="shared" si="53"/>
        <v>859831.73549175309</v>
      </c>
      <c r="P435" s="3">
        <f t="shared" si="49"/>
        <v>783703.70370370406</v>
      </c>
      <c r="Q435" s="3">
        <f t="shared" si="54"/>
        <v>1216296.2962962959</v>
      </c>
      <c r="R435" s="4">
        <f t="shared" si="55"/>
        <v>-76128.031788049033</v>
      </c>
      <c r="S435" s="3">
        <f t="shared" si="56"/>
        <v>1100000</v>
      </c>
    </row>
    <row r="436" spans="1:19" x14ac:dyDescent="0.45">
      <c r="A436">
        <v>433</v>
      </c>
      <c r="B436" s="2">
        <v>0.286942869424819</v>
      </c>
      <c r="C436" s="2">
        <v>0.24249422632794401</v>
      </c>
      <c r="D436" s="2">
        <f t="shared" si="50"/>
        <v>4.444864309687499E-2</v>
      </c>
      <c r="E436" s="2">
        <f t="shared" si="51"/>
        <v>0.18329773772330396</v>
      </c>
      <c r="F436" s="2" t="str">
        <f t="shared" si="52"/>
        <v>상승</v>
      </c>
      <c r="O436" s="3">
        <f t="shared" si="53"/>
        <v>1286942.869424819</v>
      </c>
      <c r="P436" s="3">
        <f t="shared" si="49"/>
        <v>1242494.2263279438</v>
      </c>
      <c r="Q436" s="3">
        <f t="shared" si="54"/>
        <v>757505.77367205592</v>
      </c>
      <c r="R436" s="4">
        <f t="shared" si="55"/>
        <v>-44448.643096875167</v>
      </c>
      <c r="S436" s="3">
        <f t="shared" si="56"/>
        <v>1100000</v>
      </c>
    </row>
    <row r="437" spans="1:19" x14ac:dyDescent="0.45">
      <c r="A437">
        <v>434</v>
      </c>
      <c r="B437" s="2">
        <v>-6.1891768127679797E-2</v>
      </c>
      <c r="C437" s="2">
        <v>-6.3364894391842605E-2</v>
      </c>
      <c r="D437" s="2">
        <f t="shared" si="50"/>
        <v>1.4731262641628079E-3</v>
      </c>
      <c r="E437" s="2">
        <f t="shared" si="51"/>
        <v>-2.3248302996500433E-2</v>
      </c>
      <c r="F437" s="2" t="str">
        <f t="shared" si="52"/>
        <v>하락</v>
      </c>
      <c r="O437" s="3">
        <f t="shared" si="53"/>
        <v>938108.23187232018</v>
      </c>
      <c r="P437" s="3">
        <f t="shared" si="49"/>
        <v>936635.10560815746</v>
      </c>
      <c r="Q437" s="3">
        <f t="shared" si="54"/>
        <v>1063364.8943918427</v>
      </c>
      <c r="R437" s="4">
        <f t="shared" si="55"/>
        <v>-1473.1262641627109</v>
      </c>
      <c r="S437" s="3">
        <f t="shared" si="56"/>
        <v>1100000</v>
      </c>
    </row>
    <row r="438" spans="1:19" x14ac:dyDescent="0.45">
      <c r="A438">
        <v>435</v>
      </c>
      <c r="B438" s="2">
        <v>0.175547584891319</v>
      </c>
      <c r="C438" s="2">
        <v>0.175027870680044</v>
      </c>
      <c r="D438" s="2">
        <f t="shared" si="50"/>
        <v>5.1971421127500195E-4</v>
      </c>
      <c r="E438" s="2">
        <f t="shared" si="51"/>
        <v>2.9693225956285243E-3</v>
      </c>
      <c r="F438" s="2" t="str">
        <f t="shared" si="52"/>
        <v>상승</v>
      </c>
      <c r="O438" s="3">
        <f t="shared" si="53"/>
        <v>1175547.584891319</v>
      </c>
      <c r="P438" s="3">
        <f t="shared" si="49"/>
        <v>1175027.8706800442</v>
      </c>
      <c r="Q438" s="3">
        <f t="shared" si="54"/>
        <v>824972.12931995606</v>
      </c>
      <c r="R438" s="4">
        <f t="shared" si="55"/>
        <v>-519.71421127486974</v>
      </c>
      <c r="S438" s="3">
        <f t="shared" si="56"/>
        <v>1100000.0000000002</v>
      </c>
    </row>
    <row r="439" spans="1:19" x14ac:dyDescent="0.45">
      <c r="A439">
        <v>436</v>
      </c>
      <c r="B439" s="2">
        <v>-0.12603168189525599</v>
      </c>
      <c r="C439" s="2">
        <v>-0.110356536502546</v>
      </c>
      <c r="D439" s="2">
        <f t="shared" si="50"/>
        <v>1.5675145392709991E-2</v>
      </c>
      <c r="E439" s="2">
        <f t="shared" si="51"/>
        <v>-0.14204093286624989</v>
      </c>
      <c r="F439" s="2" t="str">
        <f t="shared" si="52"/>
        <v>하락</v>
      </c>
      <c r="O439" s="3">
        <f t="shared" si="53"/>
        <v>873968.31810474396</v>
      </c>
      <c r="P439" s="3">
        <f t="shared" si="49"/>
        <v>889643.46349745407</v>
      </c>
      <c r="Q439" s="3">
        <f t="shared" si="54"/>
        <v>1110356.5365025462</v>
      </c>
      <c r="R439" s="4">
        <f t="shared" si="55"/>
        <v>15675.14539271011</v>
      </c>
      <c r="S439" s="3">
        <f t="shared" si="56"/>
        <v>1100000</v>
      </c>
    </row>
    <row r="440" spans="1:19" x14ac:dyDescent="0.45">
      <c r="A440">
        <v>437</v>
      </c>
      <c r="B440" s="2">
        <v>0.50235444307327204</v>
      </c>
      <c r="C440" s="2">
        <v>0.46843853820598003</v>
      </c>
      <c r="D440" s="2">
        <f t="shared" si="50"/>
        <v>3.3915904867292013E-2</v>
      </c>
      <c r="E440" s="2">
        <f t="shared" si="51"/>
        <v>7.2402038050034728E-2</v>
      </c>
      <c r="F440" s="2" t="str">
        <f t="shared" si="52"/>
        <v>상승</v>
      </c>
      <c r="O440" s="3">
        <f t="shared" si="53"/>
        <v>1502354.443073272</v>
      </c>
      <c r="P440" s="3">
        <f t="shared" si="49"/>
        <v>1468438.5382059801</v>
      </c>
      <c r="Q440" s="3">
        <f t="shared" si="54"/>
        <v>531561.46179402003</v>
      </c>
      <c r="R440" s="4">
        <f t="shared" si="55"/>
        <v>-33915.904867291916</v>
      </c>
      <c r="S440" s="3">
        <f t="shared" si="56"/>
        <v>1100000</v>
      </c>
    </row>
    <row r="441" spans="1:19" x14ac:dyDescent="0.45">
      <c r="A441">
        <v>438</v>
      </c>
      <c r="B441" s="2">
        <v>-8.8271066546440097E-2</v>
      </c>
      <c r="C441" s="2">
        <v>-9.3167701863354005E-2</v>
      </c>
      <c r="D441" s="2">
        <f t="shared" si="50"/>
        <v>4.8966353169139082E-3</v>
      </c>
      <c r="E441" s="2">
        <f t="shared" si="51"/>
        <v>-5.2557219068209302E-2</v>
      </c>
      <c r="F441" s="2" t="str">
        <f t="shared" si="52"/>
        <v>하락</v>
      </c>
      <c r="O441" s="3">
        <f t="shared" si="53"/>
        <v>911728.93345355988</v>
      </c>
      <c r="P441" s="3">
        <f t="shared" si="49"/>
        <v>906832.29813664604</v>
      </c>
      <c r="Q441" s="3">
        <f t="shared" si="54"/>
        <v>1093167.7018633541</v>
      </c>
      <c r="R441" s="4">
        <f t="shared" si="55"/>
        <v>-4896.635316913831</v>
      </c>
      <c r="S441" s="3">
        <f t="shared" si="56"/>
        <v>1100000.0000000002</v>
      </c>
    </row>
    <row r="442" spans="1:19" x14ac:dyDescent="0.45">
      <c r="A442">
        <v>439</v>
      </c>
      <c r="B442" s="2">
        <v>0.25660619139671298</v>
      </c>
      <c r="C442" s="2">
        <v>0.20782520325203199</v>
      </c>
      <c r="D442" s="2">
        <f t="shared" si="50"/>
        <v>4.8780988144680987E-2</v>
      </c>
      <c r="E442" s="2">
        <f t="shared" si="51"/>
        <v>0.23472123390888125</v>
      </c>
      <c r="F442" s="2" t="str">
        <f t="shared" si="52"/>
        <v>상승</v>
      </c>
      <c r="O442" s="3">
        <f t="shared" si="53"/>
        <v>1256606.191396713</v>
      </c>
      <c r="P442" s="3">
        <f t="shared" si="49"/>
        <v>1207825.2032520319</v>
      </c>
      <c r="Q442" s="3">
        <f t="shared" si="54"/>
        <v>792174.79674796795</v>
      </c>
      <c r="R442" s="4">
        <f t="shared" si="55"/>
        <v>-48780.98814468109</v>
      </c>
      <c r="S442" s="3">
        <f t="shared" si="56"/>
        <v>1100000</v>
      </c>
    </row>
    <row r="443" spans="1:19" x14ac:dyDescent="0.45">
      <c r="A443">
        <v>440</v>
      </c>
      <c r="B443" s="2">
        <v>1.36151947081089E-2</v>
      </c>
      <c r="C443" s="2">
        <v>-7.4837310195227699E-2</v>
      </c>
      <c r="D443" s="2">
        <f t="shared" si="50"/>
        <v>8.8452504903336601E-2</v>
      </c>
      <c r="E443" s="2">
        <f t="shared" si="51"/>
        <v>-1.181930572766325</v>
      </c>
      <c r="F443" s="2" t="str">
        <f t="shared" si="52"/>
        <v>반대</v>
      </c>
      <c r="O443" s="3">
        <f t="shared" si="53"/>
        <v>1013615.1947081089</v>
      </c>
      <c r="P443" s="3">
        <f t="shared" si="49"/>
        <v>925162.68980477238</v>
      </c>
      <c r="Q443" s="3">
        <f t="shared" si="54"/>
        <v>1074837.3101952279</v>
      </c>
      <c r="R443" s="4">
        <f t="shared" si="55"/>
        <v>-88452.504903336521</v>
      </c>
      <c r="S443" s="3">
        <f t="shared" si="56"/>
        <v>1100000</v>
      </c>
    </row>
    <row r="444" spans="1:19" x14ac:dyDescent="0.45">
      <c r="A444">
        <v>441</v>
      </c>
      <c r="B444" s="2">
        <v>0.116897627711296</v>
      </c>
      <c r="C444" s="2">
        <v>5.5956678700361001E-2</v>
      </c>
      <c r="D444" s="2">
        <f t="shared" si="50"/>
        <v>6.0940949010934997E-2</v>
      </c>
      <c r="E444" s="2">
        <f t="shared" si="51"/>
        <v>1.0890737339373546</v>
      </c>
      <c r="F444" s="2" t="str">
        <f t="shared" si="52"/>
        <v>상승</v>
      </c>
      <c r="O444" s="3">
        <f t="shared" si="53"/>
        <v>1116897.6277112961</v>
      </c>
      <c r="P444" s="3">
        <f t="shared" si="49"/>
        <v>1055956.6787003609</v>
      </c>
      <c r="Q444" s="3">
        <f t="shared" si="54"/>
        <v>944043.32129963895</v>
      </c>
      <c r="R444" s="4">
        <f t="shared" si="55"/>
        <v>-60940.949010935146</v>
      </c>
      <c r="S444" s="3">
        <f t="shared" si="56"/>
        <v>1100000</v>
      </c>
    </row>
    <row r="445" spans="1:19" x14ac:dyDescent="0.45">
      <c r="A445">
        <v>442</v>
      </c>
      <c r="B445" s="2">
        <v>0.23872260749339999</v>
      </c>
      <c r="C445" s="2">
        <v>0.35100548446069402</v>
      </c>
      <c r="D445" s="2">
        <f t="shared" si="50"/>
        <v>0.11228287696729403</v>
      </c>
      <c r="E445" s="2">
        <f t="shared" si="51"/>
        <v>0.31988923802661434</v>
      </c>
      <c r="F445" s="2" t="str">
        <f t="shared" si="52"/>
        <v>상승</v>
      </c>
      <c r="O445" s="3">
        <f t="shared" si="53"/>
        <v>1238722.6074933999</v>
      </c>
      <c r="P445" s="3">
        <f t="shared" si="49"/>
        <v>1351005.484460694</v>
      </c>
      <c r="Q445" s="3">
        <f t="shared" si="54"/>
        <v>648994.51553930598</v>
      </c>
      <c r="R445" s="4">
        <f t="shared" si="55"/>
        <v>112282.87696729414</v>
      </c>
      <c r="S445" s="3">
        <f t="shared" si="56"/>
        <v>1100000</v>
      </c>
    </row>
    <row r="446" spans="1:19" x14ac:dyDescent="0.45">
      <c r="A446">
        <v>443</v>
      </c>
      <c r="B446" s="2">
        <v>-0.167975708842277</v>
      </c>
      <c r="C446" s="2">
        <v>-0.16633922724295999</v>
      </c>
      <c r="D446" s="2">
        <f t="shared" si="50"/>
        <v>1.6364815993170079E-3</v>
      </c>
      <c r="E446" s="2">
        <f t="shared" si="51"/>
        <v>-9.8382181187286304E-3</v>
      </c>
      <c r="F446" s="2" t="str">
        <f t="shared" si="52"/>
        <v>하락</v>
      </c>
      <c r="O446" s="3">
        <f t="shared" si="53"/>
        <v>832024.29115772306</v>
      </c>
      <c r="P446" s="3">
        <f t="shared" si="49"/>
        <v>833660.77275703999</v>
      </c>
      <c r="Q446" s="3">
        <f t="shared" si="54"/>
        <v>1166339.2272429601</v>
      </c>
      <c r="R446" s="4">
        <f t="shared" si="55"/>
        <v>1636.4815993169323</v>
      </c>
      <c r="S446" s="3">
        <f t="shared" si="56"/>
        <v>1100000</v>
      </c>
    </row>
    <row r="447" spans="1:19" x14ac:dyDescent="0.45">
      <c r="A447">
        <v>444</v>
      </c>
      <c r="B447" s="2">
        <v>-0.20679719746112801</v>
      </c>
      <c r="C447" s="2">
        <v>-0.30331125827814498</v>
      </c>
      <c r="D447" s="2">
        <f t="shared" si="50"/>
        <v>9.6514060817016967E-2</v>
      </c>
      <c r="E447" s="2">
        <f t="shared" si="51"/>
        <v>-0.31820137954955452</v>
      </c>
      <c r="F447" s="2" t="str">
        <f t="shared" si="52"/>
        <v>하락</v>
      </c>
      <c r="O447" s="3">
        <f t="shared" si="53"/>
        <v>793202.802538872</v>
      </c>
      <c r="P447" s="3">
        <f t="shared" si="49"/>
        <v>696688.74172185501</v>
      </c>
      <c r="Q447" s="3">
        <f t="shared" si="54"/>
        <v>1303311.258278145</v>
      </c>
      <c r="R447" s="4">
        <f t="shared" si="55"/>
        <v>-96514.060817016987</v>
      </c>
      <c r="S447" s="3">
        <f t="shared" si="56"/>
        <v>1100000</v>
      </c>
    </row>
    <row r="448" spans="1:19" x14ac:dyDescent="0.45">
      <c r="A448">
        <v>445</v>
      </c>
      <c r="B448" s="2">
        <v>-6.60889968276023E-3</v>
      </c>
      <c r="C448" s="2">
        <v>-0.121913580246913</v>
      </c>
      <c r="D448" s="2">
        <f t="shared" si="50"/>
        <v>0.11530468056415277</v>
      </c>
      <c r="E448" s="2">
        <f t="shared" si="51"/>
        <v>-0.94579029120976399</v>
      </c>
      <c r="F448" s="2" t="str">
        <f t="shared" si="52"/>
        <v>하락</v>
      </c>
      <c r="O448" s="3">
        <f t="shared" si="53"/>
        <v>993391.10031723976</v>
      </c>
      <c r="P448" s="3">
        <f t="shared" si="49"/>
        <v>878086.41975308699</v>
      </c>
      <c r="Q448" s="3">
        <f t="shared" si="54"/>
        <v>1121913.580246913</v>
      </c>
      <c r="R448" s="4">
        <f t="shared" si="55"/>
        <v>-115304.68056415278</v>
      </c>
      <c r="S448" s="3">
        <f t="shared" si="56"/>
        <v>1100000</v>
      </c>
    </row>
    <row r="449" spans="1:19" x14ac:dyDescent="0.45">
      <c r="A449">
        <v>446</v>
      </c>
      <c r="B449" s="2">
        <v>-2.2749900817870998E-3</v>
      </c>
      <c r="C449" s="2">
        <v>-3.30827067669172E-2</v>
      </c>
      <c r="D449" s="2">
        <f t="shared" si="50"/>
        <v>3.0807716685130101E-2</v>
      </c>
      <c r="E449" s="2">
        <f t="shared" si="51"/>
        <v>-0.9312332543459807</v>
      </c>
      <c r="F449" s="2" t="str">
        <f t="shared" si="52"/>
        <v>하락</v>
      </c>
      <c r="O449" s="3">
        <f t="shared" si="53"/>
        <v>997725.00991821289</v>
      </c>
      <c r="P449" s="3">
        <f t="shared" si="49"/>
        <v>966917.29323308286</v>
      </c>
      <c r="Q449" s="3">
        <f t="shared" si="54"/>
        <v>1033082.7067669173</v>
      </c>
      <c r="R449" s="4">
        <f t="shared" si="55"/>
        <v>-30807.716685130028</v>
      </c>
      <c r="S449" s="3">
        <f t="shared" si="56"/>
        <v>1100000</v>
      </c>
    </row>
    <row r="450" spans="1:19" x14ac:dyDescent="0.45">
      <c r="A450">
        <v>447</v>
      </c>
      <c r="B450" s="2">
        <v>-0.14695256948471</v>
      </c>
      <c r="C450" s="2">
        <v>-0.14351851851851799</v>
      </c>
      <c r="D450" s="2">
        <f t="shared" si="50"/>
        <v>3.4340509661920093E-3</v>
      </c>
      <c r="E450" s="2">
        <f t="shared" si="51"/>
        <v>-2.3927580925725056E-2</v>
      </c>
      <c r="F450" s="2" t="str">
        <f t="shared" si="52"/>
        <v>하락</v>
      </c>
      <c r="O450" s="3">
        <f t="shared" si="53"/>
        <v>853047.43051529001</v>
      </c>
      <c r="P450" s="3">
        <f t="shared" si="49"/>
        <v>856481.48148148204</v>
      </c>
      <c r="Q450" s="3">
        <f t="shared" si="54"/>
        <v>1143518.518518518</v>
      </c>
      <c r="R450" s="4">
        <f t="shared" si="55"/>
        <v>3434.0509661920369</v>
      </c>
      <c r="S450" s="3">
        <f t="shared" si="56"/>
        <v>1100000</v>
      </c>
    </row>
    <row r="451" spans="1:19" x14ac:dyDescent="0.45">
      <c r="A451">
        <v>448</v>
      </c>
      <c r="B451" s="2">
        <v>-0.13607977330684601</v>
      </c>
      <c r="C451" s="2">
        <v>-0.241148964595858</v>
      </c>
      <c r="D451" s="2">
        <f t="shared" si="50"/>
        <v>0.10506919128901199</v>
      </c>
      <c r="E451" s="2">
        <f t="shared" si="51"/>
        <v>-0.43570243589931079</v>
      </c>
      <c r="F451" s="2" t="str">
        <f t="shared" si="52"/>
        <v>하락</v>
      </c>
      <c r="O451" s="3">
        <f t="shared" si="53"/>
        <v>863920.22669315408</v>
      </c>
      <c r="P451" s="3">
        <f t="shared" ref="P451:P514" si="57">$N$3*(1+C451)</f>
        <v>758851.03540414199</v>
      </c>
      <c r="Q451" s="3">
        <f t="shared" si="54"/>
        <v>1241148.964595858</v>
      </c>
      <c r="R451" s="4">
        <f t="shared" si="55"/>
        <v>-105069.19128901209</v>
      </c>
      <c r="S451" s="3">
        <f t="shared" si="56"/>
        <v>1100000</v>
      </c>
    </row>
    <row r="452" spans="1:19" x14ac:dyDescent="0.45">
      <c r="A452">
        <v>449</v>
      </c>
      <c r="B452" s="2">
        <v>7.60975927114486E-2</v>
      </c>
      <c r="C452" s="2">
        <v>5.7261410788381699E-2</v>
      </c>
      <c r="D452" s="2">
        <f t="shared" ref="D452:D515" si="58">ABS(C452-B452)</f>
        <v>1.8836181923066901E-2</v>
      </c>
      <c r="E452" s="2">
        <f t="shared" ref="E452:E515" si="59">IFERROR(D452/C452,0)</f>
        <v>0.32895071329413961</v>
      </c>
      <c r="F452" s="2" t="str">
        <f t="shared" ref="F452:F515" si="60">IF(AND(B452&gt;=0,C452&gt;=0),"상승",IF(AND(B452&lt;0,C452&lt;0),"하락","반대"))</f>
        <v>상승</v>
      </c>
      <c r="O452" s="3">
        <f t="shared" ref="O452:O515" si="61">$N$3*(1+B452)</f>
        <v>1076097.5927114487</v>
      </c>
      <c r="P452" s="3">
        <f t="shared" si="57"/>
        <v>1057261.4107883817</v>
      </c>
      <c r="Q452" s="3">
        <f t="shared" ref="Q452:Q515" si="62">$N$3*(1-C452)</f>
        <v>942738.58921161829</v>
      </c>
      <c r="R452" s="4">
        <f t="shared" ref="R452:R515" si="63">P452-O452</f>
        <v>-18836.181923066964</v>
      </c>
      <c r="S452" s="3">
        <f t="shared" ref="S452:S515" si="64">P452*0.4+$N$3*0.3+Q452*0.4</f>
        <v>1100000</v>
      </c>
    </row>
    <row r="453" spans="1:19" x14ac:dyDescent="0.45">
      <c r="A453">
        <v>450</v>
      </c>
      <c r="B453" s="2">
        <v>0.19824387133121399</v>
      </c>
      <c r="C453" s="2">
        <v>0.12076923076923</v>
      </c>
      <c r="D453" s="2">
        <f t="shared" si="58"/>
        <v>7.7474640561983985E-2</v>
      </c>
      <c r="E453" s="2">
        <f t="shared" si="59"/>
        <v>0.64150976261515813</v>
      </c>
      <c r="F453" s="2" t="str">
        <f t="shared" si="60"/>
        <v>상승</v>
      </c>
      <c r="O453" s="3">
        <f t="shared" si="61"/>
        <v>1198243.871331214</v>
      </c>
      <c r="P453" s="3">
        <f t="shared" si="57"/>
        <v>1120769.2307692301</v>
      </c>
      <c r="Q453" s="3">
        <f t="shared" si="62"/>
        <v>879230.76923077006</v>
      </c>
      <c r="R453" s="4">
        <f t="shared" si="63"/>
        <v>-77474.640561983921</v>
      </c>
      <c r="S453" s="3">
        <f t="shared" si="64"/>
        <v>1100000</v>
      </c>
    </row>
    <row r="454" spans="1:19" x14ac:dyDescent="0.45">
      <c r="A454">
        <v>451</v>
      </c>
      <c r="B454" s="2">
        <v>-2.5240126997232399E-2</v>
      </c>
      <c r="C454" s="2">
        <v>-3.6916395222584102E-2</v>
      </c>
      <c r="D454" s="2">
        <f t="shared" si="58"/>
        <v>1.1676268225351703E-2</v>
      </c>
      <c r="E454" s="2">
        <f t="shared" si="59"/>
        <v>-0.31628950104555681</v>
      </c>
      <c r="F454" s="2" t="str">
        <f t="shared" si="60"/>
        <v>하락</v>
      </c>
      <c r="O454" s="3">
        <f t="shared" si="61"/>
        <v>974759.87300276756</v>
      </c>
      <c r="P454" s="3">
        <f t="shared" si="57"/>
        <v>963083.60477741598</v>
      </c>
      <c r="Q454" s="3">
        <f t="shared" si="62"/>
        <v>1036916.3952225841</v>
      </c>
      <c r="R454" s="4">
        <f t="shared" si="63"/>
        <v>-11676.268225351581</v>
      </c>
      <c r="S454" s="3">
        <f t="shared" si="64"/>
        <v>1100000</v>
      </c>
    </row>
    <row r="455" spans="1:19" x14ac:dyDescent="0.45">
      <c r="A455">
        <v>452</v>
      </c>
      <c r="B455" s="2">
        <v>-0.109605893492698</v>
      </c>
      <c r="C455" s="2">
        <v>-4.3329532497149298E-2</v>
      </c>
      <c r="D455" s="2">
        <f t="shared" si="58"/>
        <v>6.6276360995548705E-2</v>
      </c>
      <c r="E455" s="2">
        <f t="shared" si="59"/>
        <v>-1.529588647186745</v>
      </c>
      <c r="F455" s="2" t="str">
        <f t="shared" si="60"/>
        <v>하락</v>
      </c>
      <c r="O455" s="3">
        <f t="shared" si="61"/>
        <v>890394.10650730203</v>
      </c>
      <c r="P455" s="3">
        <f t="shared" si="57"/>
        <v>956670.46750285069</v>
      </c>
      <c r="Q455" s="3">
        <f t="shared" si="62"/>
        <v>1043329.5324971492</v>
      </c>
      <c r="R455" s="4">
        <f t="shared" si="63"/>
        <v>66276.360995548661</v>
      </c>
      <c r="S455" s="3">
        <f t="shared" si="64"/>
        <v>1100000</v>
      </c>
    </row>
    <row r="456" spans="1:19" x14ac:dyDescent="0.45">
      <c r="A456">
        <v>453</v>
      </c>
      <c r="B456" s="2">
        <v>2.2440999746322601E-2</v>
      </c>
      <c r="C456" s="2">
        <v>-1.51933701657458E-2</v>
      </c>
      <c r="D456" s="2">
        <f t="shared" si="58"/>
        <v>3.7634369912068401E-2</v>
      </c>
      <c r="E456" s="2">
        <f t="shared" si="59"/>
        <v>-2.4770258014852384</v>
      </c>
      <c r="F456" s="2" t="str">
        <f t="shared" si="60"/>
        <v>반대</v>
      </c>
      <c r="O456" s="3">
        <f t="shared" si="61"/>
        <v>1022440.9997463226</v>
      </c>
      <c r="P456" s="3">
        <f t="shared" si="57"/>
        <v>984806.62983425416</v>
      </c>
      <c r="Q456" s="3">
        <f t="shared" si="62"/>
        <v>1015193.3701657458</v>
      </c>
      <c r="R456" s="4">
        <f t="shared" si="63"/>
        <v>-37634.369912068476</v>
      </c>
      <c r="S456" s="3">
        <f t="shared" si="64"/>
        <v>1100000</v>
      </c>
    </row>
    <row r="457" spans="1:19" x14ac:dyDescent="0.45">
      <c r="A457">
        <v>454</v>
      </c>
      <c r="B457" s="2">
        <v>2.28482596576213E-2</v>
      </c>
      <c r="C457" s="2">
        <v>-5.4519659505472197E-2</v>
      </c>
      <c r="D457" s="2">
        <f t="shared" si="58"/>
        <v>7.736791916309349E-2</v>
      </c>
      <c r="E457" s="2">
        <f t="shared" si="59"/>
        <v>-1.4190829485156264</v>
      </c>
      <c r="F457" s="2" t="str">
        <f t="shared" si="60"/>
        <v>반대</v>
      </c>
      <c r="O457" s="3">
        <f t="shared" si="61"/>
        <v>1022848.2596576214</v>
      </c>
      <c r="P457" s="3">
        <f t="shared" si="57"/>
        <v>945480.34049452783</v>
      </c>
      <c r="Q457" s="3">
        <f t="shared" si="62"/>
        <v>1054519.6595054723</v>
      </c>
      <c r="R457" s="4">
        <f t="shared" si="63"/>
        <v>-77367.919163093553</v>
      </c>
      <c r="S457" s="3">
        <f t="shared" si="64"/>
        <v>1100000.0000000002</v>
      </c>
    </row>
    <row r="458" spans="1:19" x14ac:dyDescent="0.45">
      <c r="A458">
        <v>455</v>
      </c>
      <c r="B458" s="2">
        <v>0.161084175109863</v>
      </c>
      <c r="C458" s="2">
        <v>6.8248023304203001E-2</v>
      </c>
      <c r="D458" s="2">
        <f t="shared" si="58"/>
        <v>9.2836151805660003E-2</v>
      </c>
      <c r="E458" s="2">
        <f t="shared" si="59"/>
        <v>1.3602760535914711</v>
      </c>
      <c r="F458" s="2" t="str">
        <f t="shared" si="60"/>
        <v>상승</v>
      </c>
      <c r="O458" s="3">
        <f t="shared" si="61"/>
        <v>1161084.175109863</v>
      </c>
      <c r="P458" s="3">
        <f t="shared" si="57"/>
        <v>1068248.0233042031</v>
      </c>
      <c r="Q458" s="3">
        <f t="shared" si="62"/>
        <v>931751.97669579706</v>
      </c>
      <c r="R458" s="4">
        <f t="shared" si="63"/>
        <v>-92836.151805659989</v>
      </c>
      <c r="S458" s="3">
        <f t="shared" si="64"/>
        <v>1100000</v>
      </c>
    </row>
    <row r="459" spans="1:19" x14ac:dyDescent="0.45">
      <c r="A459">
        <v>456</v>
      </c>
      <c r="B459" s="2">
        <v>-5.8669220656156498E-2</v>
      </c>
      <c r="C459" s="2">
        <v>-2.32974910394265E-2</v>
      </c>
      <c r="D459" s="2">
        <f t="shared" si="58"/>
        <v>3.5371729616729998E-2</v>
      </c>
      <c r="E459" s="2">
        <f t="shared" si="59"/>
        <v>-1.5182634712411813</v>
      </c>
      <c r="F459" s="2" t="str">
        <f t="shared" si="60"/>
        <v>하락</v>
      </c>
      <c r="O459" s="3">
        <f t="shared" si="61"/>
        <v>941330.77934384346</v>
      </c>
      <c r="P459" s="3">
        <f t="shared" si="57"/>
        <v>976702.50896057358</v>
      </c>
      <c r="Q459" s="3">
        <f t="shared" si="62"/>
        <v>1023297.4910394265</v>
      </c>
      <c r="R459" s="4">
        <f t="shared" si="63"/>
        <v>35371.729616730125</v>
      </c>
      <c r="S459" s="3">
        <f t="shared" si="64"/>
        <v>1100000</v>
      </c>
    </row>
    <row r="460" spans="1:19" x14ac:dyDescent="0.45">
      <c r="A460">
        <v>457</v>
      </c>
      <c r="B460" s="2">
        <v>-6.1209689825773198E-2</v>
      </c>
      <c r="C460" s="2">
        <v>-5.70902394106814E-2</v>
      </c>
      <c r="D460" s="2">
        <f t="shared" si="58"/>
        <v>4.1194504150917979E-3</v>
      </c>
      <c r="E460" s="2">
        <f t="shared" si="59"/>
        <v>-7.2156825012736972E-2</v>
      </c>
      <c r="F460" s="2" t="str">
        <f t="shared" si="60"/>
        <v>하락</v>
      </c>
      <c r="O460" s="3">
        <f t="shared" si="61"/>
        <v>938790.31017422676</v>
      </c>
      <c r="P460" s="3">
        <f t="shared" si="57"/>
        <v>942909.76058931858</v>
      </c>
      <c r="Q460" s="3">
        <f t="shared" si="62"/>
        <v>1057090.2394106814</v>
      </c>
      <c r="R460" s="4">
        <f t="shared" si="63"/>
        <v>4119.4504150918219</v>
      </c>
      <c r="S460" s="3">
        <f t="shared" si="64"/>
        <v>1100000</v>
      </c>
    </row>
    <row r="461" spans="1:19" x14ac:dyDescent="0.45">
      <c r="A461">
        <v>458</v>
      </c>
      <c r="B461" s="2">
        <v>7.78631120920181E-2</v>
      </c>
      <c r="C461" s="2">
        <v>7.2181670721816693E-2</v>
      </c>
      <c r="D461" s="2">
        <f t="shared" si="58"/>
        <v>5.6814413702014066E-3</v>
      </c>
      <c r="E461" s="2">
        <f t="shared" si="59"/>
        <v>7.8710305724250959E-2</v>
      </c>
      <c r="F461" s="2" t="str">
        <f t="shared" si="60"/>
        <v>상승</v>
      </c>
      <c r="O461" s="3">
        <f t="shared" si="61"/>
        <v>1077863.1120920181</v>
      </c>
      <c r="P461" s="3">
        <f t="shared" si="57"/>
        <v>1072181.6707218168</v>
      </c>
      <c r="Q461" s="3">
        <f t="shared" si="62"/>
        <v>927818.32927818329</v>
      </c>
      <c r="R461" s="4">
        <f t="shared" si="63"/>
        <v>-5681.4413702012971</v>
      </c>
      <c r="S461" s="3">
        <f t="shared" si="64"/>
        <v>1100000.0000000002</v>
      </c>
    </row>
    <row r="462" spans="1:19" x14ac:dyDescent="0.45">
      <c r="A462">
        <v>459</v>
      </c>
      <c r="B462" s="2">
        <v>8.9549228549003601E-2</v>
      </c>
      <c r="C462" s="2">
        <v>-3.05676855895196E-2</v>
      </c>
      <c r="D462" s="2">
        <f t="shared" si="58"/>
        <v>0.1201169141385232</v>
      </c>
      <c r="E462" s="2">
        <f t="shared" si="59"/>
        <v>-3.9295390482459798</v>
      </c>
      <c r="F462" s="2" t="str">
        <f t="shared" si="60"/>
        <v>반대</v>
      </c>
      <c r="O462" s="3">
        <f t="shared" si="61"/>
        <v>1089549.2285490036</v>
      </c>
      <c r="P462" s="3">
        <f t="shared" si="57"/>
        <v>969432.31441048044</v>
      </c>
      <c r="Q462" s="3">
        <f t="shared" si="62"/>
        <v>1030567.6855895196</v>
      </c>
      <c r="R462" s="4">
        <f t="shared" si="63"/>
        <v>-120116.91413852316</v>
      </c>
      <c r="S462" s="3">
        <f t="shared" si="64"/>
        <v>1100000</v>
      </c>
    </row>
    <row r="463" spans="1:19" x14ac:dyDescent="0.45">
      <c r="A463">
        <v>460</v>
      </c>
      <c r="B463" s="2">
        <v>-6.2557414174079895E-2</v>
      </c>
      <c r="C463" s="2">
        <v>-1.9628099173553699E-2</v>
      </c>
      <c r="D463" s="2">
        <f t="shared" si="58"/>
        <v>4.29293150005262E-2</v>
      </c>
      <c r="E463" s="2">
        <f t="shared" si="59"/>
        <v>-2.1871356273952318</v>
      </c>
      <c r="F463" s="2" t="str">
        <f t="shared" si="60"/>
        <v>하락</v>
      </c>
      <c r="O463" s="3">
        <f t="shared" si="61"/>
        <v>937442.5858259201</v>
      </c>
      <c r="P463" s="3">
        <f t="shared" si="57"/>
        <v>980371.90082644636</v>
      </c>
      <c r="Q463" s="3">
        <f t="shared" si="62"/>
        <v>1019628.0991735538</v>
      </c>
      <c r="R463" s="4">
        <f t="shared" si="63"/>
        <v>42929.315000526258</v>
      </c>
      <c r="S463" s="3">
        <f t="shared" si="64"/>
        <v>1100000</v>
      </c>
    </row>
    <row r="464" spans="1:19" x14ac:dyDescent="0.45">
      <c r="A464">
        <v>461</v>
      </c>
      <c r="B464" s="2">
        <v>-0.10270571708679101</v>
      </c>
      <c r="C464" s="2">
        <v>-0.127465857359635</v>
      </c>
      <c r="D464" s="2">
        <f t="shared" si="58"/>
        <v>2.4760140272843997E-2</v>
      </c>
      <c r="E464" s="2">
        <f t="shared" si="59"/>
        <v>-0.19424919571195592</v>
      </c>
      <c r="F464" s="2" t="str">
        <f t="shared" si="60"/>
        <v>하락</v>
      </c>
      <c r="O464" s="3">
        <f t="shared" si="61"/>
        <v>897294.28291320906</v>
      </c>
      <c r="P464" s="3">
        <f t="shared" si="57"/>
        <v>872534.14264036494</v>
      </c>
      <c r="Q464" s="3">
        <f t="shared" si="62"/>
        <v>1127465.8573596349</v>
      </c>
      <c r="R464" s="4">
        <f t="shared" si="63"/>
        <v>-24760.140272844117</v>
      </c>
      <c r="S464" s="3">
        <f t="shared" si="64"/>
        <v>1100000</v>
      </c>
    </row>
    <row r="465" spans="1:19" x14ac:dyDescent="0.45">
      <c r="A465">
        <v>462</v>
      </c>
      <c r="B465" s="2">
        <v>-9.6736267209052998E-2</v>
      </c>
      <c r="C465" s="2">
        <v>-0.114819759679572</v>
      </c>
      <c r="D465" s="2">
        <f t="shared" si="58"/>
        <v>1.8083492470519005E-2</v>
      </c>
      <c r="E465" s="2">
        <f t="shared" si="59"/>
        <v>-0.15749460302812587</v>
      </c>
      <c r="F465" s="2" t="str">
        <f t="shared" si="60"/>
        <v>하락</v>
      </c>
      <c r="O465" s="3">
        <f t="shared" si="61"/>
        <v>903263.73279094696</v>
      </c>
      <c r="P465" s="3">
        <f t="shared" si="57"/>
        <v>885180.24032042793</v>
      </c>
      <c r="Q465" s="3">
        <f t="shared" si="62"/>
        <v>1114819.759679572</v>
      </c>
      <c r="R465" s="4">
        <f t="shared" si="63"/>
        <v>-18083.492470519035</v>
      </c>
      <c r="S465" s="3">
        <f t="shared" si="64"/>
        <v>1100000</v>
      </c>
    </row>
    <row r="466" spans="1:19" x14ac:dyDescent="0.45">
      <c r="A466">
        <v>463</v>
      </c>
      <c r="B466" s="2">
        <v>-8.9654520153999301E-2</v>
      </c>
      <c r="C466" s="2">
        <v>-0.195046439628482</v>
      </c>
      <c r="D466" s="2">
        <f t="shared" si="58"/>
        <v>0.1053919194744827</v>
      </c>
      <c r="E466" s="2">
        <f t="shared" si="59"/>
        <v>-0.5403426982580648</v>
      </c>
      <c r="F466" s="2" t="str">
        <f t="shared" si="60"/>
        <v>하락</v>
      </c>
      <c r="O466" s="3">
        <f t="shared" si="61"/>
        <v>910345.47984600067</v>
      </c>
      <c r="P466" s="3">
        <f t="shared" si="57"/>
        <v>804953.56037151802</v>
      </c>
      <c r="Q466" s="3">
        <f t="shared" si="62"/>
        <v>1195046.4396284821</v>
      </c>
      <c r="R466" s="4">
        <f t="shared" si="63"/>
        <v>-105391.91947448265</v>
      </c>
      <c r="S466" s="3">
        <f t="shared" si="64"/>
        <v>1100000.0000000002</v>
      </c>
    </row>
    <row r="467" spans="1:19" x14ac:dyDescent="0.45">
      <c r="A467">
        <v>464</v>
      </c>
      <c r="B467" s="2">
        <v>-9.4043895602226202E-2</v>
      </c>
      <c r="C467" s="2">
        <v>-0.14942528735632099</v>
      </c>
      <c r="D467" s="2">
        <f t="shared" si="58"/>
        <v>5.5381391754094789E-2</v>
      </c>
      <c r="E467" s="2">
        <f t="shared" si="59"/>
        <v>-0.37062931404663646</v>
      </c>
      <c r="F467" s="2" t="str">
        <f t="shared" si="60"/>
        <v>하락</v>
      </c>
      <c r="O467" s="3">
        <f t="shared" si="61"/>
        <v>905956.10439777374</v>
      </c>
      <c r="P467" s="3">
        <f t="shared" si="57"/>
        <v>850574.712643679</v>
      </c>
      <c r="Q467" s="3">
        <f t="shared" si="62"/>
        <v>1149425.2873563208</v>
      </c>
      <c r="R467" s="4">
        <f t="shared" si="63"/>
        <v>-55381.391754094744</v>
      </c>
      <c r="S467" s="3">
        <f t="shared" si="64"/>
        <v>1100000</v>
      </c>
    </row>
    <row r="468" spans="1:19" x14ac:dyDescent="0.45">
      <c r="A468">
        <v>465</v>
      </c>
      <c r="B468" s="2">
        <v>0.641290962696075</v>
      </c>
      <c r="C468" s="2">
        <v>0.47285067873303099</v>
      </c>
      <c r="D468" s="2">
        <f t="shared" si="58"/>
        <v>0.168440283963044</v>
      </c>
      <c r="E468" s="2">
        <f t="shared" si="59"/>
        <v>0.35622299287878256</v>
      </c>
      <c r="F468" s="2" t="str">
        <f t="shared" si="60"/>
        <v>상승</v>
      </c>
      <c r="O468" s="3">
        <f t="shared" si="61"/>
        <v>1641290.962696075</v>
      </c>
      <c r="P468" s="3">
        <f t="shared" si="57"/>
        <v>1472850.6787330308</v>
      </c>
      <c r="Q468" s="3">
        <f t="shared" si="62"/>
        <v>527149.32126696897</v>
      </c>
      <c r="R468" s="4">
        <f t="shared" si="63"/>
        <v>-168440.28396304417</v>
      </c>
      <c r="S468" s="3">
        <f t="shared" si="64"/>
        <v>1100000</v>
      </c>
    </row>
    <row r="469" spans="1:19" x14ac:dyDescent="0.45">
      <c r="A469">
        <v>466</v>
      </c>
      <c r="B469" s="2">
        <v>8.3887010812759399E-2</v>
      </c>
      <c r="C469" s="2">
        <v>9.9808061420345401E-2</v>
      </c>
      <c r="D469" s="2">
        <f t="shared" si="58"/>
        <v>1.5921050607586001E-2</v>
      </c>
      <c r="E469" s="2">
        <f t="shared" si="59"/>
        <v>0.15951668012600603</v>
      </c>
      <c r="F469" s="2" t="str">
        <f t="shared" si="60"/>
        <v>상승</v>
      </c>
      <c r="O469" s="3">
        <f t="shared" si="61"/>
        <v>1083887.0108127594</v>
      </c>
      <c r="P469" s="3">
        <f t="shared" si="57"/>
        <v>1099808.0614203454</v>
      </c>
      <c r="Q469" s="3">
        <f t="shared" si="62"/>
        <v>900191.93857965467</v>
      </c>
      <c r="R469" s="4">
        <f t="shared" si="63"/>
        <v>15921.050607586047</v>
      </c>
      <c r="S469" s="3">
        <f t="shared" si="64"/>
        <v>1100000</v>
      </c>
    </row>
    <row r="470" spans="1:19" x14ac:dyDescent="0.45">
      <c r="A470">
        <v>467</v>
      </c>
      <c r="B470" s="2">
        <v>0.25741243362426702</v>
      </c>
      <c r="C470" s="2">
        <v>0.25133214920071001</v>
      </c>
      <c r="D470" s="2">
        <f t="shared" si="58"/>
        <v>6.0802844235570142E-3</v>
      </c>
      <c r="E470" s="2">
        <f t="shared" si="59"/>
        <v>2.4192227070407104E-2</v>
      </c>
      <c r="F470" s="2" t="str">
        <f t="shared" si="60"/>
        <v>상승</v>
      </c>
      <c r="O470" s="3">
        <f t="shared" si="61"/>
        <v>1257412.4336242671</v>
      </c>
      <c r="P470" s="3">
        <f t="shared" si="57"/>
        <v>1251332.1492007102</v>
      </c>
      <c r="Q470" s="3">
        <f t="shared" si="62"/>
        <v>748667.85079929</v>
      </c>
      <c r="R470" s="4">
        <f t="shared" si="63"/>
        <v>-6080.2844235568773</v>
      </c>
      <c r="S470" s="3">
        <f t="shared" si="64"/>
        <v>1100000</v>
      </c>
    </row>
    <row r="471" spans="1:19" x14ac:dyDescent="0.45">
      <c r="A471">
        <v>468</v>
      </c>
      <c r="B471" s="2">
        <v>5.75202889740467E-2</v>
      </c>
      <c r="C471" s="2">
        <v>5.0455501051156197E-2</v>
      </c>
      <c r="D471" s="2">
        <f t="shared" si="58"/>
        <v>7.0647879228905031E-3</v>
      </c>
      <c r="E471" s="2">
        <f t="shared" si="59"/>
        <v>0.14002017174951059</v>
      </c>
      <c r="F471" s="2" t="str">
        <f t="shared" si="60"/>
        <v>상승</v>
      </c>
      <c r="O471" s="3">
        <f t="shared" si="61"/>
        <v>1057520.2889740467</v>
      </c>
      <c r="P471" s="3">
        <f t="shared" si="57"/>
        <v>1050455.5010511563</v>
      </c>
      <c r="Q471" s="3">
        <f t="shared" si="62"/>
        <v>949544.4989488438</v>
      </c>
      <c r="R471" s="4">
        <f t="shared" si="63"/>
        <v>-7064.7879228903912</v>
      </c>
      <c r="S471" s="3">
        <f t="shared" si="64"/>
        <v>1100000</v>
      </c>
    </row>
    <row r="472" spans="1:19" x14ac:dyDescent="0.45">
      <c r="A472">
        <v>469</v>
      </c>
      <c r="B472" s="2">
        <v>0.107676789164543</v>
      </c>
      <c r="C472" s="2">
        <v>0.15175097276264499</v>
      </c>
      <c r="D472" s="2">
        <f t="shared" si="58"/>
        <v>4.4074183598101987E-2</v>
      </c>
      <c r="E472" s="2">
        <f t="shared" si="59"/>
        <v>0.29043756883877642</v>
      </c>
      <c r="F472" s="2" t="str">
        <f t="shared" si="60"/>
        <v>상승</v>
      </c>
      <c r="O472" s="3">
        <f t="shared" si="61"/>
        <v>1107676.7891645429</v>
      </c>
      <c r="P472" s="3">
        <f t="shared" si="57"/>
        <v>1151750.972762645</v>
      </c>
      <c r="Q472" s="3">
        <f t="shared" si="62"/>
        <v>848249.02723735501</v>
      </c>
      <c r="R472" s="4">
        <f t="shared" si="63"/>
        <v>44074.18359810207</v>
      </c>
      <c r="S472" s="3">
        <f t="shared" si="64"/>
        <v>1100000</v>
      </c>
    </row>
    <row r="473" spans="1:19" x14ac:dyDescent="0.45">
      <c r="A473">
        <v>470</v>
      </c>
      <c r="B473" s="2">
        <v>9.0404391288757296E-2</v>
      </c>
      <c r="C473" s="2">
        <v>5.6267806267806197E-2</v>
      </c>
      <c r="D473" s="2">
        <f t="shared" si="58"/>
        <v>3.4136585020951099E-2</v>
      </c>
      <c r="E473" s="2">
        <f t="shared" si="59"/>
        <v>0.60668057429639755</v>
      </c>
      <c r="F473" s="2" t="str">
        <f t="shared" si="60"/>
        <v>상승</v>
      </c>
      <c r="O473" s="3">
        <f t="shared" si="61"/>
        <v>1090404.3912887573</v>
      </c>
      <c r="P473" s="3">
        <f t="shared" si="57"/>
        <v>1056267.8062678061</v>
      </c>
      <c r="Q473" s="3">
        <f t="shared" si="62"/>
        <v>943732.1937321939</v>
      </c>
      <c r="R473" s="4">
        <f t="shared" si="63"/>
        <v>-34136.585020951228</v>
      </c>
      <c r="S473" s="3">
        <f t="shared" si="64"/>
        <v>1100000</v>
      </c>
    </row>
    <row r="474" spans="1:19" x14ac:dyDescent="0.45">
      <c r="A474">
        <v>471</v>
      </c>
      <c r="B474" s="2">
        <v>0.26794332265853799</v>
      </c>
      <c r="C474" s="2">
        <v>0.233225108225108</v>
      </c>
      <c r="D474" s="2">
        <f t="shared" si="58"/>
        <v>3.4718214433429984E-2</v>
      </c>
      <c r="E474" s="2">
        <f t="shared" si="59"/>
        <v>0.14886139274473009</v>
      </c>
      <c r="F474" s="2" t="str">
        <f t="shared" si="60"/>
        <v>상승</v>
      </c>
      <c r="O474" s="3">
        <f t="shared" si="61"/>
        <v>1267943.3226585379</v>
      </c>
      <c r="P474" s="3">
        <f t="shared" si="57"/>
        <v>1233225.1082251079</v>
      </c>
      <c r="Q474" s="3">
        <f t="shared" si="62"/>
        <v>766774.89177489199</v>
      </c>
      <c r="R474" s="4">
        <f t="shared" si="63"/>
        <v>-34718.214433429996</v>
      </c>
      <c r="S474" s="3">
        <f t="shared" si="64"/>
        <v>1100000</v>
      </c>
    </row>
    <row r="475" spans="1:19" x14ac:dyDescent="0.45">
      <c r="A475">
        <v>472</v>
      </c>
      <c r="B475" s="2">
        <v>-4.6762693673372199E-2</v>
      </c>
      <c r="C475" s="2">
        <v>-8.1404032860343506E-2</v>
      </c>
      <c r="D475" s="2">
        <f t="shared" si="58"/>
        <v>3.4641339186971307E-2</v>
      </c>
      <c r="E475" s="2">
        <f t="shared" si="59"/>
        <v>-0.42554819423261098</v>
      </c>
      <c r="F475" s="2" t="str">
        <f t="shared" si="60"/>
        <v>하락</v>
      </c>
      <c r="O475" s="3">
        <f t="shared" si="61"/>
        <v>953237.30632662785</v>
      </c>
      <c r="P475" s="3">
        <f t="shared" si="57"/>
        <v>918595.96713965654</v>
      </c>
      <c r="Q475" s="3">
        <f t="shared" si="62"/>
        <v>1081404.0328603436</v>
      </c>
      <c r="R475" s="4">
        <f t="shared" si="63"/>
        <v>-34641.339186971309</v>
      </c>
      <c r="S475" s="3">
        <f t="shared" si="64"/>
        <v>1100000</v>
      </c>
    </row>
    <row r="476" spans="1:19" x14ac:dyDescent="0.45">
      <c r="A476">
        <v>473</v>
      </c>
      <c r="B476" s="2">
        <v>0.46527034044265703</v>
      </c>
      <c r="C476" s="2">
        <v>0.47058823529411697</v>
      </c>
      <c r="D476" s="2">
        <f t="shared" si="58"/>
        <v>5.3178948514599478E-3</v>
      </c>
      <c r="E476" s="2">
        <f t="shared" si="59"/>
        <v>1.1300526559352405E-2</v>
      </c>
      <c r="F476" s="2" t="str">
        <f t="shared" si="60"/>
        <v>상승</v>
      </c>
      <c r="O476" s="3">
        <f t="shared" si="61"/>
        <v>1465270.340442657</v>
      </c>
      <c r="P476" s="3">
        <f t="shared" si="57"/>
        <v>1470588.2352941169</v>
      </c>
      <c r="Q476" s="3">
        <f t="shared" si="62"/>
        <v>529411.76470588299</v>
      </c>
      <c r="R476" s="4">
        <f t="shared" si="63"/>
        <v>5317.8948514598887</v>
      </c>
      <c r="S476" s="3">
        <f t="shared" si="64"/>
        <v>1100000</v>
      </c>
    </row>
    <row r="477" spans="1:19" x14ac:dyDescent="0.45">
      <c r="A477">
        <v>474</v>
      </c>
      <c r="B477" s="2">
        <v>-2.7300801128149001E-2</v>
      </c>
      <c r="C477" s="2">
        <v>1.79856115107913E-2</v>
      </c>
      <c r="D477" s="2">
        <f t="shared" si="58"/>
        <v>4.5286412638940302E-2</v>
      </c>
      <c r="E477" s="2">
        <f t="shared" si="59"/>
        <v>2.51792454272509</v>
      </c>
      <c r="F477" s="2" t="str">
        <f t="shared" si="60"/>
        <v>반대</v>
      </c>
      <c r="O477" s="3">
        <f t="shared" si="61"/>
        <v>972699.19887185097</v>
      </c>
      <c r="P477" s="3">
        <f t="shared" si="57"/>
        <v>1017985.6115107912</v>
      </c>
      <c r="Q477" s="3">
        <f t="shared" si="62"/>
        <v>982014.38848920877</v>
      </c>
      <c r="R477" s="4">
        <f t="shared" si="63"/>
        <v>45286.412638940266</v>
      </c>
      <c r="S477" s="3">
        <f t="shared" si="64"/>
        <v>1100000</v>
      </c>
    </row>
    <row r="478" spans="1:19" x14ac:dyDescent="0.45">
      <c r="A478">
        <v>475</v>
      </c>
      <c r="B478" s="2">
        <v>0.23490886390209101</v>
      </c>
      <c r="C478" s="2">
        <v>0.22968197879858601</v>
      </c>
      <c r="D478" s="2">
        <f t="shared" si="58"/>
        <v>5.2268851035049968E-3</v>
      </c>
      <c r="E478" s="2">
        <f t="shared" si="59"/>
        <v>2.2757053604491043E-2</v>
      </c>
      <c r="F478" s="2" t="str">
        <f t="shared" si="60"/>
        <v>상승</v>
      </c>
      <c r="O478" s="3">
        <f t="shared" si="61"/>
        <v>1234908.863902091</v>
      </c>
      <c r="P478" s="3">
        <f t="shared" si="57"/>
        <v>1229681.9787985859</v>
      </c>
      <c r="Q478" s="3">
        <f t="shared" si="62"/>
        <v>770318.02120141406</v>
      </c>
      <c r="R478" s="4">
        <f t="shared" si="63"/>
        <v>-5226.8851035051048</v>
      </c>
      <c r="S478" s="3">
        <f t="shared" si="64"/>
        <v>1100000</v>
      </c>
    </row>
    <row r="479" spans="1:19" x14ac:dyDescent="0.45">
      <c r="A479">
        <v>476</v>
      </c>
      <c r="B479" s="2">
        <v>5.2268803119659403E-2</v>
      </c>
      <c r="C479" s="2">
        <v>5.3066037735849003E-2</v>
      </c>
      <c r="D479" s="2">
        <f t="shared" si="58"/>
        <v>7.9723461618960018E-4</v>
      </c>
      <c r="E479" s="2">
        <f t="shared" si="59"/>
        <v>1.5023443433972924E-2</v>
      </c>
      <c r="F479" s="2" t="str">
        <f t="shared" si="60"/>
        <v>상승</v>
      </c>
      <c r="O479" s="3">
        <f t="shared" si="61"/>
        <v>1052268.8031196594</v>
      </c>
      <c r="P479" s="3">
        <f t="shared" si="57"/>
        <v>1053066.0377358489</v>
      </c>
      <c r="Q479" s="3">
        <f t="shared" si="62"/>
        <v>946933.96226415108</v>
      </c>
      <c r="R479" s="4">
        <f t="shared" si="63"/>
        <v>797.23461618949659</v>
      </c>
      <c r="S479" s="3">
        <f t="shared" si="64"/>
        <v>1100000</v>
      </c>
    </row>
    <row r="480" spans="1:19" x14ac:dyDescent="0.45">
      <c r="A480">
        <v>477</v>
      </c>
      <c r="B480" s="2">
        <v>-0.12238124012947001</v>
      </c>
      <c r="C480" s="2">
        <v>-0.11</v>
      </c>
      <c r="D480" s="2">
        <f t="shared" si="58"/>
        <v>1.2381240129470006E-2</v>
      </c>
      <c r="E480" s="2">
        <f t="shared" si="59"/>
        <v>-0.11255672844972732</v>
      </c>
      <c r="F480" s="2" t="str">
        <f t="shared" si="60"/>
        <v>하락</v>
      </c>
      <c r="O480" s="3">
        <f t="shared" si="61"/>
        <v>877618.75987052999</v>
      </c>
      <c r="P480" s="3">
        <f t="shared" si="57"/>
        <v>890000</v>
      </c>
      <c r="Q480" s="3">
        <f t="shared" si="62"/>
        <v>1110000</v>
      </c>
      <c r="R480" s="4">
        <f t="shared" si="63"/>
        <v>12381.24012947001</v>
      </c>
      <c r="S480" s="3">
        <f t="shared" si="64"/>
        <v>1100000</v>
      </c>
    </row>
    <row r="481" spans="1:19" x14ac:dyDescent="0.45">
      <c r="A481">
        <v>478</v>
      </c>
      <c r="B481" s="2">
        <v>-0.122884169220924</v>
      </c>
      <c r="C481" s="2">
        <v>-0.145299145299145</v>
      </c>
      <c r="D481" s="2">
        <f t="shared" si="58"/>
        <v>2.2414976078221002E-2</v>
      </c>
      <c r="E481" s="2">
        <f t="shared" si="59"/>
        <v>-0.15426777653834486</v>
      </c>
      <c r="F481" s="2" t="str">
        <f t="shared" si="60"/>
        <v>하락</v>
      </c>
      <c r="O481" s="3">
        <f t="shared" si="61"/>
        <v>877115.83077907597</v>
      </c>
      <c r="P481" s="3">
        <f t="shared" si="57"/>
        <v>854700.85470085498</v>
      </c>
      <c r="Q481" s="3">
        <f t="shared" si="62"/>
        <v>1145299.145299145</v>
      </c>
      <c r="R481" s="4">
        <f t="shared" si="63"/>
        <v>-22414.976078220992</v>
      </c>
      <c r="S481" s="3">
        <f t="shared" si="64"/>
        <v>1100000</v>
      </c>
    </row>
    <row r="482" spans="1:19" x14ac:dyDescent="0.45">
      <c r="A482">
        <v>479</v>
      </c>
      <c r="B482" s="2">
        <v>-0.110176861286163</v>
      </c>
      <c r="C482" s="2">
        <v>-0.140929535232383</v>
      </c>
      <c r="D482" s="2">
        <f t="shared" si="58"/>
        <v>3.0752673946219999E-2</v>
      </c>
      <c r="E482" s="2">
        <f t="shared" si="59"/>
        <v>-0.21821312257583891</v>
      </c>
      <c r="F482" s="2" t="str">
        <f t="shared" si="60"/>
        <v>하락</v>
      </c>
      <c r="O482" s="3">
        <f t="shared" si="61"/>
        <v>889823.13871383702</v>
      </c>
      <c r="P482" s="3">
        <f t="shared" si="57"/>
        <v>859070.46476761706</v>
      </c>
      <c r="Q482" s="3">
        <f t="shared" si="62"/>
        <v>1140929.5352323828</v>
      </c>
      <c r="R482" s="4">
        <f t="shared" si="63"/>
        <v>-30752.673946219962</v>
      </c>
      <c r="S482" s="3">
        <f t="shared" si="64"/>
        <v>1100000</v>
      </c>
    </row>
    <row r="483" spans="1:19" x14ac:dyDescent="0.45">
      <c r="A483">
        <v>480</v>
      </c>
      <c r="B483" s="2">
        <v>7.78631120920181E-2</v>
      </c>
      <c r="C483" s="2">
        <v>7.2181670721816693E-2</v>
      </c>
      <c r="D483" s="2">
        <f t="shared" si="58"/>
        <v>5.6814413702014066E-3</v>
      </c>
      <c r="E483" s="2">
        <f t="shared" si="59"/>
        <v>7.8710305724250959E-2</v>
      </c>
      <c r="F483" s="2" t="str">
        <f t="shared" si="60"/>
        <v>상승</v>
      </c>
      <c r="O483" s="3">
        <f t="shared" si="61"/>
        <v>1077863.1120920181</v>
      </c>
      <c r="P483" s="3">
        <f t="shared" si="57"/>
        <v>1072181.6707218168</v>
      </c>
      <c r="Q483" s="3">
        <f t="shared" si="62"/>
        <v>927818.32927818329</v>
      </c>
      <c r="R483" s="4">
        <f t="shared" si="63"/>
        <v>-5681.4413702012971</v>
      </c>
      <c r="S483" s="3">
        <f t="shared" si="64"/>
        <v>1100000.0000000002</v>
      </c>
    </row>
    <row r="484" spans="1:19" x14ac:dyDescent="0.45">
      <c r="A484">
        <v>481</v>
      </c>
      <c r="B484" s="2">
        <v>6.2300793826579999E-2</v>
      </c>
      <c r="C484" s="2">
        <v>2.2870662460567799E-2</v>
      </c>
      <c r="D484" s="2">
        <f t="shared" si="58"/>
        <v>3.94301313660122E-2</v>
      </c>
      <c r="E484" s="2">
        <f t="shared" si="59"/>
        <v>1.7240485024863283</v>
      </c>
      <c r="F484" s="2" t="str">
        <f t="shared" si="60"/>
        <v>상승</v>
      </c>
      <c r="O484" s="3">
        <f t="shared" si="61"/>
        <v>1062300.79382658</v>
      </c>
      <c r="P484" s="3">
        <f t="shared" si="57"/>
        <v>1022870.6624605679</v>
      </c>
      <c r="Q484" s="3">
        <f t="shared" si="62"/>
        <v>977129.33753943222</v>
      </c>
      <c r="R484" s="4">
        <f t="shared" si="63"/>
        <v>-39430.131366012152</v>
      </c>
      <c r="S484" s="3">
        <f t="shared" si="64"/>
        <v>1100000.0000000002</v>
      </c>
    </row>
    <row r="485" spans="1:19" x14ac:dyDescent="0.45">
      <c r="A485">
        <v>482</v>
      </c>
      <c r="B485" s="2">
        <v>0.32896494865417403</v>
      </c>
      <c r="C485" s="2">
        <v>0.26034063260340601</v>
      </c>
      <c r="D485" s="2">
        <f t="shared" si="58"/>
        <v>6.8624316050768019E-2</v>
      </c>
      <c r="E485" s="2">
        <f t="shared" si="59"/>
        <v>0.26359433548472611</v>
      </c>
      <c r="F485" s="2" t="str">
        <f t="shared" si="60"/>
        <v>상승</v>
      </c>
      <c r="O485" s="3">
        <f t="shared" si="61"/>
        <v>1328964.9486541739</v>
      </c>
      <c r="P485" s="3">
        <f t="shared" si="57"/>
        <v>1260340.632603406</v>
      </c>
      <c r="Q485" s="3">
        <f t="shared" si="62"/>
        <v>739659.36739659403</v>
      </c>
      <c r="R485" s="4">
        <f t="shared" si="63"/>
        <v>-68624.316050767899</v>
      </c>
      <c r="S485" s="3">
        <f t="shared" si="64"/>
        <v>1100000</v>
      </c>
    </row>
    <row r="486" spans="1:19" x14ac:dyDescent="0.45">
      <c r="A486">
        <v>483</v>
      </c>
      <c r="B486" s="2">
        <v>-9.3194112181663499E-2</v>
      </c>
      <c r="C486" s="2">
        <v>-0.11625000000000001</v>
      </c>
      <c r="D486" s="2">
        <f t="shared" si="58"/>
        <v>2.3055887818336507E-2</v>
      </c>
      <c r="E486" s="2">
        <f t="shared" si="59"/>
        <v>-0.19833021779214199</v>
      </c>
      <c r="F486" s="2" t="str">
        <f t="shared" si="60"/>
        <v>하락</v>
      </c>
      <c r="O486" s="3">
        <f t="shared" si="61"/>
        <v>906805.88781833649</v>
      </c>
      <c r="P486" s="3">
        <f t="shared" si="57"/>
        <v>883750</v>
      </c>
      <c r="Q486" s="3">
        <f t="shared" si="62"/>
        <v>1116250</v>
      </c>
      <c r="R486" s="4">
        <f t="shared" si="63"/>
        <v>-23055.887818336487</v>
      </c>
      <c r="S486" s="3">
        <f t="shared" si="64"/>
        <v>1100000</v>
      </c>
    </row>
    <row r="487" spans="1:19" x14ac:dyDescent="0.45">
      <c r="A487">
        <v>484</v>
      </c>
      <c r="B487" s="2">
        <v>0.15316191315650901</v>
      </c>
      <c r="C487" s="2">
        <v>8.8552915766738599E-2</v>
      </c>
      <c r="D487" s="2">
        <f t="shared" si="58"/>
        <v>6.4608997389770412E-2</v>
      </c>
      <c r="E487" s="2">
        <f t="shared" si="59"/>
        <v>0.72960892174301761</v>
      </c>
      <c r="F487" s="2" t="str">
        <f t="shared" si="60"/>
        <v>상승</v>
      </c>
      <c r="O487" s="3">
        <f t="shared" si="61"/>
        <v>1153161.9131565089</v>
      </c>
      <c r="P487" s="3">
        <f t="shared" si="57"/>
        <v>1088552.9157667386</v>
      </c>
      <c r="Q487" s="3">
        <f t="shared" si="62"/>
        <v>911447.08423326141</v>
      </c>
      <c r="R487" s="4">
        <f t="shared" si="63"/>
        <v>-64608.997389770346</v>
      </c>
      <c r="S487" s="3">
        <f t="shared" si="64"/>
        <v>1100000</v>
      </c>
    </row>
    <row r="488" spans="1:19" x14ac:dyDescent="0.45">
      <c r="A488">
        <v>485</v>
      </c>
      <c r="B488" s="2">
        <v>-1.4562357217073401E-2</v>
      </c>
      <c r="C488" s="2">
        <v>-8.6816720257234706E-2</v>
      </c>
      <c r="D488" s="2">
        <f t="shared" si="58"/>
        <v>7.2254363040161307E-2</v>
      </c>
      <c r="E488" s="2">
        <f t="shared" si="59"/>
        <v>-0.83226321872185827</v>
      </c>
      <c r="F488" s="2" t="str">
        <f t="shared" si="60"/>
        <v>하락</v>
      </c>
      <c r="O488" s="3">
        <f t="shared" si="61"/>
        <v>985437.64278292656</v>
      </c>
      <c r="P488" s="3">
        <f t="shared" si="57"/>
        <v>913183.27974276524</v>
      </c>
      <c r="Q488" s="3">
        <f t="shared" si="62"/>
        <v>1086816.7202572348</v>
      </c>
      <c r="R488" s="4">
        <f t="shared" si="63"/>
        <v>-72254.363040161319</v>
      </c>
      <c r="S488" s="3">
        <f t="shared" si="64"/>
        <v>1100000</v>
      </c>
    </row>
    <row r="489" spans="1:19" x14ac:dyDescent="0.45">
      <c r="A489">
        <v>486</v>
      </c>
      <c r="B489" s="2">
        <v>4.5032724738120998E-2</v>
      </c>
      <c r="C489" s="2">
        <v>4.9633848657445002E-2</v>
      </c>
      <c r="D489" s="2">
        <f t="shared" si="58"/>
        <v>4.6011239193240044E-3</v>
      </c>
      <c r="E489" s="2">
        <f t="shared" si="59"/>
        <v>9.2701332735232955E-2</v>
      </c>
      <c r="F489" s="2" t="str">
        <f t="shared" si="60"/>
        <v>상승</v>
      </c>
      <c r="O489" s="3">
        <f t="shared" si="61"/>
        <v>1045032.724738121</v>
      </c>
      <c r="P489" s="3">
        <f t="shared" si="57"/>
        <v>1049633.8486574451</v>
      </c>
      <c r="Q489" s="3">
        <f t="shared" si="62"/>
        <v>950366.15134255495</v>
      </c>
      <c r="R489" s="4">
        <f t="shared" si="63"/>
        <v>4601.1239193240181</v>
      </c>
      <c r="S489" s="3">
        <f t="shared" si="64"/>
        <v>1100000</v>
      </c>
    </row>
    <row r="490" spans="1:19" x14ac:dyDescent="0.45">
      <c r="A490">
        <v>487</v>
      </c>
      <c r="B490" s="2">
        <v>0.164156854152679</v>
      </c>
      <c r="C490" s="2">
        <v>8.4000000000000005E-2</v>
      </c>
      <c r="D490" s="2">
        <f t="shared" si="58"/>
        <v>8.0156854152678994E-2</v>
      </c>
      <c r="E490" s="2">
        <f t="shared" si="59"/>
        <v>0.95424826372236893</v>
      </c>
      <c r="F490" s="2" t="str">
        <f t="shared" si="60"/>
        <v>상승</v>
      </c>
      <c r="O490" s="3">
        <f t="shared" si="61"/>
        <v>1164156.854152679</v>
      </c>
      <c r="P490" s="3">
        <f t="shared" si="57"/>
        <v>1084000</v>
      </c>
      <c r="Q490" s="3">
        <f t="shared" si="62"/>
        <v>916000</v>
      </c>
      <c r="R490" s="4">
        <f t="shared" si="63"/>
        <v>-80156.854152678978</v>
      </c>
      <c r="S490" s="3">
        <f t="shared" si="64"/>
        <v>1100000</v>
      </c>
    </row>
    <row r="491" spans="1:19" x14ac:dyDescent="0.45">
      <c r="A491">
        <v>488</v>
      </c>
      <c r="B491" s="2">
        <v>2.32458747923374E-2</v>
      </c>
      <c r="C491" s="2">
        <v>-5.3003533568904498E-2</v>
      </c>
      <c r="D491" s="2">
        <f t="shared" si="58"/>
        <v>7.6249408361241902E-2</v>
      </c>
      <c r="E491" s="2">
        <f t="shared" si="59"/>
        <v>-1.4385721710820998</v>
      </c>
      <c r="F491" s="2" t="str">
        <f t="shared" si="60"/>
        <v>반대</v>
      </c>
      <c r="O491" s="3">
        <f t="shared" si="61"/>
        <v>1023245.8747923374</v>
      </c>
      <c r="P491" s="3">
        <f t="shared" si="57"/>
        <v>946996.4664310955</v>
      </c>
      <c r="Q491" s="3">
        <f t="shared" si="62"/>
        <v>1053003.5335689045</v>
      </c>
      <c r="R491" s="4">
        <f t="shared" si="63"/>
        <v>-76249.40836124192</v>
      </c>
      <c r="S491" s="3">
        <f t="shared" si="64"/>
        <v>1100000</v>
      </c>
    </row>
    <row r="492" spans="1:19" x14ac:dyDescent="0.45">
      <c r="A492">
        <v>489</v>
      </c>
      <c r="B492" s="2">
        <v>0.40086945891380299</v>
      </c>
      <c r="C492" s="2">
        <v>0.43272727272727202</v>
      </c>
      <c r="D492" s="2">
        <f t="shared" si="58"/>
        <v>3.1857813813469027E-2</v>
      </c>
      <c r="E492" s="2">
        <f t="shared" si="59"/>
        <v>7.362099830843695E-2</v>
      </c>
      <c r="F492" s="2" t="str">
        <f t="shared" si="60"/>
        <v>상승</v>
      </c>
      <c r="O492" s="3">
        <f t="shared" si="61"/>
        <v>1400869.4589138031</v>
      </c>
      <c r="P492" s="3">
        <f t="shared" si="57"/>
        <v>1432727.272727272</v>
      </c>
      <c r="Q492" s="3">
        <f t="shared" si="62"/>
        <v>567272.72727272799</v>
      </c>
      <c r="R492" s="4">
        <f t="shared" si="63"/>
        <v>31857.813813468907</v>
      </c>
      <c r="S492" s="3">
        <f t="shared" si="64"/>
        <v>1100000</v>
      </c>
    </row>
    <row r="493" spans="1:19" x14ac:dyDescent="0.45">
      <c r="A493">
        <v>490</v>
      </c>
      <c r="B493" s="2">
        <v>-8.7448894977569497E-2</v>
      </c>
      <c r="C493" s="2">
        <v>-0.136950904392764</v>
      </c>
      <c r="D493" s="2">
        <f t="shared" si="58"/>
        <v>4.9502009415194503E-2</v>
      </c>
      <c r="E493" s="2">
        <f t="shared" si="59"/>
        <v>-0.36145806874868663</v>
      </c>
      <c r="F493" s="2" t="str">
        <f t="shared" si="60"/>
        <v>하락</v>
      </c>
      <c r="O493" s="3">
        <f t="shared" si="61"/>
        <v>912551.10502243054</v>
      </c>
      <c r="P493" s="3">
        <f t="shared" si="57"/>
        <v>863049.09560723603</v>
      </c>
      <c r="Q493" s="3">
        <f t="shared" si="62"/>
        <v>1136950.904392764</v>
      </c>
      <c r="R493" s="4">
        <f t="shared" si="63"/>
        <v>-49502.009415194509</v>
      </c>
      <c r="S493" s="3">
        <f t="shared" si="64"/>
        <v>1100000</v>
      </c>
    </row>
    <row r="494" spans="1:19" x14ac:dyDescent="0.45">
      <c r="A494">
        <v>491</v>
      </c>
      <c r="B494" s="2">
        <v>-1.45810134708881E-2</v>
      </c>
      <c r="C494" s="2">
        <v>8.7837837837837808E-3</v>
      </c>
      <c r="D494" s="2">
        <f t="shared" si="58"/>
        <v>2.336479725467188E-2</v>
      </c>
      <c r="E494" s="2">
        <f t="shared" si="59"/>
        <v>2.6599923028395689</v>
      </c>
      <c r="F494" s="2" t="str">
        <f t="shared" si="60"/>
        <v>반대</v>
      </c>
      <c r="O494" s="3">
        <f t="shared" si="61"/>
        <v>985418.98652911186</v>
      </c>
      <c r="P494" s="3">
        <f t="shared" si="57"/>
        <v>1008783.7837837839</v>
      </c>
      <c r="Q494" s="3">
        <f t="shared" si="62"/>
        <v>991216.21621621621</v>
      </c>
      <c r="R494" s="4">
        <f t="shared" si="63"/>
        <v>23364.797254672041</v>
      </c>
      <c r="S494" s="3">
        <f t="shared" si="64"/>
        <v>1100000</v>
      </c>
    </row>
    <row r="495" spans="1:19" x14ac:dyDescent="0.45">
      <c r="A495">
        <v>492</v>
      </c>
      <c r="B495" s="2">
        <v>-5.50219155848026E-2</v>
      </c>
      <c r="C495" s="2">
        <v>-8.8057901085645304E-2</v>
      </c>
      <c r="D495" s="2">
        <f t="shared" si="58"/>
        <v>3.3035985500842704E-2</v>
      </c>
      <c r="E495" s="2">
        <f t="shared" si="59"/>
        <v>-0.37516208192052902</v>
      </c>
      <c r="F495" s="2" t="str">
        <f t="shared" si="60"/>
        <v>하락</v>
      </c>
      <c r="O495" s="3">
        <f t="shared" si="61"/>
        <v>944978.08441519737</v>
      </c>
      <c r="P495" s="3">
        <f t="shared" si="57"/>
        <v>911942.09891435469</v>
      </c>
      <c r="Q495" s="3">
        <f t="shared" si="62"/>
        <v>1088057.9010856452</v>
      </c>
      <c r="R495" s="4">
        <f t="shared" si="63"/>
        <v>-33035.985500842682</v>
      </c>
      <c r="S495" s="3">
        <f t="shared" si="64"/>
        <v>1100000</v>
      </c>
    </row>
    <row r="496" spans="1:19" x14ac:dyDescent="0.45">
      <c r="A496">
        <v>493</v>
      </c>
      <c r="B496" s="2">
        <v>-6.4874768257141099E-2</v>
      </c>
      <c r="C496" s="2">
        <v>-5.2145214521452099E-2</v>
      </c>
      <c r="D496" s="2">
        <f t="shared" si="58"/>
        <v>1.2729553735689E-2</v>
      </c>
      <c r="E496" s="2">
        <f t="shared" si="59"/>
        <v>-0.24411739126036522</v>
      </c>
      <c r="F496" s="2" t="str">
        <f t="shared" si="60"/>
        <v>하락</v>
      </c>
      <c r="O496" s="3">
        <f t="shared" si="61"/>
        <v>935125.23174285889</v>
      </c>
      <c r="P496" s="3">
        <f t="shared" si="57"/>
        <v>947854.78547854791</v>
      </c>
      <c r="Q496" s="3">
        <f t="shared" si="62"/>
        <v>1052145.2145214521</v>
      </c>
      <c r="R496" s="4">
        <f t="shared" si="63"/>
        <v>12729.553735689027</v>
      </c>
      <c r="S496" s="3">
        <f t="shared" si="64"/>
        <v>1100000</v>
      </c>
    </row>
    <row r="497" spans="1:19" x14ac:dyDescent="0.45">
      <c r="A497">
        <v>494</v>
      </c>
      <c r="B497" s="2">
        <v>0.36899170279502802</v>
      </c>
      <c r="C497" s="2">
        <v>0.39897698209718602</v>
      </c>
      <c r="D497" s="2">
        <f t="shared" si="58"/>
        <v>2.9985279302157997E-2</v>
      </c>
      <c r="E497" s="2">
        <f t="shared" si="59"/>
        <v>7.5155411584255108E-2</v>
      </c>
      <c r="F497" s="2" t="str">
        <f t="shared" si="60"/>
        <v>상승</v>
      </c>
      <c r="O497" s="3">
        <f t="shared" si="61"/>
        <v>1368991.702795028</v>
      </c>
      <c r="P497" s="3">
        <f t="shared" si="57"/>
        <v>1398976.9820971859</v>
      </c>
      <c r="Q497" s="3">
        <f t="shared" si="62"/>
        <v>601023.01790281397</v>
      </c>
      <c r="R497" s="4">
        <f t="shared" si="63"/>
        <v>29985.279302157927</v>
      </c>
      <c r="S497" s="3">
        <f t="shared" si="64"/>
        <v>1100000</v>
      </c>
    </row>
    <row r="498" spans="1:19" x14ac:dyDescent="0.45">
      <c r="A498">
        <v>495</v>
      </c>
      <c r="B498" s="2">
        <v>-5.9834007173776599E-2</v>
      </c>
      <c r="C498" s="2">
        <v>-0.10844250363900999</v>
      </c>
      <c r="D498" s="2">
        <f t="shared" si="58"/>
        <v>4.8608496465233395E-2</v>
      </c>
      <c r="E498" s="2">
        <f t="shared" si="59"/>
        <v>-0.44824210834383088</v>
      </c>
      <c r="F498" s="2" t="str">
        <f t="shared" si="60"/>
        <v>하락</v>
      </c>
      <c r="O498" s="3">
        <f t="shared" si="61"/>
        <v>940165.99282622337</v>
      </c>
      <c r="P498" s="3">
        <f t="shared" si="57"/>
        <v>891557.49636098999</v>
      </c>
      <c r="Q498" s="3">
        <f t="shared" si="62"/>
        <v>1108442.50363901</v>
      </c>
      <c r="R498" s="4">
        <f t="shared" si="63"/>
        <v>-48608.496465233387</v>
      </c>
      <c r="S498" s="3">
        <f t="shared" si="64"/>
        <v>1100000</v>
      </c>
    </row>
    <row r="499" spans="1:19" x14ac:dyDescent="0.45">
      <c r="A499">
        <v>496</v>
      </c>
      <c r="B499" s="2">
        <v>2.5447756052017202E-2</v>
      </c>
      <c r="C499" s="2">
        <v>9.8324022346368695E-2</v>
      </c>
      <c r="D499" s="2">
        <f t="shared" si="58"/>
        <v>7.2876266294351497E-2</v>
      </c>
      <c r="E499" s="2">
        <f t="shared" si="59"/>
        <v>0.74118475378914317</v>
      </c>
      <c r="F499" s="2" t="str">
        <f t="shared" si="60"/>
        <v>상승</v>
      </c>
      <c r="O499" s="3">
        <f t="shared" si="61"/>
        <v>1025447.7560520172</v>
      </c>
      <c r="P499" s="3">
        <f t="shared" si="57"/>
        <v>1098324.0223463685</v>
      </c>
      <c r="Q499" s="3">
        <f t="shared" si="62"/>
        <v>901675.97765363124</v>
      </c>
      <c r="R499" s="4">
        <f t="shared" si="63"/>
        <v>72876.266294351313</v>
      </c>
      <c r="S499" s="3">
        <f t="shared" si="64"/>
        <v>1100000</v>
      </c>
    </row>
    <row r="500" spans="1:19" x14ac:dyDescent="0.45">
      <c r="A500">
        <v>497</v>
      </c>
      <c r="B500" s="2">
        <v>-4.9657467752695E-2</v>
      </c>
      <c r="C500" s="2">
        <v>-5.38172715894868E-2</v>
      </c>
      <c r="D500" s="2">
        <f t="shared" si="58"/>
        <v>4.1598038367917992E-3</v>
      </c>
      <c r="E500" s="2">
        <f t="shared" si="59"/>
        <v>-7.7294959665038396E-2</v>
      </c>
      <c r="F500" s="2" t="str">
        <f t="shared" si="60"/>
        <v>하락</v>
      </c>
      <c r="O500" s="3">
        <f t="shared" si="61"/>
        <v>950342.53224730503</v>
      </c>
      <c r="P500" s="3">
        <f t="shared" si="57"/>
        <v>946182.72841051326</v>
      </c>
      <c r="Q500" s="3">
        <f t="shared" si="62"/>
        <v>1053817.2715894869</v>
      </c>
      <c r="R500" s="4">
        <f t="shared" si="63"/>
        <v>-4159.8038367917761</v>
      </c>
      <c r="S500" s="3">
        <f t="shared" si="64"/>
        <v>1100000</v>
      </c>
    </row>
    <row r="501" spans="1:19" x14ac:dyDescent="0.45">
      <c r="A501">
        <v>498</v>
      </c>
      <c r="B501" s="2">
        <v>0.100866101682186</v>
      </c>
      <c r="C501" s="2">
        <v>9.36454849498327E-2</v>
      </c>
      <c r="D501" s="2">
        <f t="shared" si="58"/>
        <v>7.2206167323533021E-3</v>
      </c>
      <c r="E501" s="2">
        <f t="shared" si="59"/>
        <v>7.710587153477283E-2</v>
      </c>
      <c r="F501" s="2" t="str">
        <f t="shared" si="60"/>
        <v>상승</v>
      </c>
      <c r="O501" s="3">
        <f t="shared" si="61"/>
        <v>1100866.1016821859</v>
      </c>
      <c r="P501" s="3">
        <f t="shared" si="57"/>
        <v>1093645.4849498328</v>
      </c>
      <c r="Q501" s="3">
        <f t="shared" si="62"/>
        <v>906354.51505016733</v>
      </c>
      <c r="R501" s="4">
        <f t="shared" si="63"/>
        <v>-7220.6167323531117</v>
      </c>
      <c r="S501" s="3">
        <f t="shared" si="64"/>
        <v>1100000</v>
      </c>
    </row>
    <row r="502" spans="1:19" x14ac:dyDescent="0.45">
      <c r="A502">
        <v>499</v>
      </c>
      <c r="B502" s="2">
        <v>-8.0386579036712605E-2</v>
      </c>
      <c r="C502" s="2">
        <v>-0.12971014492753599</v>
      </c>
      <c r="D502" s="2">
        <f t="shared" si="58"/>
        <v>4.9323565890823387E-2</v>
      </c>
      <c r="E502" s="2">
        <f t="shared" si="59"/>
        <v>-0.3802598934599799</v>
      </c>
      <c r="F502" s="2" t="str">
        <f t="shared" si="60"/>
        <v>하락</v>
      </c>
      <c r="O502" s="3">
        <f t="shared" si="61"/>
        <v>919613.42096328735</v>
      </c>
      <c r="P502" s="3">
        <f t="shared" si="57"/>
        <v>870289.85507246398</v>
      </c>
      <c r="Q502" s="3">
        <f t="shared" si="62"/>
        <v>1129710.1449275359</v>
      </c>
      <c r="R502" s="4">
        <f t="shared" si="63"/>
        <v>-49323.565890823375</v>
      </c>
      <c r="S502" s="3">
        <f t="shared" si="64"/>
        <v>1100000</v>
      </c>
    </row>
    <row r="503" spans="1:19" x14ac:dyDescent="0.45">
      <c r="A503">
        <v>500</v>
      </c>
      <c r="B503" s="2">
        <v>0.133780792355537</v>
      </c>
      <c r="C503" s="2">
        <v>0.111764705882352</v>
      </c>
      <c r="D503" s="2">
        <f t="shared" si="58"/>
        <v>2.2016086473184995E-2</v>
      </c>
      <c r="E503" s="2">
        <f t="shared" si="59"/>
        <v>0.19698603686534108</v>
      </c>
      <c r="F503" s="2" t="str">
        <f t="shared" si="60"/>
        <v>상승</v>
      </c>
      <c r="O503" s="3">
        <f t="shared" si="61"/>
        <v>1133780.7923555369</v>
      </c>
      <c r="P503" s="3">
        <f t="shared" si="57"/>
        <v>1111764.7058823521</v>
      </c>
      <c r="Q503" s="3">
        <f t="shared" si="62"/>
        <v>888235.29411764804</v>
      </c>
      <c r="R503" s="4">
        <f t="shared" si="63"/>
        <v>-22016.086473184871</v>
      </c>
      <c r="S503" s="3">
        <f t="shared" si="64"/>
        <v>1100000</v>
      </c>
    </row>
    <row r="504" spans="1:19" x14ac:dyDescent="0.45">
      <c r="A504">
        <v>501</v>
      </c>
      <c r="B504" s="2">
        <v>1.9368637353181801E-2</v>
      </c>
      <c r="C504" s="2">
        <v>2.1333333333333301E-2</v>
      </c>
      <c r="D504" s="2">
        <f t="shared" si="58"/>
        <v>1.9646959801515006E-3</v>
      </c>
      <c r="E504" s="2">
        <f t="shared" si="59"/>
        <v>9.2095124069601728E-2</v>
      </c>
      <c r="F504" s="2" t="str">
        <f t="shared" si="60"/>
        <v>상승</v>
      </c>
      <c r="O504" s="3">
        <f t="shared" si="61"/>
        <v>1019368.6373531818</v>
      </c>
      <c r="P504" s="3">
        <f t="shared" si="57"/>
        <v>1021333.3333333333</v>
      </c>
      <c r="Q504" s="3">
        <f t="shared" si="62"/>
        <v>978666.66666666663</v>
      </c>
      <c r="R504" s="4">
        <f t="shared" si="63"/>
        <v>1964.6959801514167</v>
      </c>
      <c r="S504" s="3">
        <f t="shared" si="64"/>
        <v>1100000</v>
      </c>
    </row>
    <row r="505" spans="1:19" x14ac:dyDescent="0.45">
      <c r="A505">
        <v>502</v>
      </c>
      <c r="B505" s="2">
        <v>3.92656400799751E-2</v>
      </c>
      <c r="C505" s="2">
        <v>1.9305019305019301E-2</v>
      </c>
      <c r="D505" s="2">
        <f t="shared" si="58"/>
        <v>1.9960620774955799E-2</v>
      </c>
      <c r="E505" s="2">
        <f t="shared" si="59"/>
        <v>1.0339601561427105</v>
      </c>
      <c r="F505" s="2" t="str">
        <f t="shared" si="60"/>
        <v>상승</v>
      </c>
      <c r="O505" s="3">
        <f t="shared" si="61"/>
        <v>1039265.6400799751</v>
      </c>
      <c r="P505" s="3">
        <f t="shared" si="57"/>
        <v>1019305.0193050193</v>
      </c>
      <c r="Q505" s="3">
        <f t="shared" si="62"/>
        <v>980694.98069498071</v>
      </c>
      <c r="R505" s="4">
        <f t="shared" si="63"/>
        <v>-19960.620774955838</v>
      </c>
      <c r="S505" s="3">
        <f t="shared" si="64"/>
        <v>1100000</v>
      </c>
    </row>
    <row r="506" spans="1:19" x14ac:dyDescent="0.45">
      <c r="A506">
        <v>503</v>
      </c>
      <c r="B506" s="2">
        <v>5.7213567197322802E-3</v>
      </c>
      <c r="C506" s="2">
        <v>-1.2820512820512799E-2</v>
      </c>
      <c r="D506" s="2">
        <f t="shared" si="58"/>
        <v>1.854186954024508E-2</v>
      </c>
      <c r="E506" s="2">
        <f t="shared" si="59"/>
        <v>-1.4462658241391186</v>
      </c>
      <c r="F506" s="2" t="str">
        <f t="shared" si="60"/>
        <v>반대</v>
      </c>
      <c r="O506" s="3">
        <f t="shared" si="61"/>
        <v>1005721.3567197323</v>
      </c>
      <c r="P506" s="3">
        <f t="shared" si="57"/>
        <v>987179.48717948725</v>
      </c>
      <c r="Q506" s="3">
        <f t="shared" si="62"/>
        <v>1012820.5128205128</v>
      </c>
      <c r="R506" s="4">
        <f t="shared" si="63"/>
        <v>-18541.869540245039</v>
      </c>
      <c r="S506" s="3">
        <f t="shared" si="64"/>
        <v>1100000</v>
      </c>
    </row>
    <row r="507" spans="1:19" x14ac:dyDescent="0.45">
      <c r="A507">
        <v>504</v>
      </c>
      <c r="B507" s="2">
        <v>5.6603290140628797E-3</v>
      </c>
      <c r="C507" s="2">
        <v>3.93236335037357E-4</v>
      </c>
      <c r="D507" s="2">
        <f t="shared" si="58"/>
        <v>5.2670926790255226E-3</v>
      </c>
      <c r="E507" s="2">
        <f t="shared" si="59"/>
        <v>13.39421668276192</v>
      </c>
      <c r="F507" s="2" t="str">
        <f t="shared" si="60"/>
        <v>상승</v>
      </c>
      <c r="O507" s="3">
        <f t="shared" si="61"/>
        <v>1005660.3290140629</v>
      </c>
      <c r="P507" s="3">
        <f t="shared" si="57"/>
        <v>1000393.2363350374</v>
      </c>
      <c r="Q507" s="3">
        <f t="shared" si="62"/>
        <v>999606.76366496261</v>
      </c>
      <c r="R507" s="4">
        <f t="shared" si="63"/>
        <v>-5267.0926790254889</v>
      </c>
      <c r="S507" s="3">
        <f t="shared" si="64"/>
        <v>1100000</v>
      </c>
    </row>
    <row r="508" spans="1:19" x14ac:dyDescent="0.45">
      <c r="A508">
        <v>505</v>
      </c>
      <c r="B508" s="2">
        <v>0.34716227650642301</v>
      </c>
      <c r="C508" s="2">
        <v>0.33121693121693102</v>
      </c>
      <c r="D508" s="2">
        <f t="shared" si="58"/>
        <v>1.5945345289491986E-2</v>
      </c>
      <c r="E508" s="2">
        <f t="shared" si="59"/>
        <v>4.8141697439520563E-2</v>
      </c>
      <c r="F508" s="2" t="str">
        <f t="shared" si="60"/>
        <v>상승</v>
      </c>
      <c r="O508" s="3">
        <f t="shared" si="61"/>
        <v>1347162.276506423</v>
      </c>
      <c r="P508" s="3">
        <f t="shared" si="57"/>
        <v>1331216.931216931</v>
      </c>
      <c r="Q508" s="3">
        <f t="shared" si="62"/>
        <v>668783.06878306891</v>
      </c>
      <c r="R508" s="4">
        <f t="shared" si="63"/>
        <v>-15945.345289492048</v>
      </c>
      <c r="S508" s="3">
        <f t="shared" si="64"/>
        <v>1100000</v>
      </c>
    </row>
    <row r="509" spans="1:19" x14ac:dyDescent="0.45">
      <c r="A509">
        <v>506</v>
      </c>
      <c r="B509" s="2">
        <v>-9.1941162943839999E-2</v>
      </c>
      <c r="C509" s="2">
        <v>-7.0911722141823397E-2</v>
      </c>
      <c r="D509" s="2">
        <f t="shared" si="58"/>
        <v>2.1029440802016602E-2</v>
      </c>
      <c r="E509" s="2">
        <f t="shared" si="59"/>
        <v>-0.29655803253456087</v>
      </c>
      <c r="F509" s="2" t="str">
        <f t="shared" si="60"/>
        <v>하락</v>
      </c>
      <c r="O509" s="3">
        <f t="shared" si="61"/>
        <v>908058.83705615997</v>
      </c>
      <c r="P509" s="3">
        <f t="shared" si="57"/>
        <v>929088.27785817662</v>
      </c>
      <c r="Q509" s="3">
        <f t="shared" si="62"/>
        <v>1070911.7221418235</v>
      </c>
      <c r="R509" s="4">
        <f t="shared" si="63"/>
        <v>21029.440802016645</v>
      </c>
      <c r="S509" s="3">
        <f t="shared" si="64"/>
        <v>1100000</v>
      </c>
    </row>
    <row r="510" spans="1:19" x14ac:dyDescent="0.45">
      <c r="A510">
        <v>507</v>
      </c>
      <c r="B510" s="2">
        <v>-0.19103476405143699</v>
      </c>
      <c r="C510" s="2">
        <v>-0.26176470588235201</v>
      </c>
      <c r="D510" s="2">
        <f t="shared" si="58"/>
        <v>7.0729941830915022E-2</v>
      </c>
      <c r="E510" s="2">
        <f t="shared" si="59"/>
        <v>-0.2702042721630471</v>
      </c>
      <c r="F510" s="2" t="str">
        <f t="shared" si="60"/>
        <v>하락</v>
      </c>
      <c r="O510" s="3">
        <f t="shared" si="61"/>
        <v>808965.23594856309</v>
      </c>
      <c r="P510" s="3">
        <f t="shared" si="57"/>
        <v>738235.29411764804</v>
      </c>
      <c r="Q510" s="3">
        <f t="shared" si="62"/>
        <v>1261764.7058823521</v>
      </c>
      <c r="R510" s="4">
        <f t="shared" si="63"/>
        <v>-70729.94183091505</v>
      </c>
      <c r="S510" s="3">
        <f t="shared" si="64"/>
        <v>1100000</v>
      </c>
    </row>
    <row r="511" spans="1:19" x14ac:dyDescent="0.45">
      <c r="A511">
        <v>508</v>
      </c>
      <c r="B511" s="2">
        <v>6.5840028226375497E-2</v>
      </c>
      <c r="C511" s="2">
        <v>0.10740740740740699</v>
      </c>
      <c r="D511" s="2">
        <f t="shared" si="58"/>
        <v>4.1567379181031497E-2</v>
      </c>
      <c r="E511" s="2">
        <f t="shared" si="59"/>
        <v>0.38700663375443267</v>
      </c>
      <c r="F511" s="2" t="str">
        <f t="shared" si="60"/>
        <v>상승</v>
      </c>
      <c r="O511" s="3">
        <f t="shared" si="61"/>
        <v>1065840.0282263756</v>
      </c>
      <c r="P511" s="3">
        <f t="shared" si="57"/>
        <v>1107407.407407407</v>
      </c>
      <c r="Q511" s="3">
        <f t="shared" si="62"/>
        <v>892592.59259259305</v>
      </c>
      <c r="R511" s="4">
        <f t="shared" si="63"/>
        <v>41567.379181031371</v>
      </c>
      <c r="S511" s="3">
        <f t="shared" si="64"/>
        <v>1100000</v>
      </c>
    </row>
    <row r="512" spans="1:19" x14ac:dyDescent="0.45">
      <c r="A512">
        <v>509</v>
      </c>
      <c r="B512" s="2">
        <v>-0.250889301300048</v>
      </c>
      <c r="C512" s="2">
        <v>-0.21837549933422101</v>
      </c>
      <c r="D512" s="2">
        <f t="shared" si="58"/>
        <v>3.2513801965826983E-2</v>
      </c>
      <c r="E512" s="2">
        <f t="shared" si="59"/>
        <v>-0.14888942241668335</v>
      </c>
      <c r="F512" s="2" t="str">
        <f t="shared" si="60"/>
        <v>하락</v>
      </c>
      <c r="O512" s="3">
        <f t="shared" si="61"/>
        <v>749110.6986999521</v>
      </c>
      <c r="P512" s="3">
        <f t="shared" si="57"/>
        <v>781624.50066577888</v>
      </c>
      <c r="Q512" s="3">
        <f t="shared" si="62"/>
        <v>1218375.499334221</v>
      </c>
      <c r="R512" s="4">
        <f t="shared" si="63"/>
        <v>32513.801965826773</v>
      </c>
      <c r="S512" s="3">
        <f t="shared" si="64"/>
        <v>1100000</v>
      </c>
    </row>
    <row r="513" spans="1:19" x14ac:dyDescent="0.45">
      <c r="A513">
        <v>510</v>
      </c>
      <c r="B513" s="2">
        <v>0.11535058915615</v>
      </c>
      <c r="C513" s="2">
        <v>0.115666178623718</v>
      </c>
      <c r="D513" s="2">
        <f t="shared" si="58"/>
        <v>3.1558946756800321E-4</v>
      </c>
      <c r="E513" s="2">
        <f t="shared" si="59"/>
        <v>2.7284507132778208E-3</v>
      </c>
      <c r="F513" s="2" t="str">
        <f t="shared" si="60"/>
        <v>상승</v>
      </c>
      <c r="O513" s="3">
        <f t="shared" si="61"/>
        <v>1115350.5891561499</v>
      </c>
      <c r="P513" s="3">
        <f t="shared" si="57"/>
        <v>1115666.178623718</v>
      </c>
      <c r="Q513" s="3">
        <f t="shared" si="62"/>
        <v>884333.82137628202</v>
      </c>
      <c r="R513" s="4">
        <f t="shared" si="63"/>
        <v>315.58946756809019</v>
      </c>
      <c r="S513" s="3">
        <f t="shared" si="64"/>
        <v>1100000</v>
      </c>
    </row>
    <row r="514" spans="1:19" x14ac:dyDescent="0.45">
      <c r="A514">
        <v>511</v>
      </c>
      <c r="B514" s="2">
        <v>0.33214920759201</v>
      </c>
      <c r="C514" s="2">
        <v>0.29269801980198001</v>
      </c>
      <c r="D514" s="2">
        <f t="shared" si="58"/>
        <v>3.9451187790029985E-2</v>
      </c>
      <c r="E514" s="2">
        <f t="shared" si="59"/>
        <v>0.13478460775621245</v>
      </c>
      <c r="F514" s="2" t="str">
        <f t="shared" si="60"/>
        <v>상승</v>
      </c>
      <c r="O514" s="3">
        <f t="shared" si="61"/>
        <v>1332149.20759201</v>
      </c>
      <c r="P514" s="3">
        <f t="shared" si="57"/>
        <v>1292698.0198019799</v>
      </c>
      <c r="Q514" s="3">
        <f t="shared" si="62"/>
        <v>707301.98019802</v>
      </c>
      <c r="R514" s="4">
        <f t="shared" si="63"/>
        <v>-39451.187790030148</v>
      </c>
      <c r="S514" s="3">
        <f t="shared" si="64"/>
        <v>1100000</v>
      </c>
    </row>
    <row r="515" spans="1:19" x14ac:dyDescent="0.45">
      <c r="A515">
        <v>512</v>
      </c>
      <c r="B515" s="2">
        <v>0.320652306079864</v>
      </c>
      <c r="C515" s="2">
        <v>0.23828125</v>
      </c>
      <c r="D515" s="2">
        <f t="shared" si="58"/>
        <v>8.2371056079864002E-2</v>
      </c>
      <c r="E515" s="2">
        <f t="shared" si="59"/>
        <v>0.3456883664991014</v>
      </c>
      <c r="F515" s="2" t="str">
        <f t="shared" si="60"/>
        <v>상승</v>
      </c>
      <c r="O515" s="3">
        <f t="shared" si="61"/>
        <v>1320652.306079864</v>
      </c>
      <c r="P515" s="3">
        <f t="shared" ref="P515:P578" si="65">$N$3*(1+C515)</f>
        <v>1238281.25</v>
      </c>
      <c r="Q515" s="3">
        <f t="shared" si="62"/>
        <v>761718.75</v>
      </c>
      <c r="R515" s="4">
        <f t="shared" si="63"/>
        <v>-82371.056079864036</v>
      </c>
      <c r="S515" s="3">
        <f t="shared" si="64"/>
        <v>1100000</v>
      </c>
    </row>
    <row r="516" spans="1:19" x14ac:dyDescent="0.45">
      <c r="A516">
        <v>513</v>
      </c>
      <c r="B516" s="2">
        <v>-8.4985345602035495E-2</v>
      </c>
      <c r="C516" s="2">
        <v>-0.17449664429530201</v>
      </c>
      <c r="D516" s="2">
        <f t="shared" ref="D516:D579" si="66">ABS(C516-B516)</f>
        <v>8.9511298693266517E-2</v>
      </c>
      <c r="E516" s="2">
        <f t="shared" ref="E516:E579" si="67">IFERROR(D516/C516,0)</f>
        <v>-0.51296859635756586</v>
      </c>
      <c r="F516" s="2" t="str">
        <f t="shared" ref="F516:F579" si="68">IF(AND(B516&gt;=0,C516&gt;=0),"상승",IF(AND(B516&lt;0,C516&lt;0),"하락","반대"))</f>
        <v>하락</v>
      </c>
      <c r="O516" s="3">
        <f t="shared" ref="O516:O579" si="69">$N$3*(1+B516)</f>
        <v>915014.65439796448</v>
      </c>
      <c r="P516" s="3">
        <f t="shared" si="65"/>
        <v>825503.35570469801</v>
      </c>
      <c r="Q516" s="3">
        <f t="shared" ref="Q516:Q579" si="70">$N$3*(1-C516)</f>
        <v>1174496.644295302</v>
      </c>
      <c r="R516" s="4">
        <f t="shared" ref="R516:R579" si="71">P516-O516</f>
        <v>-89511.298693266464</v>
      </c>
      <c r="S516" s="3">
        <f t="shared" ref="S516:S579" si="72">P516*0.4+$N$3*0.3+Q516*0.4</f>
        <v>1100000</v>
      </c>
    </row>
    <row r="517" spans="1:19" x14ac:dyDescent="0.45">
      <c r="A517">
        <v>514</v>
      </c>
      <c r="B517" s="2">
        <v>0.27604433894157399</v>
      </c>
      <c r="C517" s="2">
        <v>0.20895522388059701</v>
      </c>
      <c r="D517" s="2">
        <f t="shared" si="66"/>
        <v>6.7089115060976978E-2</v>
      </c>
      <c r="E517" s="2">
        <f t="shared" si="67"/>
        <v>0.32106933636324697</v>
      </c>
      <c r="F517" s="2" t="str">
        <f t="shared" si="68"/>
        <v>상승</v>
      </c>
      <c r="O517" s="3">
        <f t="shared" si="69"/>
        <v>1276044.3389415741</v>
      </c>
      <c r="P517" s="3">
        <f t="shared" si="65"/>
        <v>1208955.2238805969</v>
      </c>
      <c r="Q517" s="3">
        <f t="shared" si="70"/>
        <v>791044.77611940308</v>
      </c>
      <c r="R517" s="4">
        <f t="shared" si="71"/>
        <v>-67089.115060977172</v>
      </c>
      <c r="S517" s="3">
        <f t="shared" si="72"/>
        <v>1100000</v>
      </c>
    </row>
    <row r="518" spans="1:19" x14ac:dyDescent="0.45">
      <c r="A518">
        <v>515</v>
      </c>
      <c r="B518" s="2">
        <v>0.67710143327713002</v>
      </c>
      <c r="C518" s="2">
        <v>0.51236749116607705</v>
      </c>
      <c r="D518" s="2">
        <f t="shared" si="66"/>
        <v>0.16473394211105297</v>
      </c>
      <c r="E518" s="2">
        <f t="shared" si="67"/>
        <v>0.32151521115467624</v>
      </c>
      <c r="F518" s="2" t="str">
        <f t="shared" si="68"/>
        <v>상승</v>
      </c>
      <c r="O518" s="3">
        <f t="shared" si="69"/>
        <v>1677101.4332771301</v>
      </c>
      <c r="P518" s="3">
        <f t="shared" si="65"/>
        <v>1512367.4911660769</v>
      </c>
      <c r="Q518" s="3">
        <f t="shared" si="70"/>
        <v>487632.50883392297</v>
      </c>
      <c r="R518" s="4">
        <f t="shared" si="71"/>
        <v>-164733.94211105327</v>
      </c>
      <c r="S518" s="3">
        <f t="shared" si="72"/>
        <v>1100000</v>
      </c>
    </row>
    <row r="519" spans="1:19" x14ac:dyDescent="0.45">
      <c r="A519">
        <v>516</v>
      </c>
      <c r="B519" s="2">
        <v>8.4312170743942205E-2</v>
      </c>
      <c r="C519" s="2">
        <v>5.9335443037974597E-2</v>
      </c>
      <c r="D519" s="2">
        <f t="shared" si="66"/>
        <v>2.4976727705967608E-2</v>
      </c>
      <c r="E519" s="2">
        <f t="shared" si="67"/>
        <v>0.4209411176045747</v>
      </c>
      <c r="F519" s="2" t="str">
        <f t="shared" si="68"/>
        <v>상승</v>
      </c>
      <c r="O519" s="3">
        <f t="shared" si="69"/>
        <v>1084312.1707439423</v>
      </c>
      <c r="P519" s="3">
        <f t="shared" si="65"/>
        <v>1059335.4430379746</v>
      </c>
      <c r="Q519" s="3">
        <f t="shared" si="70"/>
        <v>940664.55696202547</v>
      </c>
      <c r="R519" s="4">
        <f t="shared" si="71"/>
        <v>-24976.727705967613</v>
      </c>
      <c r="S519" s="3">
        <f t="shared" si="72"/>
        <v>1100000</v>
      </c>
    </row>
    <row r="520" spans="1:19" x14ac:dyDescent="0.45">
      <c r="A520">
        <v>517</v>
      </c>
      <c r="B520" s="2">
        <v>0.40286242961883501</v>
      </c>
      <c r="C520" s="2">
        <v>0.241877256317689</v>
      </c>
      <c r="D520" s="2">
        <f t="shared" si="66"/>
        <v>0.16098517330114601</v>
      </c>
      <c r="E520" s="2">
        <f t="shared" si="67"/>
        <v>0.66556556723011251</v>
      </c>
      <c r="F520" s="2" t="str">
        <f t="shared" si="68"/>
        <v>상승</v>
      </c>
      <c r="O520" s="3">
        <f t="shared" si="69"/>
        <v>1402862.429618835</v>
      </c>
      <c r="P520" s="3">
        <f t="shared" si="65"/>
        <v>1241877.2563176891</v>
      </c>
      <c r="Q520" s="3">
        <f t="shared" si="70"/>
        <v>758122.74368231103</v>
      </c>
      <c r="R520" s="4">
        <f t="shared" si="71"/>
        <v>-160985.1733011459</v>
      </c>
      <c r="S520" s="3">
        <f t="shared" si="72"/>
        <v>1100000.0000000002</v>
      </c>
    </row>
    <row r="521" spans="1:19" x14ac:dyDescent="0.45">
      <c r="A521">
        <v>518</v>
      </c>
      <c r="B521" s="2">
        <v>-0.108333855867385</v>
      </c>
      <c r="C521" s="2">
        <v>-0.16414686825053901</v>
      </c>
      <c r="D521" s="2">
        <f t="shared" si="66"/>
        <v>5.5813012383154004E-2</v>
      </c>
      <c r="E521" s="2">
        <f t="shared" si="67"/>
        <v>-0.34001874649211122</v>
      </c>
      <c r="F521" s="2" t="str">
        <f t="shared" si="68"/>
        <v>하락</v>
      </c>
      <c r="O521" s="3">
        <f t="shared" si="69"/>
        <v>891666.14413261507</v>
      </c>
      <c r="P521" s="3">
        <f t="shared" si="65"/>
        <v>835853.13174946094</v>
      </c>
      <c r="Q521" s="3">
        <f t="shared" si="70"/>
        <v>1164146.8682505388</v>
      </c>
      <c r="R521" s="4">
        <f t="shared" si="71"/>
        <v>-55813.012383154128</v>
      </c>
      <c r="S521" s="3">
        <f t="shared" si="72"/>
        <v>1100000</v>
      </c>
    </row>
    <row r="522" spans="1:19" x14ac:dyDescent="0.45">
      <c r="A522">
        <v>519</v>
      </c>
      <c r="B522" s="2">
        <v>0.27608302235603299</v>
      </c>
      <c r="C522" s="2">
        <v>0.182266009852216</v>
      </c>
      <c r="D522" s="2">
        <f t="shared" si="66"/>
        <v>9.3817012503816993E-2</v>
      </c>
      <c r="E522" s="2">
        <f t="shared" si="67"/>
        <v>0.51472577130472774</v>
      </c>
      <c r="F522" s="2" t="str">
        <f t="shared" si="68"/>
        <v>상승</v>
      </c>
      <c r="O522" s="3">
        <f t="shared" si="69"/>
        <v>1276083.0223560329</v>
      </c>
      <c r="P522" s="3">
        <f t="shared" si="65"/>
        <v>1182266.0098522159</v>
      </c>
      <c r="Q522" s="3">
        <f t="shared" si="70"/>
        <v>817733.990147784</v>
      </c>
      <c r="R522" s="4">
        <f t="shared" si="71"/>
        <v>-93817.012503816979</v>
      </c>
      <c r="S522" s="3">
        <f t="shared" si="72"/>
        <v>1100000</v>
      </c>
    </row>
    <row r="523" spans="1:19" x14ac:dyDescent="0.45">
      <c r="A523">
        <v>520</v>
      </c>
      <c r="B523" s="2">
        <v>5.32448217272758E-2</v>
      </c>
      <c r="C523" s="2">
        <v>2.3809523809523801E-2</v>
      </c>
      <c r="D523" s="2">
        <f t="shared" si="66"/>
        <v>2.9435297917751999E-2</v>
      </c>
      <c r="E523" s="2">
        <f t="shared" si="67"/>
        <v>1.2362825125455843</v>
      </c>
      <c r="F523" s="2" t="str">
        <f t="shared" si="68"/>
        <v>상승</v>
      </c>
      <c r="O523" s="3">
        <f t="shared" si="69"/>
        <v>1053244.8217272758</v>
      </c>
      <c r="P523" s="3">
        <f t="shared" si="65"/>
        <v>1023809.5238095237</v>
      </c>
      <c r="Q523" s="3">
        <f t="shared" si="70"/>
        <v>976190.47619047621</v>
      </c>
      <c r="R523" s="4">
        <f t="shared" si="71"/>
        <v>-29435.297917752177</v>
      </c>
      <c r="S523" s="3">
        <f t="shared" si="72"/>
        <v>1100000</v>
      </c>
    </row>
    <row r="524" spans="1:19" x14ac:dyDescent="0.45">
      <c r="A524">
        <v>521</v>
      </c>
      <c r="B524" s="2">
        <v>-1.5847627073526299E-2</v>
      </c>
      <c r="C524" s="2">
        <v>-2.40963855421686E-2</v>
      </c>
      <c r="D524" s="2">
        <f t="shared" si="66"/>
        <v>8.2487584686423004E-3</v>
      </c>
      <c r="E524" s="2">
        <f t="shared" si="67"/>
        <v>-0.34232347644865652</v>
      </c>
      <c r="F524" s="2" t="str">
        <f t="shared" si="68"/>
        <v>하락</v>
      </c>
      <c r="O524" s="3">
        <f t="shared" si="69"/>
        <v>984152.37292647373</v>
      </c>
      <c r="P524" s="3">
        <f t="shared" si="65"/>
        <v>975903.61445783137</v>
      </c>
      <c r="Q524" s="3">
        <f t="shared" si="70"/>
        <v>1024096.3855421685</v>
      </c>
      <c r="R524" s="4">
        <f t="shared" si="71"/>
        <v>-8248.7584686423652</v>
      </c>
      <c r="S524" s="3">
        <f t="shared" si="72"/>
        <v>1100000</v>
      </c>
    </row>
    <row r="525" spans="1:19" x14ac:dyDescent="0.45">
      <c r="A525">
        <v>522</v>
      </c>
      <c r="B525" s="2">
        <v>-0.13816121220588601</v>
      </c>
      <c r="C525" s="2">
        <v>-0.12547169811320699</v>
      </c>
      <c r="D525" s="2">
        <f t="shared" si="66"/>
        <v>1.2689514092679016E-2</v>
      </c>
      <c r="E525" s="2">
        <f t="shared" si="67"/>
        <v>-0.10113447321984824</v>
      </c>
      <c r="F525" s="2" t="str">
        <f t="shared" si="68"/>
        <v>하락</v>
      </c>
      <c r="O525" s="3">
        <f t="shared" si="69"/>
        <v>861838.78779411409</v>
      </c>
      <c r="P525" s="3">
        <f t="shared" si="65"/>
        <v>874528.30188679299</v>
      </c>
      <c r="Q525" s="3">
        <f t="shared" si="70"/>
        <v>1125471.698113207</v>
      </c>
      <c r="R525" s="4">
        <f t="shared" si="71"/>
        <v>12689.514092678903</v>
      </c>
      <c r="S525" s="3">
        <f t="shared" si="72"/>
        <v>1100000</v>
      </c>
    </row>
    <row r="526" spans="1:19" x14ac:dyDescent="0.45">
      <c r="A526">
        <v>523</v>
      </c>
      <c r="B526" s="2">
        <v>3.9499010890722198E-2</v>
      </c>
      <c r="C526" s="2">
        <v>-6.8181818181818094E-2</v>
      </c>
      <c r="D526" s="2">
        <f t="shared" si="66"/>
        <v>0.10768082907254029</v>
      </c>
      <c r="E526" s="2">
        <f t="shared" si="67"/>
        <v>-1.5793188263972595</v>
      </c>
      <c r="F526" s="2" t="str">
        <f t="shared" si="68"/>
        <v>반대</v>
      </c>
      <c r="O526" s="3">
        <f t="shared" si="69"/>
        <v>1039499.0108907223</v>
      </c>
      <c r="P526" s="3">
        <f t="shared" si="65"/>
        <v>931818.18181818188</v>
      </c>
      <c r="Q526" s="3">
        <f t="shared" si="70"/>
        <v>1068181.8181818181</v>
      </c>
      <c r="R526" s="4">
        <f t="shared" si="71"/>
        <v>-107680.82907254039</v>
      </c>
      <c r="S526" s="3">
        <f t="shared" si="72"/>
        <v>1100000</v>
      </c>
    </row>
    <row r="527" spans="1:19" x14ac:dyDescent="0.45">
      <c r="A527">
        <v>524</v>
      </c>
      <c r="B527" s="2">
        <v>-9.7219541668891907E-2</v>
      </c>
      <c r="C527" s="2">
        <v>-0.12698412698412601</v>
      </c>
      <c r="D527" s="2">
        <f t="shared" si="66"/>
        <v>2.9764585315234099E-2</v>
      </c>
      <c r="E527" s="2">
        <f t="shared" si="67"/>
        <v>-0.23439610935747032</v>
      </c>
      <c r="F527" s="2" t="str">
        <f t="shared" si="68"/>
        <v>하락</v>
      </c>
      <c r="O527" s="3">
        <f t="shared" si="69"/>
        <v>902780.45833110809</v>
      </c>
      <c r="P527" s="3">
        <f t="shared" si="65"/>
        <v>873015.87301587407</v>
      </c>
      <c r="Q527" s="3">
        <f t="shared" si="70"/>
        <v>1126984.1269841262</v>
      </c>
      <c r="R527" s="4">
        <f t="shared" si="71"/>
        <v>-29764.585315234028</v>
      </c>
      <c r="S527" s="3">
        <f t="shared" si="72"/>
        <v>1100000</v>
      </c>
    </row>
    <row r="528" spans="1:19" x14ac:dyDescent="0.45">
      <c r="A528">
        <v>525</v>
      </c>
      <c r="B528" s="2">
        <v>7.9289071261882699E-2</v>
      </c>
      <c r="C528" s="2">
        <v>0.19873150105708201</v>
      </c>
      <c r="D528" s="2">
        <f t="shared" si="66"/>
        <v>0.11944242979519931</v>
      </c>
      <c r="E528" s="2">
        <f t="shared" si="67"/>
        <v>0.60102414141627025</v>
      </c>
      <c r="F528" s="2" t="str">
        <f t="shared" si="68"/>
        <v>상승</v>
      </c>
      <c r="O528" s="3">
        <f t="shared" si="69"/>
        <v>1079289.0712618828</v>
      </c>
      <c r="P528" s="3">
        <f t="shared" si="65"/>
        <v>1198731.5010570821</v>
      </c>
      <c r="Q528" s="3">
        <f t="shared" si="70"/>
        <v>801268.49894291791</v>
      </c>
      <c r="R528" s="4">
        <f t="shared" si="71"/>
        <v>119442.42979519931</v>
      </c>
      <c r="S528" s="3">
        <f t="shared" si="72"/>
        <v>1100000</v>
      </c>
    </row>
    <row r="529" spans="1:19" x14ac:dyDescent="0.45">
      <c r="A529">
        <v>526</v>
      </c>
      <c r="B529" s="2">
        <v>-0.18690650165080999</v>
      </c>
      <c r="C529" s="2">
        <v>-0.24629080118694299</v>
      </c>
      <c r="D529" s="2">
        <f t="shared" si="66"/>
        <v>5.9384299536133001E-2</v>
      </c>
      <c r="E529" s="2">
        <f t="shared" si="67"/>
        <v>-0.24111456558646835</v>
      </c>
      <c r="F529" s="2" t="str">
        <f t="shared" si="68"/>
        <v>하락</v>
      </c>
      <c r="O529" s="3">
        <f t="shared" si="69"/>
        <v>813093.49834918999</v>
      </c>
      <c r="P529" s="3">
        <f t="shared" si="65"/>
        <v>753709.19881305692</v>
      </c>
      <c r="Q529" s="3">
        <f t="shared" si="70"/>
        <v>1246290.801186943</v>
      </c>
      <c r="R529" s="4">
        <f t="shared" si="71"/>
        <v>-59384.299536133069</v>
      </c>
      <c r="S529" s="3">
        <f t="shared" si="72"/>
        <v>1100000</v>
      </c>
    </row>
    <row r="530" spans="1:19" x14ac:dyDescent="0.45">
      <c r="A530">
        <v>527</v>
      </c>
      <c r="B530" s="2">
        <v>0.44751620292663502</v>
      </c>
      <c r="C530" s="2">
        <v>0.35139573070607499</v>
      </c>
      <c r="D530" s="2">
        <f t="shared" si="66"/>
        <v>9.6120472220560027E-2</v>
      </c>
      <c r="E530" s="2">
        <f t="shared" si="67"/>
        <v>0.27353910085196798</v>
      </c>
      <c r="F530" s="2" t="str">
        <f t="shared" si="68"/>
        <v>상승</v>
      </c>
      <c r="O530" s="3">
        <f t="shared" si="69"/>
        <v>1447516.202926635</v>
      </c>
      <c r="P530" s="3">
        <f t="shared" si="65"/>
        <v>1351395.730706075</v>
      </c>
      <c r="Q530" s="3">
        <f t="shared" si="70"/>
        <v>648604.26929392503</v>
      </c>
      <c r="R530" s="4">
        <f t="shared" si="71"/>
        <v>-96120.47222056007</v>
      </c>
      <c r="S530" s="3">
        <f t="shared" si="72"/>
        <v>1100000</v>
      </c>
    </row>
    <row r="531" spans="1:19" x14ac:dyDescent="0.45">
      <c r="A531">
        <v>528</v>
      </c>
      <c r="B531" s="2">
        <v>-0.12778763473033899</v>
      </c>
      <c r="C531" s="2">
        <v>-0.13377926421404601</v>
      </c>
      <c r="D531" s="2">
        <f t="shared" si="66"/>
        <v>5.9916294837070172E-3</v>
      </c>
      <c r="E531" s="2">
        <f t="shared" si="67"/>
        <v>-4.4787430390710224E-2</v>
      </c>
      <c r="F531" s="2" t="str">
        <f t="shared" si="68"/>
        <v>하락</v>
      </c>
      <c r="O531" s="3">
        <f t="shared" si="69"/>
        <v>872212.36526966095</v>
      </c>
      <c r="P531" s="3">
        <f t="shared" si="65"/>
        <v>866220.73578595393</v>
      </c>
      <c r="Q531" s="3">
        <f t="shared" si="70"/>
        <v>1133779.2642140461</v>
      </c>
      <c r="R531" s="4">
        <f t="shared" si="71"/>
        <v>-5991.6294837070163</v>
      </c>
      <c r="S531" s="3">
        <f t="shared" si="72"/>
        <v>1100000</v>
      </c>
    </row>
    <row r="532" spans="1:19" x14ac:dyDescent="0.45">
      <c r="A532">
        <v>529</v>
      </c>
      <c r="B532" s="2">
        <v>-2.0492747426032998E-3</v>
      </c>
      <c r="C532" s="2">
        <v>0</v>
      </c>
      <c r="D532" s="2">
        <f t="shared" si="66"/>
        <v>2.0492747426032998E-3</v>
      </c>
      <c r="E532" s="2">
        <f t="shared" si="67"/>
        <v>0</v>
      </c>
      <c r="F532" s="2" t="str">
        <f t="shared" si="68"/>
        <v>반대</v>
      </c>
      <c r="O532" s="3">
        <f t="shared" si="69"/>
        <v>997950.7252573967</v>
      </c>
      <c r="P532" s="3">
        <f t="shared" si="65"/>
        <v>1000000</v>
      </c>
      <c r="Q532" s="3">
        <f t="shared" si="70"/>
        <v>1000000</v>
      </c>
      <c r="R532" s="4">
        <f t="shared" si="71"/>
        <v>2049.274742603302</v>
      </c>
      <c r="S532" s="3">
        <f t="shared" si="72"/>
        <v>1100000</v>
      </c>
    </row>
    <row r="533" spans="1:19" x14ac:dyDescent="0.45">
      <c r="A533">
        <v>530</v>
      </c>
      <c r="B533" s="2">
        <v>0.22609993815422</v>
      </c>
      <c r="C533" s="2">
        <v>0.208633093525179</v>
      </c>
      <c r="D533" s="2">
        <f t="shared" si="66"/>
        <v>1.7466844629040995E-2</v>
      </c>
      <c r="E533" s="2">
        <f t="shared" si="67"/>
        <v>8.3720393221955458E-2</v>
      </c>
      <c r="F533" s="2" t="str">
        <f t="shared" si="68"/>
        <v>상승</v>
      </c>
      <c r="O533" s="3">
        <f t="shared" si="69"/>
        <v>1226099.9381542199</v>
      </c>
      <c r="P533" s="3">
        <f t="shared" si="65"/>
        <v>1208633.093525179</v>
      </c>
      <c r="Q533" s="3">
        <f t="shared" si="70"/>
        <v>791366.90647482104</v>
      </c>
      <c r="R533" s="4">
        <f t="shared" si="71"/>
        <v>-17466.844629040919</v>
      </c>
      <c r="S533" s="3">
        <f t="shared" si="72"/>
        <v>1100000</v>
      </c>
    </row>
    <row r="534" spans="1:19" x14ac:dyDescent="0.45">
      <c r="A534">
        <v>531</v>
      </c>
      <c r="B534" s="2">
        <v>7.47679322957992E-2</v>
      </c>
      <c r="C534" s="2">
        <v>-1.00671140939597E-2</v>
      </c>
      <c r="D534" s="2">
        <f t="shared" si="66"/>
        <v>8.4835046389758903E-2</v>
      </c>
      <c r="E534" s="2">
        <f t="shared" si="67"/>
        <v>-8.4269479413827444</v>
      </c>
      <c r="F534" s="2" t="str">
        <f t="shared" si="68"/>
        <v>반대</v>
      </c>
      <c r="O534" s="3">
        <f t="shared" si="69"/>
        <v>1074767.9322957993</v>
      </c>
      <c r="P534" s="3">
        <f t="shared" si="65"/>
        <v>989932.88590604032</v>
      </c>
      <c r="Q534" s="3">
        <f t="shared" si="70"/>
        <v>1010067.1140939597</v>
      </c>
      <c r="R534" s="4">
        <f t="shared" si="71"/>
        <v>-84835.046389758936</v>
      </c>
      <c r="S534" s="3">
        <f t="shared" si="72"/>
        <v>1100000</v>
      </c>
    </row>
    <row r="535" spans="1:19" x14ac:dyDescent="0.45">
      <c r="A535">
        <v>532</v>
      </c>
      <c r="B535" s="2">
        <v>-6.2389690428972203E-2</v>
      </c>
      <c r="C535" s="2">
        <v>-0.105990783410138</v>
      </c>
      <c r="D535" s="2">
        <f t="shared" si="66"/>
        <v>4.3601092981165795E-2</v>
      </c>
      <c r="E535" s="2">
        <f t="shared" si="67"/>
        <v>-0.4113668337788261</v>
      </c>
      <c r="F535" s="2" t="str">
        <f t="shared" si="68"/>
        <v>하락</v>
      </c>
      <c r="O535" s="3">
        <f t="shared" si="69"/>
        <v>937610.30957102776</v>
      </c>
      <c r="P535" s="3">
        <f t="shared" si="65"/>
        <v>894009.21658986202</v>
      </c>
      <c r="Q535" s="3">
        <f t="shared" si="70"/>
        <v>1105990.783410138</v>
      </c>
      <c r="R535" s="4">
        <f t="shared" si="71"/>
        <v>-43601.092981165741</v>
      </c>
      <c r="S535" s="3">
        <f t="shared" si="72"/>
        <v>1100000</v>
      </c>
    </row>
    <row r="536" spans="1:19" x14ac:dyDescent="0.45">
      <c r="A536">
        <v>533</v>
      </c>
      <c r="B536" s="2">
        <v>0.29685091972351002</v>
      </c>
      <c r="C536" s="2">
        <v>0.16322701688555299</v>
      </c>
      <c r="D536" s="2">
        <f t="shared" si="66"/>
        <v>0.13362390283795703</v>
      </c>
      <c r="E536" s="2">
        <f t="shared" si="67"/>
        <v>0.81863839324863563</v>
      </c>
      <c r="F536" s="2" t="str">
        <f t="shared" si="68"/>
        <v>상승</v>
      </c>
      <c r="O536" s="3">
        <f t="shared" si="69"/>
        <v>1296850.91972351</v>
      </c>
      <c r="P536" s="3">
        <f t="shared" si="65"/>
        <v>1163227.016885553</v>
      </c>
      <c r="Q536" s="3">
        <f t="shared" si="70"/>
        <v>836772.98311444698</v>
      </c>
      <c r="R536" s="4">
        <f t="shared" si="71"/>
        <v>-133623.90283795702</v>
      </c>
      <c r="S536" s="3">
        <f t="shared" si="72"/>
        <v>1100000</v>
      </c>
    </row>
    <row r="537" spans="1:19" x14ac:dyDescent="0.45">
      <c r="A537">
        <v>534</v>
      </c>
      <c r="B537" s="2">
        <v>-8.7456047534942599E-2</v>
      </c>
      <c r="C537" s="2">
        <v>-7.88888888888888E-2</v>
      </c>
      <c r="D537" s="2">
        <f t="shared" si="66"/>
        <v>8.5671586460537991E-3</v>
      </c>
      <c r="E537" s="2">
        <f t="shared" si="67"/>
        <v>-0.10859778565420321</v>
      </c>
      <c r="F537" s="2" t="str">
        <f t="shared" si="68"/>
        <v>하락</v>
      </c>
      <c r="O537" s="3">
        <f t="shared" si="69"/>
        <v>912543.95246505737</v>
      </c>
      <c r="P537" s="3">
        <f t="shared" si="65"/>
        <v>921111.11111111124</v>
      </c>
      <c r="Q537" s="3">
        <f t="shared" si="70"/>
        <v>1078888.8888888888</v>
      </c>
      <c r="R537" s="4">
        <f t="shared" si="71"/>
        <v>8567.1586460538674</v>
      </c>
      <c r="S537" s="3">
        <f t="shared" si="72"/>
        <v>1100000</v>
      </c>
    </row>
    <row r="538" spans="1:19" x14ac:dyDescent="0.45">
      <c r="A538">
        <v>535</v>
      </c>
      <c r="B538" s="2">
        <v>-1.1657960712909601E-3</v>
      </c>
      <c r="C538" s="2">
        <v>-6.7901234567901203E-2</v>
      </c>
      <c r="D538" s="2">
        <f t="shared" si="66"/>
        <v>6.6735438496610247E-2</v>
      </c>
      <c r="E538" s="2">
        <f t="shared" si="67"/>
        <v>-0.98283100331371498</v>
      </c>
      <c r="F538" s="2" t="str">
        <f t="shared" si="68"/>
        <v>하락</v>
      </c>
      <c r="O538" s="3">
        <f t="shared" si="69"/>
        <v>998834.20392870903</v>
      </c>
      <c r="P538" s="3">
        <f t="shared" si="65"/>
        <v>932098.76543209876</v>
      </c>
      <c r="Q538" s="3">
        <f t="shared" si="70"/>
        <v>1067901.2345679011</v>
      </c>
      <c r="R538" s="4">
        <f t="shared" si="71"/>
        <v>-66735.438496610266</v>
      </c>
      <c r="S538" s="3">
        <f t="shared" si="72"/>
        <v>1100000</v>
      </c>
    </row>
    <row r="539" spans="1:19" x14ac:dyDescent="0.45">
      <c r="A539">
        <v>536</v>
      </c>
      <c r="B539" s="2">
        <v>4.9836803227662999E-2</v>
      </c>
      <c r="C539" s="2">
        <v>2.4622716441620299E-2</v>
      </c>
      <c r="D539" s="2">
        <f t="shared" si="66"/>
        <v>2.52140867860427E-2</v>
      </c>
      <c r="E539" s="2">
        <f t="shared" si="67"/>
        <v>1.0240172665686389</v>
      </c>
      <c r="F539" s="2" t="str">
        <f t="shared" si="68"/>
        <v>상승</v>
      </c>
      <c r="O539" s="3">
        <f t="shared" si="69"/>
        <v>1049836.803227663</v>
      </c>
      <c r="P539" s="3">
        <f t="shared" si="65"/>
        <v>1024622.7164416204</v>
      </c>
      <c r="Q539" s="3">
        <f t="shared" si="70"/>
        <v>975377.28355837974</v>
      </c>
      <c r="R539" s="4">
        <f t="shared" si="71"/>
        <v>-25214.086786042666</v>
      </c>
      <c r="S539" s="3">
        <f t="shared" si="72"/>
        <v>1100000</v>
      </c>
    </row>
    <row r="540" spans="1:19" x14ac:dyDescent="0.45">
      <c r="A540">
        <v>537</v>
      </c>
      <c r="B540" s="2">
        <v>-1.6800221055745999E-2</v>
      </c>
      <c r="C540" s="2">
        <v>-8.3961248654467094E-2</v>
      </c>
      <c r="D540" s="2">
        <f t="shared" si="66"/>
        <v>6.7161027598721099E-2</v>
      </c>
      <c r="E540" s="2">
        <f t="shared" si="67"/>
        <v>-0.79990505947707635</v>
      </c>
      <c r="F540" s="2" t="str">
        <f t="shared" si="68"/>
        <v>하락</v>
      </c>
      <c r="O540" s="3">
        <f t="shared" si="69"/>
        <v>983199.77894425404</v>
      </c>
      <c r="P540" s="3">
        <f t="shared" si="65"/>
        <v>916038.75134553295</v>
      </c>
      <c r="Q540" s="3">
        <f t="shared" si="70"/>
        <v>1083961.2486544673</v>
      </c>
      <c r="R540" s="4">
        <f t="shared" si="71"/>
        <v>-67161.027598721092</v>
      </c>
      <c r="S540" s="3">
        <f t="shared" si="72"/>
        <v>1100000</v>
      </c>
    </row>
    <row r="541" spans="1:19" x14ac:dyDescent="0.45">
      <c r="A541">
        <v>538</v>
      </c>
      <c r="B541" s="2">
        <v>0.16466554999351499</v>
      </c>
      <c r="C541" s="2">
        <v>0.102425876010781</v>
      </c>
      <c r="D541" s="2">
        <f t="shared" si="66"/>
        <v>6.2239673982733987E-2</v>
      </c>
      <c r="E541" s="2">
        <f t="shared" si="67"/>
        <v>0.60765576441038049</v>
      </c>
      <c r="F541" s="2" t="str">
        <f t="shared" si="68"/>
        <v>상승</v>
      </c>
      <c r="O541" s="3">
        <f t="shared" si="69"/>
        <v>1164665.549993515</v>
      </c>
      <c r="P541" s="3">
        <f t="shared" si="65"/>
        <v>1102425.8760107809</v>
      </c>
      <c r="Q541" s="3">
        <f t="shared" si="70"/>
        <v>897574.12398921896</v>
      </c>
      <c r="R541" s="4">
        <f t="shared" si="71"/>
        <v>-62239.673982734093</v>
      </c>
      <c r="S541" s="3">
        <f t="shared" si="72"/>
        <v>1100000</v>
      </c>
    </row>
    <row r="542" spans="1:19" x14ac:dyDescent="0.45">
      <c r="A542">
        <v>539</v>
      </c>
      <c r="B542" s="2">
        <v>5.15782721340656E-2</v>
      </c>
      <c r="C542" s="2">
        <v>4.6428571428571402E-2</v>
      </c>
      <c r="D542" s="2">
        <f t="shared" si="66"/>
        <v>5.1497007054941979E-3</v>
      </c>
      <c r="E542" s="2">
        <f t="shared" si="67"/>
        <v>0.11091663057987509</v>
      </c>
      <c r="F542" s="2" t="str">
        <f t="shared" si="68"/>
        <v>상승</v>
      </c>
      <c r="O542" s="3">
        <f t="shared" si="69"/>
        <v>1051578.2721340656</v>
      </c>
      <c r="P542" s="3">
        <f t="shared" si="65"/>
        <v>1046428.5714285715</v>
      </c>
      <c r="Q542" s="3">
        <f t="shared" si="70"/>
        <v>953571.42857142864</v>
      </c>
      <c r="R542" s="4">
        <f t="shared" si="71"/>
        <v>-5149.7007054941496</v>
      </c>
      <c r="S542" s="3">
        <f t="shared" si="72"/>
        <v>1100000</v>
      </c>
    </row>
    <row r="543" spans="1:19" x14ac:dyDescent="0.45">
      <c r="A543">
        <v>540</v>
      </c>
      <c r="B543" s="2">
        <v>0.37724089622497498</v>
      </c>
      <c r="C543" s="2">
        <v>0.298979591836734</v>
      </c>
      <c r="D543" s="2">
        <f t="shared" si="66"/>
        <v>7.8261304388240971E-2</v>
      </c>
      <c r="E543" s="2">
        <f t="shared" si="67"/>
        <v>0.26176135938729123</v>
      </c>
      <c r="F543" s="2" t="str">
        <f t="shared" si="68"/>
        <v>상승</v>
      </c>
      <c r="O543" s="3">
        <f t="shared" si="69"/>
        <v>1377240.8962249749</v>
      </c>
      <c r="P543" s="3">
        <f t="shared" si="65"/>
        <v>1298979.591836734</v>
      </c>
      <c r="Q543" s="3">
        <f t="shared" si="70"/>
        <v>701020.40816326602</v>
      </c>
      <c r="R543" s="4">
        <f t="shared" si="71"/>
        <v>-78261.304388240911</v>
      </c>
      <c r="S543" s="3">
        <f t="shared" si="72"/>
        <v>1100000</v>
      </c>
    </row>
    <row r="544" spans="1:19" x14ac:dyDescent="0.45">
      <c r="A544">
        <v>541</v>
      </c>
      <c r="B544" s="2">
        <v>-0.13499002158641801</v>
      </c>
      <c r="C544" s="2">
        <v>-9.36454849498327E-2</v>
      </c>
      <c r="D544" s="2">
        <f t="shared" si="66"/>
        <v>4.1344536636585313E-2</v>
      </c>
      <c r="E544" s="2">
        <f t="shared" si="67"/>
        <v>-0.44150058765496497</v>
      </c>
      <c r="F544" s="2" t="str">
        <f t="shared" si="68"/>
        <v>하락</v>
      </c>
      <c r="O544" s="3">
        <f t="shared" si="69"/>
        <v>865009.97841358196</v>
      </c>
      <c r="P544" s="3">
        <f t="shared" si="65"/>
        <v>906354.51505016733</v>
      </c>
      <c r="Q544" s="3">
        <f t="shared" si="70"/>
        <v>1093645.4849498328</v>
      </c>
      <c r="R544" s="4">
        <f t="shared" si="71"/>
        <v>41344.53663658537</v>
      </c>
      <c r="S544" s="3">
        <f t="shared" si="72"/>
        <v>1100000</v>
      </c>
    </row>
    <row r="545" spans="1:19" x14ac:dyDescent="0.45">
      <c r="A545">
        <v>542</v>
      </c>
      <c r="B545" s="2">
        <v>-0.10541273653507199</v>
      </c>
      <c r="C545" s="2">
        <v>-0.11101083032490899</v>
      </c>
      <c r="D545" s="2">
        <f t="shared" si="66"/>
        <v>5.5980937898369998E-3</v>
      </c>
      <c r="E545" s="2">
        <f t="shared" si="67"/>
        <v>-5.0428357066174295E-2</v>
      </c>
      <c r="F545" s="2" t="str">
        <f t="shared" si="68"/>
        <v>하락</v>
      </c>
      <c r="O545" s="3">
        <f t="shared" si="69"/>
        <v>894587.26346492802</v>
      </c>
      <c r="P545" s="3">
        <f t="shared" si="65"/>
        <v>888989.16967509105</v>
      </c>
      <c r="Q545" s="3">
        <f t="shared" si="70"/>
        <v>1111010.8303249092</v>
      </c>
      <c r="R545" s="4">
        <f t="shared" si="71"/>
        <v>-5598.0937898369739</v>
      </c>
      <c r="S545" s="3">
        <f t="shared" si="72"/>
        <v>1100000</v>
      </c>
    </row>
    <row r="546" spans="1:19" x14ac:dyDescent="0.45">
      <c r="A546">
        <v>543</v>
      </c>
      <c r="B546" s="2">
        <v>0.33038133382797202</v>
      </c>
      <c r="C546" s="2">
        <v>0.25510204081632598</v>
      </c>
      <c r="D546" s="2">
        <f t="shared" si="66"/>
        <v>7.5279293011646042E-2</v>
      </c>
      <c r="E546" s="2">
        <f t="shared" si="67"/>
        <v>0.29509482860565311</v>
      </c>
      <c r="F546" s="2" t="str">
        <f t="shared" si="68"/>
        <v>상승</v>
      </c>
      <c r="O546" s="3">
        <f t="shared" si="69"/>
        <v>1330381.3338279719</v>
      </c>
      <c r="P546" s="3">
        <f t="shared" si="65"/>
        <v>1255102.0408163259</v>
      </c>
      <c r="Q546" s="3">
        <f t="shared" si="70"/>
        <v>744897.95918367396</v>
      </c>
      <c r="R546" s="4">
        <f t="shared" si="71"/>
        <v>-75279.293011646019</v>
      </c>
      <c r="S546" s="3">
        <f t="shared" si="72"/>
        <v>1100000</v>
      </c>
    </row>
    <row r="547" spans="1:19" x14ac:dyDescent="0.45">
      <c r="A547">
        <v>544</v>
      </c>
      <c r="B547" s="2">
        <v>0.72225040197372403</v>
      </c>
      <c r="C547" s="2">
        <v>0.64648910411622196</v>
      </c>
      <c r="D547" s="2">
        <f t="shared" si="66"/>
        <v>7.5761297857502075E-2</v>
      </c>
      <c r="E547" s="2">
        <f t="shared" si="67"/>
        <v>0.11718882402677301</v>
      </c>
      <c r="F547" s="2" t="str">
        <f t="shared" si="68"/>
        <v>상승</v>
      </c>
      <c r="O547" s="3">
        <f t="shared" si="69"/>
        <v>1722250.4019737239</v>
      </c>
      <c r="P547" s="3">
        <f t="shared" si="65"/>
        <v>1646489.1041162219</v>
      </c>
      <c r="Q547" s="3">
        <f t="shared" si="70"/>
        <v>353510.89588377805</v>
      </c>
      <c r="R547" s="4">
        <f t="shared" si="71"/>
        <v>-75761.29785750201</v>
      </c>
      <c r="S547" s="3">
        <f t="shared" si="72"/>
        <v>1100000</v>
      </c>
    </row>
    <row r="548" spans="1:19" x14ac:dyDescent="0.45">
      <c r="A548">
        <v>545</v>
      </c>
      <c r="B548" s="2">
        <v>0.23044960200786499</v>
      </c>
      <c r="C548" s="2">
        <v>0.162162162162162</v>
      </c>
      <c r="D548" s="2">
        <f t="shared" si="66"/>
        <v>6.8287439845702985E-2</v>
      </c>
      <c r="E548" s="2">
        <f t="shared" si="67"/>
        <v>0.42110587904850216</v>
      </c>
      <c r="F548" s="2" t="str">
        <f t="shared" si="68"/>
        <v>상승</v>
      </c>
      <c r="O548" s="3">
        <f t="shared" si="69"/>
        <v>1230449.602007865</v>
      </c>
      <c r="P548" s="3">
        <f t="shared" si="65"/>
        <v>1162162.1621621621</v>
      </c>
      <c r="Q548" s="3">
        <f t="shared" si="70"/>
        <v>837837.83783783799</v>
      </c>
      <c r="R548" s="4">
        <f t="shared" si="71"/>
        <v>-68287.439845702844</v>
      </c>
      <c r="S548" s="3">
        <f t="shared" si="72"/>
        <v>1100000</v>
      </c>
    </row>
    <row r="549" spans="1:19" x14ac:dyDescent="0.45">
      <c r="A549">
        <v>546</v>
      </c>
      <c r="B549" s="2">
        <v>-0.143507465720176</v>
      </c>
      <c r="C549" s="2">
        <v>-0.166900420757363</v>
      </c>
      <c r="D549" s="2">
        <f t="shared" si="66"/>
        <v>2.3392955037186997E-2</v>
      </c>
      <c r="E549" s="2">
        <f t="shared" si="67"/>
        <v>-0.14016115076902819</v>
      </c>
      <c r="F549" s="2" t="str">
        <f t="shared" si="68"/>
        <v>하락</v>
      </c>
      <c r="O549" s="3">
        <f t="shared" si="69"/>
        <v>856492.534279824</v>
      </c>
      <c r="P549" s="3">
        <f t="shared" si="65"/>
        <v>833099.57924263703</v>
      </c>
      <c r="Q549" s="3">
        <f t="shared" si="70"/>
        <v>1166900.4207573631</v>
      </c>
      <c r="R549" s="4">
        <f t="shared" si="71"/>
        <v>-23392.95503718697</v>
      </c>
      <c r="S549" s="3">
        <f t="shared" si="72"/>
        <v>1100000.0000000002</v>
      </c>
    </row>
    <row r="550" spans="1:19" x14ac:dyDescent="0.45">
      <c r="A550">
        <v>547</v>
      </c>
      <c r="B550" s="2">
        <v>3.8436487317085197E-2</v>
      </c>
      <c r="C550" s="2">
        <v>2.24403927068723E-2</v>
      </c>
      <c r="D550" s="2">
        <f t="shared" si="66"/>
        <v>1.5996094610212896E-2</v>
      </c>
      <c r="E550" s="2">
        <f t="shared" si="67"/>
        <v>0.71282596606761439</v>
      </c>
      <c r="F550" s="2" t="str">
        <f t="shared" si="68"/>
        <v>상승</v>
      </c>
      <c r="O550" s="3">
        <f t="shared" si="69"/>
        <v>1038436.4873170853</v>
      </c>
      <c r="P550" s="3">
        <f t="shared" si="65"/>
        <v>1022440.3927068723</v>
      </c>
      <c r="Q550" s="3">
        <f t="shared" si="70"/>
        <v>977559.60729312769</v>
      </c>
      <c r="R550" s="4">
        <f t="shared" si="71"/>
        <v>-15996.094610212953</v>
      </c>
      <c r="S550" s="3">
        <f t="shared" si="72"/>
        <v>1100000</v>
      </c>
    </row>
    <row r="551" spans="1:19" x14ac:dyDescent="0.45">
      <c r="A551">
        <v>548</v>
      </c>
      <c r="B551" s="2">
        <v>5.3391456604003899E-2</v>
      </c>
      <c r="C551" s="2">
        <v>-2.6548672566371601E-2</v>
      </c>
      <c r="D551" s="2">
        <f t="shared" si="66"/>
        <v>7.9940129170375504E-2</v>
      </c>
      <c r="E551" s="2">
        <f t="shared" si="67"/>
        <v>-3.0110781987508197</v>
      </c>
      <c r="F551" s="2" t="str">
        <f t="shared" si="68"/>
        <v>반대</v>
      </c>
      <c r="O551" s="3">
        <f t="shared" si="69"/>
        <v>1053391.4566040039</v>
      </c>
      <c r="P551" s="3">
        <f t="shared" si="65"/>
        <v>973451.32743362838</v>
      </c>
      <c r="Q551" s="3">
        <f t="shared" si="70"/>
        <v>1026548.6725663715</v>
      </c>
      <c r="R551" s="4">
        <f t="shared" si="71"/>
        <v>-79940.129170375527</v>
      </c>
      <c r="S551" s="3">
        <f t="shared" si="72"/>
        <v>1100000</v>
      </c>
    </row>
    <row r="552" spans="1:19" x14ac:dyDescent="0.45">
      <c r="A552">
        <v>549</v>
      </c>
      <c r="B552" s="2">
        <v>3.8320578634738901E-2</v>
      </c>
      <c r="C552" s="2">
        <v>6.3276836158192004E-2</v>
      </c>
      <c r="D552" s="2">
        <f t="shared" si="66"/>
        <v>2.4956257523453103E-2</v>
      </c>
      <c r="E552" s="2">
        <f t="shared" si="67"/>
        <v>0.39439799836171474</v>
      </c>
      <c r="F552" s="2" t="str">
        <f t="shared" si="68"/>
        <v>상승</v>
      </c>
      <c r="O552" s="3">
        <f t="shared" si="69"/>
        <v>1038320.5786347389</v>
      </c>
      <c r="P552" s="3">
        <f t="shared" si="65"/>
        <v>1063276.836158192</v>
      </c>
      <c r="Q552" s="3">
        <f t="shared" si="70"/>
        <v>936723.16384180798</v>
      </c>
      <c r="R552" s="4">
        <f t="shared" si="71"/>
        <v>24956.257523453096</v>
      </c>
      <c r="S552" s="3">
        <f t="shared" si="72"/>
        <v>1100000</v>
      </c>
    </row>
    <row r="553" spans="1:19" x14ac:dyDescent="0.45">
      <c r="A553">
        <v>550</v>
      </c>
      <c r="B553" s="2">
        <v>0.38162308931350702</v>
      </c>
      <c r="C553" s="2">
        <v>0.268018018018018</v>
      </c>
      <c r="D553" s="2">
        <f t="shared" si="66"/>
        <v>0.11360507129548902</v>
      </c>
      <c r="E553" s="2">
        <f t="shared" si="67"/>
        <v>0.42387102231258095</v>
      </c>
      <c r="F553" s="2" t="str">
        <f t="shared" si="68"/>
        <v>상승</v>
      </c>
      <c r="O553" s="3">
        <f t="shared" si="69"/>
        <v>1381623.0893135071</v>
      </c>
      <c r="P553" s="3">
        <f t="shared" si="65"/>
        <v>1268018.018018018</v>
      </c>
      <c r="Q553" s="3">
        <f t="shared" si="70"/>
        <v>731981.98198198189</v>
      </c>
      <c r="R553" s="4">
        <f t="shared" si="71"/>
        <v>-113605.07129548909</v>
      </c>
      <c r="S553" s="3">
        <f t="shared" si="72"/>
        <v>1100000</v>
      </c>
    </row>
    <row r="554" spans="1:19" x14ac:dyDescent="0.45">
      <c r="A554">
        <v>551</v>
      </c>
      <c r="B554" s="2">
        <v>0.45419299602508501</v>
      </c>
      <c r="C554" s="2">
        <v>0.42096505823627201</v>
      </c>
      <c r="D554" s="2">
        <f t="shared" si="66"/>
        <v>3.3227937788813E-2</v>
      </c>
      <c r="E554" s="2">
        <f t="shared" si="67"/>
        <v>7.8932769213741719E-2</v>
      </c>
      <c r="F554" s="2" t="str">
        <f t="shared" si="68"/>
        <v>상승</v>
      </c>
      <c r="O554" s="3">
        <f t="shared" si="69"/>
        <v>1454192.996025085</v>
      </c>
      <c r="P554" s="3">
        <f t="shared" si="65"/>
        <v>1420965.0582362721</v>
      </c>
      <c r="Q554" s="3">
        <f t="shared" si="70"/>
        <v>579034.94176372793</v>
      </c>
      <c r="R554" s="4">
        <f t="shared" si="71"/>
        <v>-33227.937788812909</v>
      </c>
      <c r="S554" s="3">
        <f t="shared" si="72"/>
        <v>1100000</v>
      </c>
    </row>
    <row r="555" spans="1:19" x14ac:dyDescent="0.45">
      <c r="A555">
        <v>552</v>
      </c>
      <c r="B555" s="2">
        <v>0.35110139846801702</v>
      </c>
      <c r="C555" s="2">
        <v>0.30555555555555503</v>
      </c>
      <c r="D555" s="2">
        <f t="shared" si="66"/>
        <v>4.5545842912461998E-2</v>
      </c>
      <c r="E555" s="2">
        <f t="shared" si="67"/>
        <v>0.14905912225896681</v>
      </c>
      <c r="F555" s="2" t="str">
        <f t="shared" si="68"/>
        <v>상승</v>
      </c>
      <c r="O555" s="3">
        <f t="shared" si="69"/>
        <v>1351101.3984680171</v>
      </c>
      <c r="P555" s="3">
        <f t="shared" si="65"/>
        <v>1305555.5555555548</v>
      </c>
      <c r="Q555" s="3">
        <f t="shared" si="70"/>
        <v>694444.44444444496</v>
      </c>
      <c r="R555" s="4">
        <f t="shared" si="71"/>
        <v>-45545.842912462307</v>
      </c>
      <c r="S555" s="3">
        <f t="shared" si="72"/>
        <v>1100000</v>
      </c>
    </row>
    <row r="556" spans="1:19" x14ac:dyDescent="0.45">
      <c r="A556">
        <v>553</v>
      </c>
      <c r="B556" s="2">
        <v>0.20296643674373599</v>
      </c>
      <c r="C556" s="2">
        <v>0.213592233009708</v>
      </c>
      <c r="D556" s="2">
        <f t="shared" si="66"/>
        <v>1.0625796265972015E-2</v>
      </c>
      <c r="E556" s="2">
        <f t="shared" si="67"/>
        <v>4.9748046154323697E-2</v>
      </c>
      <c r="F556" s="2" t="str">
        <f t="shared" si="68"/>
        <v>상승</v>
      </c>
      <c r="O556" s="3">
        <f t="shared" si="69"/>
        <v>1202966.436743736</v>
      </c>
      <c r="P556" s="3">
        <f t="shared" si="65"/>
        <v>1213592.2330097079</v>
      </c>
      <c r="Q556" s="3">
        <f t="shared" si="70"/>
        <v>786407.766990292</v>
      </c>
      <c r="R556" s="4">
        <f t="shared" si="71"/>
        <v>10625.796265971847</v>
      </c>
      <c r="S556" s="3">
        <f t="shared" si="72"/>
        <v>1100000</v>
      </c>
    </row>
    <row r="557" spans="1:19" x14ac:dyDescent="0.45">
      <c r="A557">
        <v>554</v>
      </c>
      <c r="B557" s="2">
        <v>0.74290102720260598</v>
      </c>
      <c r="C557" s="2">
        <v>0.65509518477043605</v>
      </c>
      <c r="D557" s="2">
        <f t="shared" si="66"/>
        <v>8.7805842432169934E-2</v>
      </c>
      <c r="E557" s="2">
        <f t="shared" si="67"/>
        <v>0.13403524323406468</v>
      </c>
      <c r="F557" s="2" t="str">
        <f t="shared" si="68"/>
        <v>상승</v>
      </c>
      <c r="O557" s="3">
        <f t="shared" si="69"/>
        <v>1742901.027202606</v>
      </c>
      <c r="P557" s="3">
        <f t="shared" si="65"/>
        <v>1655095.184770436</v>
      </c>
      <c r="Q557" s="3">
        <f t="shared" si="70"/>
        <v>344904.81522956397</v>
      </c>
      <c r="R557" s="4">
        <f t="shared" si="71"/>
        <v>-87805.842432169942</v>
      </c>
      <c r="S557" s="3">
        <f t="shared" si="72"/>
        <v>1100000</v>
      </c>
    </row>
    <row r="558" spans="1:19" x14ac:dyDescent="0.45">
      <c r="A558">
        <v>555</v>
      </c>
      <c r="B558" s="2">
        <v>0.204541191458702</v>
      </c>
      <c r="C558" s="2">
        <v>0.12867469879518001</v>
      </c>
      <c r="D558" s="2">
        <f t="shared" si="66"/>
        <v>7.5866492663521995E-2</v>
      </c>
      <c r="E558" s="2">
        <f t="shared" si="67"/>
        <v>0.58959914710415362</v>
      </c>
      <c r="F558" s="2" t="str">
        <f t="shared" si="68"/>
        <v>상승</v>
      </c>
      <c r="O558" s="3">
        <f t="shared" si="69"/>
        <v>1204541.1914587021</v>
      </c>
      <c r="P558" s="3">
        <f t="shared" si="65"/>
        <v>1128674.6987951801</v>
      </c>
      <c r="Q558" s="3">
        <f t="shared" si="70"/>
        <v>871325.30120482005</v>
      </c>
      <c r="R558" s="4">
        <f t="shared" si="71"/>
        <v>-75866.492663522018</v>
      </c>
      <c r="S558" s="3">
        <f t="shared" si="72"/>
        <v>1100000.0000000002</v>
      </c>
    </row>
    <row r="559" spans="1:19" x14ac:dyDescent="0.45">
      <c r="A559">
        <v>556</v>
      </c>
      <c r="B559" s="2">
        <v>0.33287215232849099</v>
      </c>
      <c r="C559" s="2">
        <v>0.34965034965034902</v>
      </c>
      <c r="D559" s="2">
        <f t="shared" si="66"/>
        <v>1.6778197321858035E-2</v>
      </c>
      <c r="E559" s="2">
        <f t="shared" si="67"/>
        <v>4.7985644340514069E-2</v>
      </c>
      <c r="F559" s="2" t="str">
        <f t="shared" si="68"/>
        <v>상승</v>
      </c>
      <c r="O559" s="3">
        <f t="shared" si="69"/>
        <v>1332872.152328491</v>
      </c>
      <c r="P559" s="3">
        <f t="shared" si="65"/>
        <v>1349650.3496503492</v>
      </c>
      <c r="Q559" s="3">
        <f t="shared" si="70"/>
        <v>650349.650349651</v>
      </c>
      <c r="R559" s="4">
        <f t="shared" si="71"/>
        <v>16778.197321858257</v>
      </c>
      <c r="S559" s="3">
        <f t="shared" si="72"/>
        <v>1100000</v>
      </c>
    </row>
    <row r="560" spans="1:19" x14ac:dyDescent="0.45">
      <c r="A560">
        <v>557</v>
      </c>
      <c r="B560" s="2">
        <v>5.9210944920778198E-2</v>
      </c>
      <c r="C560" s="2">
        <v>9.2485549132947903E-2</v>
      </c>
      <c r="D560" s="2">
        <f t="shared" si="66"/>
        <v>3.3274604212169705E-2</v>
      </c>
      <c r="E560" s="2">
        <f t="shared" si="67"/>
        <v>0.35978165804408524</v>
      </c>
      <c r="F560" s="2" t="str">
        <f t="shared" si="68"/>
        <v>상승</v>
      </c>
      <c r="O560" s="3">
        <f t="shared" si="69"/>
        <v>1059210.9449207783</v>
      </c>
      <c r="P560" s="3">
        <f t="shared" si="65"/>
        <v>1092485.549132948</v>
      </c>
      <c r="Q560" s="3">
        <f t="shared" si="70"/>
        <v>907514.45086705207</v>
      </c>
      <c r="R560" s="4">
        <f t="shared" si="71"/>
        <v>33274.604212169768</v>
      </c>
      <c r="S560" s="3">
        <f t="shared" si="72"/>
        <v>1100000</v>
      </c>
    </row>
    <row r="561" spans="1:19" x14ac:dyDescent="0.45">
      <c r="A561">
        <v>558</v>
      </c>
      <c r="B561" s="2">
        <v>0.29908260703086798</v>
      </c>
      <c r="C561" s="2">
        <v>0.26076923076922998</v>
      </c>
      <c r="D561" s="2">
        <f t="shared" si="66"/>
        <v>3.8313376261637999E-2</v>
      </c>
      <c r="E561" s="2">
        <f t="shared" si="67"/>
        <v>0.14692445174079513</v>
      </c>
      <c r="F561" s="2" t="str">
        <f t="shared" si="68"/>
        <v>상승</v>
      </c>
      <c r="O561" s="3">
        <f t="shared" si="69"/>
        <v>1299082.6070308681</v>
      </c>
      <c r="P561" s="3">
        <f t="shared" si="65"/>
        <v>1260769.2307692301</v>
      </c>
      <c r="Q561" s="3">
        <f t="shared" si="70"/>
        <v>739230.76923077006</v>
      </c>
      <c r="R561" s="4">
        <f t="shared" si="71"/>
        <v>-38313.376261638012</v>
      </c>
      <c r="S561" s="3">
        <f t="shared" si="72"/>
        <v>1100000</v>
      </c>
    </row>
    <row r="562" spans="1:19" x14ac:dyDescent="0.45">
      <c r="A562">
        <v>559</v>
      </c>
      <c r="B562" s="2">
        <v>1.8918763846158902E-2</v>
      </c>
      <c r="C562" s="2">
        <v>1.38888888888888E-2</v>
      </c>
      <c r="D562" s="2">
        <f t="shared" si="66"/>
        <v>5.0298749572701019E-3</v>
      </c>
      <c r="E562" s="2">
        <f t="shared" si="67"/>
        <v>0.36215099692344965</v>
      </c>
      <c r="F562" s="2" t="str">
        <f t="shared" si="68"/>
        <v>상승</v>
      </c>
      <c r="O562" s="3">
        <f t="shared" si="69"/>
        <v>1018918.763846159</v>
      </c>
      <c r="P562" s="3">
        <f t="shared" si="65"/>
        <v>1013888.8888888889</v>
      </c>
      <c r="Q562" s="3">
        <f t="shared" si="70"/>
        <v>986111.11111111112</v>
      </c>
      <c r="R562" s="4">
        <f t="shared" si="71"/>
        <v>-5029.8749572701054</v>
      </c>
      <c r="S562" s="3">
        <f t="shared" si="72"/>
        <v>1100000</v>
      </c>
    </row>
    <row r="563" spans="1:19" x14ac:dyDescent="0.45">
      <c r="A563">
        <v>560</v>
      </c>
      <c r="B563" s="2">
        <v>3.7925191223621299E-2</v>
      </c>
      <c r="C563" s="2">
        <v>6.4476885644768805E-2</v>
      </c>
      <c r="D563" s="2">
        <f t="shared" si="66"/>
        <v>2.6551694421147506E-2</v>
      </c>
      <c r="E563" s="2">
        <f t="shared" si="67"/>
        <v>0.41180175121100504</v>
      </c>
      <c r="F563" s="2" t="str">
        <f t="shared" si="68"/>
        <v>상승</v>
      </c>
      <c r="O563" s="3">
        <f t="shared" si="69"/>
        <v>1037925.1912236214</v>
      </c>
      <c r="P563" s="3">
        <f t="shared" si="65"/>
        <v>1064476.8856447688</v>
      </c>
      <c r="Q563" s="3">
        <f t="shared" si="70"/>
        <v>935523.11435523117</v>
      </c>
      <c r="R563" s="4">
        <f t="shared" si="71"/>
        <v>26551.694421147462</v>
      </c>
      <c r="S563" s="3">
        <f t="shared" si="72"/>
        <v>1100000</v>
      </c>
    </row>
    <row r="564" spans="1:19" x14ac:dyDescent="0.45">
      <c r="A564">
        <v>561</v>
      </c>
      <c r="B564" s="2">
        <v>8.3588033914565998E-2</v>
      </c>
      <c r="C564" s="2">
        <v>5.8236272878535701E-2</v>
      </c>
      <c r="D564" s="2">
        <f t="shared" si="66"/>
        <v>2.5351761036030297E-2</v>
      </c>
      <c r="E564" s="2">
        <f t="shared" si="67"/>
        <v>0.43532595379012079</v>
      </c>
      <c r="F564" s="2" t="str">
        <f t="shared" si="68"/>
        <v>상승</v>
      </c>
      <c r="O564" s="3">
        <f t="shared" si="69"/>
        <v>1083588.033914566</v>
      </c>
      <c r="P564" s="3">
        <f t="shared" si="65"/>
        <v>1058236.2728785358</v>
      </c>
      <c r="Q564" s="3">
        <f t="shared" si="70"/>
        <v>941763.72712146433</v>
      </c>
      <c r="R564" s="4">
        <f t="shared" si="71"/>
        <v>-25351.76103603025</v>
      </c>
      <c r="S564" s="3">
        <f t="shared" si="72"/>
        <v>1100000</v>
      </c>
    </row>
    <row r="565" spans="1:19" x14ac:dyDescent="0.45">
      <c r="A565">
        <v>562</v>
      </c>
      <c r="B565" s="2">
        <v>-0.100364446640014</v>
      </c>
      <c r="C565" s="2">
        <v>-0.166080225193525</v>
      </c>
      <c r="D565" s="2">
        <f t="shared" si="66"/>
        <v>6.5715778553511003E-2</v>
      </c>
      <c r="E565" s="2">
        <f t="shared" si="67"/>
        <v>-0.39568695476499799</v>
      </c>
      <c r="F565" s="2" t="str">
        <f t="shared" si="68"/>
        <v>하락</v>
      </c>
      <c r="O565" s="3">
        <f t="shared" si="69"/>
        <v>899635.55335998605</v>
      </c>
      <c r="P565" s="3">
        <f t="shared" si="65"/>
        <v>833919.77480647503</v>
      </c>
      <c r="Q565" s="3">
        <f t="shared" si="70"/>
        <v>1166080.225193525</v>
      </c>
      <c r="R565" s="4">
        <f t="shared" si="71"/>
        <v>-65715.778553511016</v>
      </c>
      <c r="S565" s="3">
        <f t="shared" si="72"/>
        <v>1100000</v>
      </c>
    </row>
    <row r="566" spans="1:19" x14ac:dyDescent="0.45">
      <c r="A566">
        <v>563</v>
      </c>
      <c r="B566" s="2">
        <v>0.30845940113067599</v>
      </c>
      <c r="C566" s="2">
        <v>0.33333333333333298</v>
      </c>
      <c r="D566" s="2">
        <f t="shared" si="66"/>
        <v>2.487393220265699E-2</v>
      </c>
      <c r="E566" s="2">
        <f t="shared" si="67"/>
        <v>7.4621796607971053E-2</v>
      </c>
      <c r="F566" s="2" t="str">
        <f t="shared" si="68"/>
        <v>상승</v>
      </c>
      <c r="O566" s="3">
        <f t="shared" si="69"/>
        <v>1308459.401130676</v>
      </c>
      <c r="P566" s="3">
        <f t="shared" si="65"/>
        <v>1333333.333333333</v>
      </c>
      <c r="Q566" s="3">
        <f t="shared" si="70"/>
        <v>666666.66666666698</v>
      </c>
      <c r="R566" s="4">
        <f t="shared" si="71"/>
        <v>24873.932202656986</v>
      </c>
      <c r="S566" s="3">
        <f t="shared" si="72"/>
        <v>1100000</v>
      </c>
    </row>
    <row r="567" spans="1:19" x14ac:dyDescent="0.45">
      <c r="A567">
        <v>564</v>
      </c>
      <c r="B567" s="2">
        <v>9.2312879860401102E-3</v>
      </c>
      <c r="C567" s="2">
        <v>4.3069694596710997E-3</v>
      </c>
      <c r="D567" s="2">
        <f t="shared" si="66"/>
        <v>4.9243185263690105E-3</v>
      </c>
      <c r="E567" s="2">
        <f t="shared" si="67"/>
        <v>1.1433372287587695</v>
      </c>
      <c r="F567" s="2" t="str">
        <f t="shared" si="68"/>
        <v>상승</v>
      </c>
      <c r="O567" s="3">
        <f t="shared" si="69"/>
        <v>1009231.2879860401</v>
      </c>
      <c r="P567" s="3">
        <f t="shared" si="65"/>
        <v>1004306.9694596712</v>
      </c>
      <c r="Q567" s="3">
        <f t="shared" si="70"/>
        <v>995693.03054032882</v>
      </c>
      <c r="R567" s="4">
        <f t="shared" si="71"/>
        <v>-4924.3185263689375</v>
      </c>
      <c r="S567" s="3">
        <f t="shared" si="72"/>
        <v>1100000</v>
      </c>
    </row>
    <row r="568" spans="1:19" x14ac:dyDescent="0.45">
      <c r="A568">
        <v>565</v>
      </c>
      <c r="B568" s="2">
        <v>-8.8156923651695196E-2</v>
      </c>
      <c r="C568" s="2">
        <v>-0.16950959488272899</v>
      </c>
      <c r="D568" s="2">
        <f t="shared" si="66"/>
        <v>8.1352671231033791E-2</v>
      </c>
      <c r="E568" s="2">
        <f t="shared" si="67"/>
        <v>-0.47992959506106792</v>
      </c>
      <c r="F568" s="2" t="str">
        <f t="shared" si="68"/>
        <v>하락</v>
      </c>
      <c r="O568" s="3">
        <f t="shared" si="69"/>
        <v>911843.07634830475</v>
      </c>
      <c r="P568" s="3">
        <f t="shared" si="65"/>
        <v>830490.405117271</v>
      </c>
      <c r="Q568" s="3">
        <f t="shared" si="70"/>
        <v>1169509.594882729</v>
      </c>
      <c r="R568" s="4">
        <f t="shared" si="71"/>
        <v>-81352.671231033746</v>
      </c>
      <c r="S568" s="3">
        <f t="shared" si="72"/>
        <v>1100000</v>
      </c>
    </row>
    <row r="569" spans="1:19" x14ac:dyDescent="0.45">
      <c r="A569">
        <v>566</v>
      </c>
      <c r="B569" s="2">
        <v>-4.77299429476261E-2</v>
      </c>
      <c r="C569" s="2">
        <v>-0.10914454277286099</v>
      </c>
      <c r="D569" s="2">
        <f t="shared" si="66"/>
        <v>6.1414599825234895E-2</v>
      </c>
      <c r="E569" s="2">
        <f t="shared" si="67"/>
        <v>-0.56269052272309994</v>
      </c>
      <c r="F569" s="2" t="str">
        <f t="shared" si="68"/>
        <v>하락</v>
      </c>
      <c r="O569" s="3">
        <f t="shared" si="69"/>
        <v>952270.05705237389</v>
      </c>
      <c r="P569" s="3">
        <f t="shared" si="65"/>
        <v>890855.45722713904</v>
      </c>
      <c r="Q569" s="3">
        <f t="shared" si="70"/>
        <v>1109144.542772861</v>
      </c>
      <c r="R569" s="4">
        <f t="shared" si="71"/>
        <v>-61414.599825234851</v>
      </c>
      <c r="S569" s="3">
        <f t="shared" si="72"/>
        <v>1100000</v>
      </c>
    </row>
    <row r="570" spans="1:19" x14ac:dyDescent="0.45">
      <c r="A570">
        <v>567</v>
      </c>
      <c r="B570" s="2">
        <v>-5.6817580014467198E-2</v>
      </c>
      <c r="C570" s="2">
        <v>-0.124305555555555</v>
      </c>
      <c r="D570" s="2">
        <f t="shared" si="66"/>
        <v>6.7487975541087805E-2</v>
      </c>
      <c r="E570" s="2">
        <f t="shared" si="67"/>
        <v>-0.54292002669925632</v>
      </c>
      <c r="F570" s="2" t="str">
        <f t="shared" si="68"/>
        <v>하락</v>
      </c>
      <c r="O570" s="3">
        <f t="shared" si="69"/>
        <v>943182.41998553276</v>
      </c>
      <c r="P570" s="3">
        <f t="shared" si="65"/>
        <v>875694.44444444496</v>
      </c>
      <c r="Q570" s="3">
        <f t="shared" si="70"/>
        <v>1124305.555555555</v>
      </c>
      <c r="R570" s="4">
        <f t="shared" si="71"/>
        <v>-67487.975541087799</v>
      </c>
      <c r="S570" s="3">
        <f t="shared" si="72"/>
        <v>1100000</v>
      </c>
    </row>
    <row r="571" spans="1:19" x14ac:dyDescent="0.45">
      <c r="A571">
        <v>568</v>
      </c>
      <c r="B571" s="2">
        <v>3.45567129552364E-2</v>
      </c>
      <c r="C571" s="2">
        <v>1.82149362477231E-2</v>
      </c>
      <c r="D571" s="2">
        <f t="shared" si="66"/>
        <v>1.63417767075133E-2</v>
      </c>
      <c r="E571" s="2">
        <f t="shared" si="67"/>
        <v>0.89716354124248177</v>
      </c>
      <c r="F571" s="2" t="str">
        <f t="shared" si="68"/>
        <v>상승</v>
      </c>
      <c r="O571" s="3">
        <f t="shared" si="69"/>
        <v>1034556.7129552364</v>
      </c>
      <c r="P571" s="3">
        <f t="shared" si="65"/>
        <v>1018214.9362477231</v>
      </c>
      <c r="Q571" s="3">
        <f t="shared" si="70"/>
        <v>981785.06375227694</v>
      </c>
      <c r="R571" s="4">
        <f t="shared" si="71"/>
        <v>-16341.776707513374</v>
      </c>
      <c r="S571" s="3">
        <f t="shared" si="72"/>
        <v>1100000</v>
      </c>
    </row>
    <row r="572" spans="1:19" x14ac:dyDescent="0.45">
      <c r="A572">
        <v>569</v>
      </c>
      <c r="B572" s="2">
        <v>0.127924725413322</v>
      </c>
      <c r="C572" s="2">
        <v>9.4657919400187404E-2</v>
      </c>
      <c r="D572" s="2">
        <f t="shared" si="66"/>
        <v>3.3266806013134601E-2</v>
      </c>
      <c r="E572" s="2">
        <f t="shared" si="67"/>
        <v>0.3514423961981647</v>
      </c>
      <c r="F572" s="2" t="str">
        <f t="shared" si="68"/>
        <v>상승</v>
      </c>
      <c r="O572" s="3">
        <f t="shared" si="69"/>
        <v>1127924.725413322</v>
      </c>
      <c r="P572" s="3">
        <f t="shared" si="65"/>
        <v>1094657.9194001872</v>
      </c>
      <c r="Q572" s="3">
        <f t="shared" si="70"/>
        <v>905342.08059981256</v>
      </c>
      <c r="R572" s="4">
        <f t="shared" si="71"/>
        <v>-33266.806013134774</v>
      </c>
      <c r="S572" s="3">
        <f t="shared" si="72"/>
        <v>1100000</v>
      </c>
    </row>
    <row r="573" spans="1:19" x14ac:dyDescent="0.45">
      <c r="A573">
        <v>570</v>
      </c>
      <c r="B573" s="2">
        <v>0.259450644254684</v>
      </c>
      <c r="C573" s="2">
        <v>0.25</v>
      </c>
      <c r="D573" s="2">
        <f t="shared" si="66"/>
        <v>9.4506442546840042E-3</v>
      </c>
      <c r="E573" s="2">
        <f t="shared" si="67"/>
        <v>3.7802577018736017E-2</v>
      </c>
      <c r="F573" s="2" t="str">
        <f t="shared" si="68"/>
        <v>상승</v>
      </c>
      <c r="O573" s="3">
        <f t="shared" si="69"/>
        <v>1259450.644254684</v>
      </c>
      <c r="P573" s="3">
        <f t="shared" si="65"/>
        <v>1250000</v>
      </c>
      <c r="Q573" s="3">
        <f t="shared" si="70"/>
        <v>750000</v>
      </c>
      <c r="R573" s="4">
        <f t="shared" si="71"/>
        <v>-9450.6442546839826</v>
      </c>
      <c r="S573" s="3">
        <f t="shared" si="72"/>
        <v>1100000</v>
      </c>
    </row>
    <row r="574" spans="1:19" x14ac:dyDescent="0.45">
      <c r="A574">
        <v>571</v>
      </c>
      <c r="B574" s="2">
        <v>0.38864713907241799</v>
      </c>
      <c r="C574" s="2">
        <v>0.3</v>
      </c>
      <c r="D574" s="2">
        <f t="shared" si="66"/>
        <v>8.8647139072418002E-2</v>
      </c>
      <c r="E574" s="2">
        <f t="shared" si="67"/>
        <v>0.29549046357472669</v>
      </c>
      <c r="F574" s="2" t="str">
        <f t="shared" si="68"/>
        <v>상승</v>
      </c>
      <c r="O574" s="3">
        <f t="shared" si="69"/>
        <v>1388647.139072418</v>
      </c>
      <c r="P574" s="3">
        <f t="shared" si="65"/>
        <v>1300000</v>
      </c>
      <c r="Q574" s="3">
        <f t="shared" si="70"/>
        <v>700000</v>
      </c>
      <c r="R574" s="4">
        <f t="shared" si="71"/>
        <v>-88647.13907241798</v>
      </c>
      <c r="S574" s="3">
        <f t="shared" si="72"/>
        <v>1100000</v>
      </c>
    </row>
    <row r="575" spans="1:19" x14ac:dyDescent="0.45">
      <c r="A575">
        <v>572</v>
      </c>
      <c r="B575" s="2">
        <v>-0.12071521580219199</v>
      </c>
      <c r="C575" s="2">
        <v>-0.105681818181818</v>
      </c>
      <c r="D575" s="2">
        <f t="shared" si="66"/>
        <v>1.5033397620373992E-2</v>
      </c>
      <c r="E575" s="2">
        <f t="shared" si="67"/>
        <v>-0.14225150436482942</v>
      </c>
      <c r="F575" s="2" t="str">
        <f t="shared" si="68"/>
        <v>하락</v>
      </c>
      <c r="O575" s="3">
        <f t="shared" si="69"/>
        <v>879284.78419780801</v>
      </c>
      <c r="P575" s="3">
        <f t="shared" si="65"/>
        <v>894318.181818182</v>
      </c>
      <c r="Q575" s="3">
        <f t="shared" si="70"/>
        <v>1105681.8181818179</v>
      </c>
      <c r="R575" s="4">
        <f t="shared" si="71"/>
        <v>15033.397620373988</v>
      </c>
      <c r="S575" s="3">
        <f t="shared" si="72"/>
        <v>1100000</v>
      </c>
    </row>
    <row r="576" spans="1:19" x14ac:dyDescent="0.45">
      <c r="A576">
        <v>573</v>
      </c>
      <c r="B576" s="2">
        <v>8.2044936716556494E-2</v>
      </c>
      <c r="C576" s="2">
        <v>6.3397129186602799E-2</v>
      </c>
      <c r="D576" s="2">
        <f t="shared" si="66"/>
        <v>1.8647807529953694E-2</v>
      </c>
      <c r="E576" s="2">
        <f t="shared" si="67"/>
        <v>0.29414277537813788</v>
      </c>
      <c r="F576" s="2" t="str">
        <f t="shared" si="68"/>
        <v>상승</v>
      </c>
      <c r="O576" s="3">
        <f t="shared" si="69"/>
        <v>1082044.9367165565</v>
      </c>
      <c r="P576" s="3">
        <f t="shared" si="65"/>
        <v>1063397.129186603</v>
      </c>
      <c r="Q576" s="3">
        <f t="shared" si="70"/>
        <v>936602.87081339722</v>
      </c>
      <c r="R576" s="4">
        <f t="shared" si="71"/>
        <v>-18647.807529953541</v>
      </c>
      <c r="S576" s="3">
        <f t="shared" si="72"/>
        <v>1100000.0000000002</v>
      </c>
    </row>
    <row r="577" spans="1:19" x14ac:dyDescent="0.45">
      <c r="A577">
        <v>574</v>
      </c>
      <c r="B577" s="2">
        <v>-3.2035838812589597E-2</v>
      </c>
      <c r="C577" s="2">
        <v>-3.0898876404494301E-2</v>
      </c>
      <c r="D577" s="2">
        <f t="shared" si="66"/>
        <v>1.1369624080952954E-3</v>
      </c>
      <c r="E577" s="2">
        <f t="shared" si="67"/>
        <v>-3.6796237934720567E-2</v>
      </c>
      <c r="F577" s="2" t="str">
        <f t="shared" si="68"/>
        <v>하락</v>
      </c>
      <c r="O577" s="3">
        <f t="shared" si="69"/>
        <v>967964.16118741035</v>
      </c>
      <c r="P577" s="3">
        <f t="shared" si="65"/>
        <v>969101.12359550572</v>
      </c>
      <c r="Q577" s="3">
        <f t="shared" si="70"/>
        <v>1030898.8764044944</v>
      </c>
      <c r="R577" s="4">
        <f t="shared" si="71"/>
        <v>1136.9624080953654</v>
      </c>
      <c r="S577" s="3">
        <f t="shared" si="72"/>
        <v>1100000</v>
      </c>
    </row>
    <row r="578" spans="1:19" x14ac:dyDescent="0.45">
      <c r="A578">
        <v>575</v>
      </c>
      <c r="B578" s="2">
        <v>0.37875658273696899</v>
      </c>
      <c r="C578" s="2">
        <v>0.316455696202531</v>
      </c>
      <c r="D578" s="2">
        <f t="shared" si="66"/>
        <v>6.2300886534437994E-2</v>
      </c>
      <c r="E578" s="2">
        <f t="shared" si="67"/>
        <v>0.19687080144882446</v>
      </c>
      <c r="F578" s="2" t="str">
        <f t="shared" si="68"/>
        <v>상승</v>
      </c>
      <c r="O578" s="3">
        <f t="shared" si="69"/>
        <v>1378756.582736969</v>
      </c>
      <c r="P578" s="3">
        <f t="shared" si="65"/>
        <v>1316455.6962025312</v>
      </c>
      <c r="Q578" s="3">
        <f t="shared" si="70"/>
        <v>683544.30379746901</v>
      </c>
      <c r="R578" s="4">
        <f t="shared" si="71"/>
        <v>-62300.88653443777</v>
      </c>
      <c r="S578" s="3">
        <f t="shared" si="72"/>
        <v>1100000.0000000002</v>
      </c>
    </row>
    <row r="579" spans="1:19" x14ac:dyDescent="0.45">
      <c r="A579">
        <v>576</v>
      </c>
      <c r="B579" s="2">
        <v>6.3467167317867196E-2</v>
      </c>
      <c r="C579" s="2">
        <v>-7.4074074074073999E-3</v>
      </c>
      <c r="D579" s="2">
        <f t="shared" si="66"/>
        <v>7.08745747252746E-2</v>
      </c>
      <c r="E579" s="2">
        <f t="shared" si="67"/>
        <v>-9.5680675879120809</v>
      </c>
      <c r="F579" s="2" t="str">
        <f t="shared" si="68"/>
        <v>반대</v>
      </c>
      <c r="O579" s="3">
        <f t="shared" si="69"/>
        <v>1063467.1673178673</v>
      </c>
      <c r="P579" s="3">
        <f t="shared" ref="P579:P642" si="73">$N$3*(1+C579)</f>
        <v>992592.59259259258</v>
      </c>
      <c r="Q579" s="3">
        <f t="shared" si="70"/>
        <v>1007407.4074074073</v>
      </c>
      <c r="R579" s="4">
        <f t="shared" si="71"/>
        <v>-70874.574725274695</v>
      </c>
      <c r="S579" s="3">
        <f t="shared" si="72"/>
        <v>1100000</v>
      </c>
    </row>
    <row r="580" spans="1:19" x14ac:dyDescent="0.45">
      <c r="A580">
        <v>577</v>
      </c>
      <c r="B580" s="2">
        <v>0.11080497503280599</v>
      </c>
      <c r="C580" s="2">
        <v>0.13404417364813401</v>
      </c>
      <c r="D580" s="2">
        <f t="shared" ref="D580:D643" si="74">ABS(C580-B580)</f>
        <v>2.3239198615328013E-2</v>
      </c>
      <c r="E580" s="2">
        <f t="shared" ref="E580:E643" si="75">IFERROR(D580/C580,0)</f>
        <v>0.17336970330639598</v>
      </c>
      <c r="F580" s="2" t="str">
        <f t="shared" ref="F580:F643" si="76">IF(AND(B580&gt;=0,C580&gt;=0),"상승",IF(AND(B580&lt;0,C580&lt;0),"하락","반대"))</f>
        <v>상승</v>
      </c>
      <c r="O580" s="3">
        <f t="shared" ref="O580:O643" si="77">$N$3*(1+B580)</f>
        <v>1110804.9750328059</v>
      </c>
      <c r="P580" s="3">
        <f t="shared" si="73"/>
        <v>1134044.1736481339</v>
      </c>
      <c r="Q580" s="3">
        <f t="shared" ref="Q580:Q643" si="78">$N$3*(1-C580)</f>
        <v>865955.82635186601</v>
      </c>
      <c r="R580" s="4">
        <f t="shared" ref="R580:R643" si="79">P580-O580</f>
        <v>23239.198615327943</v>
      </c>
      <c r="S580" s="3">
        <f t="shared" ref="S580:S643" si="80">P580*0.4+$N$3*0.3+Q580*0.4</f>
        <v>1100000</v>
      </c>
    </row>
    <row r="581" spans="1:19" x14ac:dyDescent="0.45">
      <c r="A581">
        <v>578</v>
      </c>
      <c r="B581" s="2">
        <v>-4.0903054177761E-3</v>
      </c>
      <c r="C581" s="2">
        <v>1.3333333333333299E-2</v>
      </c>
      <c r="D581" s="2">
        <f t="shared" si="74"/>
        <v>1.7423638751109399E-2</v>
      </c>
      <c r="E581" s="2">
        <f t="shared" si="75"/>
        <v>1.3067729063332083</v>
      </c>
      <c r="F581" s="2" t="str">
        <f t="shared" si="76"/>
        <v>반대</v>
      </c>
      <c r="O581" s="3">
        <f t="shared" si="77"/>
        <v>995909.69458222389</v>
      </c>
      <c r="P581" s="3">
        <f t="shared" si="73"/>
        <v>1013333.3333333331</v>
      </c>
      <c r="Q581" s="3">
        <f t="shared" si="78"/>
        <v>986666.66666666674</v>
      </c>
      <c r="R581" s="4">
        <f t="shared" si="79"/>
        <v>17423.638751109247</v>
      </c>
      <c r="S581" s="3">
        <f t="shared" si="80"/>
        <v>1100000</v>
      </c>
    </row>
    <row r="582" spans="1:19" x14ac:dyDescent="0.45">
      <c r="A582">
        <v>579</v>
      </c>
      <c r="B582" s="2">
        <v>7.6425790786743095E-2</v>
      </c>
      <c r="C582" s="2">
        <v>5.7324840764331197E-2</v>
      </c>
      <c r="D582" s="2">
        <f t="shared" si="74"/>
        <v>1.9100950022411897E-2</v>
      </c>
      <c r="E582" s="2">
        <f t="shared" si="75"/>
        <v>0.33320546150207431</v>
      </c>
      <c r="F582" s="2" t="str">
        <f t="shared" si="76"/>
        <v>상승</v>
      </c>
      <c r="O582" s="3">
        <f t="shared" si="77"/>
        <v>1076425.7907867432</v>
      </c>
      <c r="P582" s="3">
        <f t="shared" si="73"/>
        <v>1057324.8407643312</v>
      </c>
      <c r="Q582" s="3">
        <f t="shared" si="78"/>
        <v>942675.15923566883</v>
      </c>
      <c r="R582" s="4">
        <f t="shared" si="79"/>
        <v>-19100.950022411998</v>
      </c>
      <c r="S582" s="3">
        <f t="shared" si="80"/>
        <v>1100000</v>
      </c>
    </row>
    <row r="583" spans="1:19" x14ac:dyDescent="0.45">
      <c r="A583">
        <v>580</v>
      </c>
      <c r="B583" s="2">
        <v>-2.3233544081449502E-2</v>
      </c>
      <c r="C583" s="2">
        <v>-4.4982698961937698E-2</v>
      </c>
      <c r="D583" s="2">
        <f t="shared" si="74"/>
        <v>2.1749154880488196E-2</v>
      </c>
      <c r="E583" s="2">
        <f t="shared" si="75"/>
        <v>-0.48350044311239165</v>
      </c>
      <c r="F583" s="2" t="str">
        <f t="shared" si="76"/>
        <v>하락</v>
      </c>
      <c r="O583" s="3">
        <f t="shared" si="77"/>
        <v>976766.45591855049</v>
      </c>
      <c r="P583" s="3">
        <f t="shared" si="73"/>
        <v>955017.30103806232</v>
      </c>
      <c r="Q583" s="3">
        <f t="shared" si="78"/>
        <v>1044982.6989619377</v>
      </c>
      <c r="R583" s="4">
        <f t="shared" si="79"/>
        <v>-21749.154880488175</v>
      </c>
      <c r="S583" s="3">
        <f t="shared" si="80"/>
        <v>1100000</v>
      </c>
    </row>
    <row r="584" spans="1:19" x14ac:dyDescent="0.45">
      <c r="A584">
        <v>581</v>
      </c>
      <c r="B584" s="2">
        <v>0.32168743014335599</v>
      </c>
      <c r="C584" s="2">
        <v>0.25205479452054702</v>
      </c>
      <c r="D584" s="2">
        <f t="shared" si="74"/>
        <v>6.9632635622808969E-2</v>
      </c>
      <c r="E584" s="2">
        <f t="shared" si="75"/>
        <v>0.27625991306875397</v>
      </c>
      <c r="F584" s="2" t="str">
        <f t="shared" si="76"/>
        <v>상승</v>
      </c>
      <c r="O584" s="3">
        <f t="shared" si="77"/>
        <v>1321687.4301433559</v>
      </c>
      <c r="P584" s="3">
        <f t="shared" si="73"/>
        <v>1252054.7945205469</v>
      </c>
      <c r="Q584" s="3">
        <f t="shared" si="78"/>
        <v>747945.20547945297</v>
      </c>
      <c r="R584" s="4">
        <f t="shared" si="79"/>
        <v>-69632.635622808943</v>
      </c>
      <c r="S584" s="3">
        <f t="shared" si="80"/>
        <v>1100000</v>
      </c>
    </row>
    <row r="585" spans="1:19" x14ac:dyDescent="0.45">
      <c r="A585">
        <v>582</v>
      </c>
      <c r="B585" s="2">
        <v>-4.0530178695917102E-2</v>
      </c>
      <c r="C585" s="2">
        <v>-7.7342047930283195E-2</v>
      </c>
      <c r="D585" s="2">
        <f t="shared" si="74"/>
        <v>3.6811869234366093E-2</v>
      </c>
      <c r="E585" s="2">
        <f t="shared" si="75"/>
        <v>-0.47596191488940964</v>
      </c>
      <c r="F585" s="2" t="str">
        <f t="shared" si="76"/>
        <v>하락</v>
      </c>
      <c r="O585" s="3">
        <f t="shared" si="77"/>
        <v>959469.82130408287</v>
      </c>
      <c r="P585" s="3">
        <f t="shared" si="73"/>
        <v>922657.95206971676</v>
      </c>
      <c r="Q585" s="3">
        <f t="shared" si="78"/>
        <v>1077342.047930283</v>
      </c>
      <c r="R585" s="4">
        <f t="shared" si="79"/>
        <v>-36811.86923436611</v>
      </c>
      <c r="S585" s="3">
        <f t="shared" si="80"/>
        <v>1100000</v>
      </c>
    </row>
    <row r="586" spans="1:19" x14ac:dyDescent="0.45">
      <c r="A586">
        <v>583</v>
      </c>
      <c r="B586" s="2">
        <v>-5.1058504730463E-2</v>
      </c>
      <c r="C586" s="2">
        <v>-8.4745762711864403E-2</v>
      </c>
      <c r="D586" s="2">
        <f t="shared" si="74"/>
        <v>3.3687257981401403E-2</v>
      </c>
      <c r="E586" s="2">
        <f t="shared" si="75"/>
        <v>-0.39750964418053658</v>
      </c>
      <c r="F586" s="2" t="str">
        <f t="shared" si="76"/>
        <v>하락</v>
      </c>
      <c r="O586" s="3">
        <f t="shared" si="77"/>
        <v>948941.49526953697</v>
      </c>
      <c r="P586" s="3">
        <f t="shared" si="73"/>
        <v>915254.23728813557</v>
      </c>
      <c r="Q586" s="3">
        <f t="shared" si="78"/>
        <v>1084745.7627118644</v>
      </c>
      <c r="R586" s="4">
        <f t="shared" si="79"/>
        <v>-33687.257981401403</v>
      </c>
      <c r="S586" s="3">
        <f t="shared" si="80"/>
        <v>1100000</v>
      </c>
    </row>
    <row r="587" spans="1:19" x14ac:dyDescent="0.45">
      <c r="A587">
        <v>584</v>
      </c>
      <c r="B587" s="2">
        <v>0.14974229037761599</v>
      </c>
      <c r="C587" s="2">
        <v>0.22367101303911699</v>
      </c>
      <c r="D587" s="2">
        <f t="shared" si="74"/>
        <v>7.3928722661500995E-2</v>
      </c>
      <c r="E587" s="2">
        <f t="shared" si="75"/>
        <v>0.33052437889469333</v>
      </c>
      <c r="F587" s="2" t="str">
        <f t="shared" si="76"/>
        <v>상승</v>
      </c>
      <c r="O587" s="3">
        <f t="shared" si="77"/>
        <v>1149742.290377616</v>
      </c>
      <c r="P587" s="3">
        <f t="shared" si="73"/>
        <v>1223671.013039117</v>
      </c>
      <c r="Q587" s="3">
        <f t="shared" si="78"/>
        <v>776328.98696088302</v>
      </c>
      <c r="R587" s="4">
        <f t="shared" si="79"/>
        <v>73928.72266150103</v>
      </c>
      <c r="S587" s="3">
        <f t="shared" si="80"/>
        <v>1100000</v>
      </c>
    </row>
    <row r="588" spans="1:19" x14ac:dyDescent="0.45">
      <c r="A588">
        <v>585</v>
      </c>
      <c r="B588" s="2">
        <v>0.143369540572166</v>
      </c>
      <c r="C588" s="2">
        <v>7.1428571428571397E-2</v>
      </c>
      <c r="D588" s="2">
        <f t="shared" si="74"/>
        <v>7.1940969143594602E-2</v>
      </c>
      <c r="E588" s="2">
        <f t="shared" si="75"/>
        <v>1.0071735680103249</v>
      </c>
      <c r="F588" s="2" t="str">
        <f t="shared" si="76"/>
        <v>상승</v>
      </c>
      <c r="O588" s="3">
        <f t="shared" si="77"/>
        <v>1143369.540572166</v>
      </c>
      <c r="P588" s="3">
        <f t="shared" si="73"/>
        <v>1071428.5714285714</v>
      </c>
      <c r="Q588" s="3">
        <f t="shared" si="78"/>
        <v>928571.42857142864</v>
      </c>
      <c r="R588" s="4">
        <f t="shared" si="79"/>
        <v>-71940.969143594615</v>
      </c>
      <c r="S588" s="3">
        <f t="shared" si="80"/>
        <v>1100000</v>
      </c>
    </row>
    <row r="589" spans="1:19" x14ac:dyDescent="0.45">
      <c r="A589">
        <v>586</v>
      </c>
      <c r="B589" s="2">
        <v>0.23890312016010201</v>
      </c>
      <c r="C589" s="2">
        <v>0.251351351351351</v>
      </c>
      <c r="D589" s="2">
        <f t="shared" si="74"/>
        <v>1.2448231191248993E-2</v>
      </c>
      <c r="E589" s="2">
        <f t="shared" si="75"/>
        <v>4.952522086841004E-2</v>
      </c>
      <c r="F589" s="2" t="str">
        <f t="shared" si="76"/>
        <v>상승</v>
      </c>
      <c r="O589" s="3">
        <f t="shared" si="77"/>
        <v>1238903.1201601019</v>
      </c>
      <c r="P589" s="3">
        <f t="shared" si="73"/>
        <v>1251351.351351351</v>
      </c>
      <c r="Q589" s="3">
        <f t="shared" si="78"/>
        <v>748648.64864864899</v>
      </c>
      <c r="R589" s="4">
        <f t="shared" si="79"/>
        <v>12448.231191249099</v>
      </c>
      <c r="S589" s="3">
        <f t="shared" si="80"/>
        <v>1100000</v>
      </c>
    </row>
    <row r="590" spans="1:19" x14ac:dyDescent="0.45">
      <c r="A590">
        <v>587</v>
      </c>
      <c r="B590" s="2">
        <v>4.5311212539672803E-2</v>
      </c>
      <c r="C590" s="2">
        <v>-1.52113789016199E-2</v>
      </c>
      <c r="D590" s="2">
        <f t="shared" si="74"/>
        <v>6.0522591441292704E-2</v>
      </c>
      <c r="E590" s="2">
        <f t="shared" si="75"/>
        <v>-3.9787708815042069</v>
      </c>
      <c r="F590" s="2" t="str">
        <f t="shared" si="76"/>
        <v>반대</v>
      </c>
      <c r="O590" s="3">
        <f t="shared" si="77"/>
        <v>1045311.2125396729</v>
      </c>
      <c r="P590" s="3">
        <f t="shared" si="73"/>
        <v>984788.62109838007</v>
      </c>
      <c r="Q590" s="3">
        <f t="shared" si="78"/>
        <v>1015211.3789016199</v>
      </c>
      <c r="R590" s="4">
        <f t="shared" si="79"/>
        <v>-60522.591441292781</v>
      </c>
      <c r="S590" s="3">
        <f t="shared" si="80"/>
        <v>1100000</v>
      </c>
    </row>
    <row r="591" spans="1:19" x14ac:dyDescent="0.45">
      <c r="A591">
        <v>588</v>
      </c>
      <c r="B591" s="2">
        <v>-4.3000329285859999E-2</v>
      </c>
      <c r="C591" s="2">
        <v>-6.3309352517985598E-2</v>
      </c>
      <c r="D591" s="2">
        <f t="shared" si="74"/>
        <v>2.0309023232125599E-2</v>
      </c>
      <c r="E591" s="2">
        <f t="shared" si="75"/>
        <v>-0.32079025332562033</v>
      </c>
      <c r="F591" s="2" t="str">
        <f t="shared" si="76"/>
        <v>하락</v>
      </c>
      <c r="O591" s="3">
        <f t="shared" si="77"/>
        <v>956999.67071414005</v>
      </c>
      <c r="P591" s="3">
        <f t="shared" si="73"/>
        <v>936690.64748201438</v>
      </c>
      <c r="Q591" s="3">
        <f t="shared" si="78"/>
        <v>1063309.3525179855</v>
      </c>
      <c r="R591" s="4">
        <f t="shared" si="79"/>
        <v>-20309.023232125677</v>
      </c>
      <c r="S591" s="3">
        <f t="shared" si="80"/>
        <v>1100000</v>
      </c>
    </row>
    <row r="592" spans="1:19" x14ac:dyDescent="0.45">
      <c r="A592">
        <v>589</v>
      </c>
      <c r="B592" s="2">
        <v>6.8439394235610906E-2</v>
      </c>
      <c r="C592" s="2">
        <v>1.0845986984815601E-2</v>
      </c>
      <c r="D592" s="2">
        <f t="shared" si="74"/>
        <v>5.7593407250795307E-2</v>
      </c>
      <c r="E592" s="2">
        <f t="shared" si="75"/>
        <v>5.310112148523336</v>
      </c>
      <c r="F592" s="2" t="str">
        <f t="shared" si="76"/>
        <v>상승</v>
      </c>
      <c r="O592" s="3">
        <f t="shared" si="77"/>
        <v>1068439.394235611</v>
      </c>
      <c r="P592" s="3">
        <f t="shared" si="73"/>
        <v>1010845.9869848157</v>
      </c>
      <c r="Q592" s="3">
        <f t="shared" si="78"/>
        <v>989154.01301518432</v>
      </c>
      <c r="R592" s="4">
        <f t="shared" si="79"/>
        <v>-57593.407250795281</v>
      </c>
      <c r="S592" s="3">
        <f t="shared" si="80"/>
        <v>1100000</v>
      </c>
    </row>
    <row r="593" spans="1:19" x14ac:dyDescent="0.45">
      <c r="A593">
        <v>590</v>
      </c>
      <c r="B593" s="2">
        <v>-3.9710912853479302E-2</v>
      </c>
      <c r="C593" s="2">
        <v>-0.12873563218390799</v>
      </c>
      <c r="D593" s="2">
        <f t="shared" si="74"/>
        <v>8.9024719330428687E-2</v>
      </c>
      <c r="E593" s="2">
        <f t="shared" si="75"/>
        <v>-0.69153130194172319</v>
      </c>
      <c r="F593" s="2" t="str">
        <f t="shared" si="76"/>
        <v>하락</v>
      </c>
      <c r="O593" s="3">
        <f t="shared" si="77"/>
        <v>960289.08714652073</v>
      </c>
      <c r="P593" s="3">
        <f t="shared" si="73"/>
        <v>871264.3678160921</v>
      </c>
      <c r="Q593" s="3">
        <f t="shared" si="78"/>
        <v>1128735.632183908</v>
      </c>
      <c r="R593" s="4">
        <f t="shared" si="79"/>
        <v>-89024.719330428634</v>
      </c>
      <c r="S593" s="3">
        <f t="shared" si="80"/>
        <v>1100000</v>
      </c>
    </row>
    <row r="594" spans="1:19" x14ac:dyDescent="0.45">
      <c r="A594">
        <v>591</v>
      </c>
      <c r="B594" s="2">
        <v>-7.6271742582321098E-2</v>
      </c>
      <c r="C594" s="2">
        <v>-0.163636363636363</v>
      </c>
      <c r="D594" s="2">
        <f t="shared" si="74"/>
        <v>8.7364621054041899E-2</v>
      </c>
      <c r="E594" s="2">
        <f t="shared" si="75"/>
        <v>-0.53389490644136928</v>
      </c>
      <c r="F594" s="2" t="str">
        <f t="shared" si="76"/>
        <v>하락</v>
      </c>
      <c r="O594" s="3">
        <f t="shared" si="77"/>
        <v>923728.25741767895</v>
      </c>
      <c r="P594" s="3">
        <f t="shared" si="73"/>
        <v>836363.63636363694</v>
      </c>
      <c r="Q594" s="3">
        <f t="shared" si="78"/>
        <v>1163636.3636363628</v>
      </c>
      <c r="R594" s="4">
        <f t="shared" si="79"/>
        <v>-87364.621054042014</v>
      </c>
      <c r="S594" s="3">
        <f t="shared" si="80"/>
        <v>1100000</v>
      </c>
    </row>
    <row r="595" spans="1:19" x14ac:dyDescent="0.45">
      <c r="A595">
        <v>592</v>
      </c>
      <c r="B595" s="2">
        <v>-0.18457639217376701</v>
      </c>
      <c r="C595" s="2">
        <v>-0.1859410430839</v>
      </c>
      <c r="D595" s="2">
        <f t="shared" si="74"/>
        <v>1.3646509101329918E-3</v>
      </c>
      <c r="E595" s="2">
        <f t="shared" si="75"/>
        <v>-7.3391591630323182E-3</v>
      </c>
      <c r="F595" s="2" t="str">
        <f t="shared" si="76"/>
        <v>하락</v>
      </c>
      <c r="O595" s="3">
        <f t="shared" si="77"/>
        <v>815423.60782623303</v>
      </c>
      <c r="P595" s="3">
        <f t="shared" si="73"/>
        <v>814058.9569161</v>
      </c>
      <c r="Q595" s="3">
        <f t="shared" si="78"/>
        <v>1185941.0430838999</v>
      </c>
      <c r="R595" s="4">
        <f t="shared" si="79"/>
        <v>-1364.6509101330303</v>
      </c>
      <c r="S595" s="3">
        <f t="shared" si="80"/>
        <v>1100000</v>
      </c>
    </row>
    <row r="596" spans="1:19" x14ac:dyDescent="0.45">
      <c r="A596">
        <v>593</v>
      </c>
      <c r="B596" s="2">
        <v>0.32055568695068298</v>
      </c>
      <c r="C596" s="2">
        <v>0.31884057971014401</v>
      </c>
      <c r="D596" s="2">
        <f t="shared" si="74"/>
        <v>1.7151072405389711E-3</v>
      </c>
      <c r="E596" s="2">
        <f t="shared" si="75"/>
        <v>5.3791999816904246E-3</v>
      </c>
      <c r="F596" s="2" t="str">
        <f t="shared" si="76"/>
        <v>상승</v>
      </c>
      <c r="O596" s="3">
        <f t="shared" si="77"/>
        <v>1320555.6869506829</v>
      </c>
      <c r="P596" s="3">
        <f t="shared" si="73"/>
        <v>1318840.5797101441</v>
      </c>
      <c r="Q596" s="3">
        <f t="shared" si="78"/>
        <v>681159.42028985603</v>
      </c>
      <c r="R596" s="4">
        <f t="shared" si="79"/>
        <v>-1715.1072405388113</v>
      </c>
      <c r="S596" s="3">
        <f t="shared" si="80"/>
        <v>1100000</v>
      </c>
    </row>
    <row r="597" spans="1:19" x14ac:dyDescent="0.45">
      <c r="A597">
        <v>594</v>
      </c>
      <c r="B597" s="2">
        <v>0.30705606937408397</v>
      </c>
      <c r="C597" s="2">
        <v>0.27021276595744598</v>
      </c>
      <c r="D597" s="2">
        <f t="shared" si="74"/>
        <v>3.6843303416637996E-2</v>
      </c>
      <c r="E597" s="2">
        <f t="shared" si="75"/>
        <v>0.13634923311669223</v>
      </c>
      <c r="F597" s="2" t="str">
        <f t="shared" si="76"/>
        <v>상승</v>
      </c>
      <c r="O597" s="3">
        <f t="shared" si="77"/>
        <v>1307056.069374084</v>
      </c>
      <c r="P597" s="3">
        <f t="shared" si="73"/>
        <v>1270212.7659574461</v>
      </c>
      <c r="Q597" s="3">
        <f t="shared" si="78"/>
        <v>729787.23404255393</v>
      </c>
      <c r="R597" s="4">
        <f t="shared" si="79"/>
        <v>-36843.303416637937</v>
      </c>
      <c r="S597" s="3">
        <f t="shared" si="80"/>
        <v>1100000</v>
      </c>
    </row>
    <row r="598" spans="1:19" x14ac:dyDescent="0.45">
      <c r="A598">
        <v>595</v>
      </c>
      <c r="B598" s="2">
        <v>2.1084342151880198E-2</v>
      </c>
      <c r="C598" s="2">
        <v>-7.1614583333333301E-2</v>
      </c>
      <c r="D598" s="2">
        <f t="shared" si="74"/>
        <v>9.2698925485213496E-2</v>
      </c>
      <c r="E598" s="2">
        <f t="shared" si="75"/>
        <v>-1.2944140867753453</v>
      </c>
      <c r="F598" s="2" t="str">
        <f t="shared" si="76"/>
        <v>반대</v>
      </c>
      <c r="O598" s="3">
        <f t="shared" si="77"/>
        <v>1021084.3421518803</v>
      </c>
      <c r="P598" s="3">
        <f t="shared" si="73"/>
        <v>928385.41666666674</v>
      </c>
      <c r="Q598" s="3">
        <f t="shared" si="78"/>
        <v>1071614.5833333333</v>
      </c>
      <c r="R598" s="4">
        <f t="shared" si="79"/>
        <v>-92698.92548521352</v>
      </c>
      <c r="S598" s="3">
        <f t="shared" si="80"/>
        <v>1100000</v>
      </c>
    </row>
    <row r="599" spans="1:19" x14ac:dyDescent="0.45">
      <c r="A599">
        <v>596</v>
      </c>
      <c r="B599" s="2">
        <v>-0.119371488690376</v>
      </c>
      <c r="C599" s="2">
        <v>-0.108035714285714</v>
      </c>
      <c r="D599" s="2">
        <f t="shared" si="74"/>
        <v>1.1335774404662005E-2</v>
      </c>
      <c r="E599" s="2">
        <f t="shared" si="75"/>
        <v>-0.10492617630761553</v>
      </c>
      <c r="F599" s="2" t="str">
        <f t="shared" si="76"/>
        <v>하락</v>
      </c>
      <c r="O599" s="3">
        <f t="shared" si="77"/>
        <v>880628.51130962395</v>
      </c>
      <c r="P599" s="3">
        <f t="shared" si="73"/>
        <v>891964.28571428603</v>
      </c>
      <c r="Q599" s="3">
        <f t="shared" si="78"/>
        <v>1108035.7142857141</v>
      </c>
      <c r="R599" s="4">
        <f t="shared" si="79"/>
        <v>11335.774404662079</v>
      </c>
      <c r="S599" s="3">
        <f t="shared" si="80"/>
        <v>1100000</v>
      </c>
    </row>
    <row r="600" spans="1:19" x14ac:dyDescent="0.45">
      <c r="A600">
        <v>597</v>
      </c>
      <c r="B600" s="2">
        <v>-0.13640646636486001</v>
      </c>
      <c r="C600" s="2">
        <v>-0.14564369310793199</v>
      </c>
      <c r="D600" s="2">
        <f t="shared" si="74"/>
        <v>9.2372267430719801E-3</v>
      </c>
      <c r="E600" s="2">
        <f t="shared" si="75"/>
        <v>-6.342345861984261E-2</v>
      </c>
      <c r="F600" s="2" t="str">
        <f t="shared" si="76"/>
        <v>하락</v>
      </c>
      <c r="O600" s="3">
        <f t="shared" si="77"/>
        <v>863593.53363514005</v>
      </c>
      <c r="P600" s="3">
        <f t="shared" si="73"/>
        <v>854356.30689206801</v>
      </c>
      <c r="Q600" s="3">
        <f t="shared" si="78"/>
        <v>1145643.6931079319</v>
      </c>
      <c r="R600" s="4">
        <f t="shared" si="79"/>
        <v>-9237.2267430720385</v>
      </c>
      <c r="S600" s="3">
        <f t="shared" si="80"/>
        <v>1100000</v>
      </c>
    </row>
    <row r="601" spans="1:19" x14ac:dyDescent="0.45">
      <c r="A601">
        <v>598</v>
      </c>
      <c r="B601" s="2">
        <v>-0.144050568342208</v>
      </c>
      <c r="C601" s="2">
        <v>-0.20029673590504399</v>
      </c>
      <c r="D601" s="2">
        <f t="shared" si="74"/>
        <v>5.6246167562835986E-2</v>
      </c>
      <c r="E601" s="2">
        <f t="shared" si="75"/>
        <v>-0.28081419953593745</v>
      </c>
      <c r="F601" s="2" t="str">
        <f t="shared" si="76"/>
        <v>하락</v>
      </c>
      <c r="O601" s="3">
        <f t="shared" si="77"/>
        <v>855949.43165779207</v>
      </c>
      <c r="P601" s="3">
        <f t="shared" si="73"/>
        <v>799703.26409495599</v>
      </c>
      <c r="Q601" s="3">
        <f t="shared" si="78"/>
        <v>1200296.735905044</v>
      </c>
      <c r="R601" s="4">
        <f t="shared" si="79"/>
        <v>-56246.167562836083</v>
      </c>
      <c r="S601" s="3">
        <f t="shared" si="80"/>
        <v>1100000</v>
      </c>
    </row>
    <row r="602" spans="1:19" x14ac:dyDescent="0.45">
      <c r="A602">
        <v>599</v>
      </c>
      <c r="B602" s="2">
        <v>0.19017411768436401</v>
      </c>
      <c r="C602" s="2">
        <v>0.18291215403128699</v>
      </c>
      <c r="D602" s="2">
        <f t="shared" si="74"/>
        <v>7.2619636530770193E-3</v>
      </c>
      <c r="E602" s="2">
        <f t="shared" si="75"/>
        <v>3.9701919708598835E-2</v>
      </c>
      <c r="F602" s="2" t="str">
        <f t="shared" si="76"/>
        <v>상승</v>
      </c>
      <c r="O602" s="3">
        <f t="shared" si="77"/>
        <v>1190174.1176843641</v>
      </c>
      <c r="P602" s="3">
        <f t="shared" si="73"/>
        <v>1182912.1540312869</v>
      </c>
      <c r="Q602" s="3">
        <f t="shared" si="78"/>
        <v>817087.84596871294</v>
      </c>
      <c r="R602" s="4">
        <f t="shared" si="79"/>
        <v>-7261.9636530771386</v>
      </c>
      <c r="S602" s="3">
        <f t="shared" si="80"/>
        <v>1100000</v>
      </c>
    </row>
    <row r="603" spans="1:19" x14ac:dyDescent="0.45">
      <c r="A603">
        <v>600</v>
      </c>
      <c r="B603" s="2">
        <v>-0.12174281477928101</v>
      </c>
      <c r="C603" s="2">
        <v>-0.18313752591568699</v>
      </c>
      <c r="D603" s="2">
        <f t="shared" si="74"/>
        <v>6.1394711136405988E-2</v>
      </c>
      <c r="E603" s="2">
        <f t="shared" si="75"/>
        <v>-0.33523829062030103</v>
      </c>
      <c r="F603" s="2" t="str">
        <f t="shared" si="76"/>
        <v>하락</v>
      </c>
      <c r="O603" s="3">
        <f t="shared" si="77"/>
        <v>878257.18522071908</v>
      </c>
      <c r="P603" s="3">
        <f t="shared" si="73"/>
        <v>816862.47408431303</v>
      </c>
      <c r="Q603" s="3">
        <f t="shared" si="78"/>
        <v>1183137.525915687</v>
      </c>
      <c r="R603" s="4">
        <f t="shared" si="79"/>
        <v>-61394.711136406055</v>
      </c>
      <c r="S603" s="3">
        <f t="shared" si="80"/>
        <v>1100000</v>
      </c>
    </row>
    <row r="604" spans="1:19" x14ac:dyDescent="0.45">
      <c r="A604">
        <v>601</v>
      </c>
      <c r="B604" s="2">
        <v>-0.17027507722377699</v>
      </c>
      <c r="C604" s="2">
        <v>-0.286173633440514</v>
      </c>
      <c r="D604" s="2">
        <f t="shared" si="74"/>
        <v>0.115898556216737</v>
      </c>
      <c r="E604" s="2">
        <f t="shared" si="75"/>
        <v>-0.40499383127421651</v>
      </c>
      <c r="F604" s="2" t="str">
        <f t="shared" si="76"/>
        <v>하락</v>
      </c>
      <c r="O604" s="3">
        <f t="shared" si="77"/>
        <v>829724.92277622304</v>
      </c>
      <c r="P604" s="3">
        <f t="shared" si="73"/>
        <v>713826.3665594859</v>
      </c>
      <c r="Q604" s="3">
        <f t="shared" si="78"/>
        <v>1286173.6334405141</v>
      </c>
      <c r="R604" s="4">
        <f t="shared" si="79"/>
        <v>-115898.55621673714</v>
      </c>
      <c r="S604" s="3">
        <f t="shared" si="80"/>
        <v>1100000</v>
      </c>
    </row>
    <row r="605" spans="1:19" x14ac:dyDescent="0.45">
      <c r="A605">
        <v>602</v>
      </c>
      <c r="B605" s="2">
        <v>0.237710431218147</v>
      </c>
      <c r="C605" s="2">
        <v>0.214397496087636</v>
      </c>
      <c r="D605" s="2">
        <f t="shared" si="74"/>
        <v>2.3312935130510998E-2</v>
      </c>
      <c r="E605" s="2">
        <f t="shared" si="75"/>
        <v>0.10873697480581454</v>
      </c>
      <c r="F605" s="2" t="str">
        <f t="shared" si="76"/>
        <v>상승</v>
      </c>
      <c r="O605" s="3">
        <f t="shared" si="77"/>
        <v>1237710.431218147</v>
      </c>
      <c r="P605" s="3">
        <f t="shared" si="73"/>
        <v>1214397.4960876361</v>
      </c>
      <c r="Q605" s="3">
        <f t="shared" si="78"/>
        <v>785602.50391236402</v>
      </c>
      <c r="R605" s="4">
        <f t="shared" si="79"/>
        <v>-23312.935130510945</v>
      </c>
      <c r="S605" s="3">
        <f t="shared" si="80"/>
        <v>1100000</v>
      </c>
    </row>
    <row r="606" spans="1:19" x14ac:dyDescent="0.45">
      <c r="A606">
        <v>603</v>
      </c>
      <c r="B606" s="2">
        <v>0.41679918766021701</v>
      </c>
      <c r="C606" s="2">
        <v>0.28767123287671198</v>
      </c>
      <c r="D606" s="2">
        <f t="shared" si="74"/>
        <v>0.12912795478350503</v>
      </c>
      <c r="E606" s="2">
        <f t="shared" si="75"/>
        <v>0.44887336662837518</v>
      </c>
      <c r="F606" s="2" t="str">
        <f t="shared" si="76"/>
        <v>상승</v>
      </c>
      <c r="O606" s="3">
        <f t="shared" si="77"/>
        <v>1416799.1876602171</v>
      </c>
      <c r="P606" s="3">
        <f t="shared" si="73"/>
        <v>1287671.232876712</v>
      </c>
      <c r="Q606" s="3">
        <f t="shared" si="78"/>
        <v>712328.76712328813</v>
      </c>
      <c r="R606" s="4">
        <f t="shared" si="79"/>
        <v>-129127.95478350506</v>
      </c>
      <c r="S606" s="3">
        <f t="shared" si="80"/>
        <v>1100000</v>
      </c>
    </row>
    <row r="607" spans="1:19" x14ac:dyDescent="0.45">
      <c r="A607">
        <v>604</v>
      </c>
      <c r="B607" s="2">
        <v>0.21377967298030801</v>
      </c>
      <c r="C607" s="2">
        <v>0.20569105691056899</v>
      </c>
      <c r="D607" s="2">
        <f t="shared" si="74"/>
        <v>8.088616069739013E-3</v>
      </c>
      <c r="E607" s="2">
        <f t="shared" si="75"/>
        <v>3.9324101841023681E-2</v>
      </c>
      <c r="F607" s="2" t="str">
        <f t="shared" si="76"/>
        <v>상승</v>
      </c>
      <c r="O607" s="3">
        <f t="shared" si="77"/>
        <v>1213779.6729803081</v>
      </c>
      <c r="P607" s="3">
        <f t="shared" si="73"/>
        <v>1205691.0569105691</v>
      </c>
      <c r="Q607" s="3">
        <f t="shared" si="78"/>
        <v>794308.94308943104</v>
      </c>
      <c r="R607" s="4">
        <f t="shared" si="79"/>
        <v>-8088.616069738986</v>
      </c>
      <c r="S607" s="3">
        <f t="shared" si="80"/>
        <v>1100000.0000000002</v>
      </c>
    </row>
    <row r="608" spans="1:19" x14ac:dyDescent="0.45">
      <c r="A608">
        <v>605</v>
      </c>
      <c r="B608" s="2">
        <v>0.14187525212764701</v>
      </c>
      <c r="C608" s="2">
        <v>0.122047244094488</v>
      </c>
      <c r="D608" s="2">
        <f t="shared" si="74"/>
        <v>1.9828008033159011E-2</v>
      </c>
      <c r="E608" s="2">
        <f t="shared" si="75"/>
        <v>0.16246174323943216</v>
      </c>
      <c r="F608" s="2" t="str">
        <f t="shared" si="76"/>
        <v>상승</v>
      </c>
      <c r="O608" s="3">
        <f t="shared" si="77"/>
        <v>1141875.2521276469</v>
      </c>
      <c r="P608" s="3">
        <f t="shared" si="73"/>
        <v>1122047.244094488</v>
      </c>
      <c r="Q608" s="3">
        <f t="shared" si="78"/>
        <v>877952.75590551202</v>
      </c>
      <c r="R608" s="4">
        <f t="shared" si="79"/>
        <v>-19828.008033158956</v>
      </c>
      <c r="S608" s="3">
        <f t="shared" si="80"/>
        <v>1100000</v>
      </c>
    </row>
    <row r="609" spans="1:19" x14ac:dyDescent="0.45">
      <c r="A609">
        <v>606</v>
      </c>
      <c r="B609" s="2">
        <v>-8.4709420800209004E-2</v>
      </c>
      <c r="C609" s="2">
        <v>-6.2337662337662303E-2</v>
      </c>
      <c r="D609" s="2">
        <f t="shared" si="74"/>
        <v>2.2371758462546701E-2</v>
      </c>
      <c r="E609" s="2">
        <f t="shared" si="75"/>
        <v>-0.35888029200335353</v>
      </c>
      <c r="F609" s="2" t="str">
        <f t="shared" si="76"/>
        <v>하락</v>
      </c>
      <c r="O609" s="3">
        <f t="shared" si="77"/>
        <v>915290.57919979095</v>
      </c>
      <c r="P609" s="3">
        <f t="shared" si="73"/>
        <v>937662.3376623377</v>
      </c>
      <c r="Q609" s="3">
        <f t="shared" si="78"/>
        <v>1062337.6623376624</v>
      </c>
      <c r="R609" s="4">
        <f t="shared" si="79"/>
        <v>22371.758462546743</v>
      </c>
      <c r="S609" s="3">
        <f t="shared" si="80"/>
        <v>1100000</v>
      </c>
    </row>
    <row r="610" spans="1:19" x14ac:dyDescent="0.45">
      <c r="A610">
        <v>607</v>
      </c>
      <c r="B610" s="2">
        <v>0.19861860573291701</v>
      </c>
      <c r="C610" s="2">
        <v>0.159878419452887</v>
      </c>
      <c r="D610" s="2">
        <f t="shared" si="74"/>
        <v>3.8740186280030009E-2</v>
      </c>
      <c r="E610" s="2">
        <f t="shared" si="75"/>
        <v>0.24231029061083489</v>
      </c>
      <c r="F610" s="2" t="str">
        <f t="shared" si="76"/>
        <v>상승</v>
      </c>
      <c r="O610" s="3">
        <f t="shared" si="77"/>
        <v>1198618.6057329169</v>
      </c>
      <c r="P610" s="3">
        <f t="shared" si="73"/>
        <v>1159878.419452887</v>
      </c>
      <c r="Q610" s="3">
        <f t="shared" si="78"/>
        <v>840121.58054711297</v>
      </c>
      <c r="R610" s="4">
        <f t="shared" si="79"/>
        <v>-38740.186280029826</v>
      </c>
      <c r="S610" s="3">
        <f t="shared" si="80"/>
        <v>1100000</v>
      </c>
    </row>
    <row r="611" spans="1:19" x14ac:dyDescent="0.45">
      <c r="A611">
        <v>608</v>
      </c>
      <c r="B611" s="2">
        <v>0.28060984611511203</v>
      </c>
      <c r="C611" s="2">
        <v>0.25597269624573299</v>
      </c>
      <c r="D611" s="2">
        <f t="shared" si="74"/>
        <v>2.4637149869379038E-2</v>
      </c>
      <c r="E611" s="2">
        <f t="shared" si="75"/>
        <v>9.6249132156374415E-2</v>
      </c>
      <c r="F611" s="2" t="str">
        <f t="shared" si="76"/>
        <v>상승</v>
      </c>
      <c r="O611" s="3">
        <f t="shared" si="77"/>
        <v>1280609.8461151121</v>
      </c>
      <c r="P611" s="3">
        <f t="shared" si="73"/>
        <v>1255972.696245733</v>
      </c>
      <c r="Q611" s="3">
        <f t="shared" si="78"/>
        <v>744027.30375426705</v>
      </c>
      <c r="R611" s="4">
        <f t="shared" si="79"/>
        <v>-24637.149869379122</v>
      </c>
      <c r="S611" s="3">
        <f t="shared" si="80"/>
        <v>1100000</v>
      </c>
    </row>
    <row r="612" spans="1:19" x14ac:dyDescent="0.45">
      <c r="A612">
        <v>609</v>
      </c>
      <c r="B612" s="2">
        <v>-0.187714204192161</v>
      </c>
      <c r="C612" s="2">
        <v>-0.183431952662721</v>
      </c>
      <c r="D612" s="2">
        <f t="shared" si="74"/>
        <v>4.2822515294400065E-3</v>
      </c>
      <c r="E612" s="2">
        <f t="shared" si="75"/>
        <v>-2.3345177692753696E-2</v>
      </c>
      <c r="F612" s="2" t="str">
        <f t="shared" si="76"/>
        <v>하락</v>
      </c>
      <c r="O612" s="3">
        <f t="shared" si="77"/>
        <v>812285.79580783902</v>
      </c>
      <c r="P612" s="3">
        <f t="shared" si="73"/>
        <v>816568.04733727896</v>
      </c>
      <c r="Q612" s="3">
        <f t="shared" si="78"/>
        <v>1183431.952662721</v>
      </c>
      <c r="R612" s="4">
        <f t="shared" si="79"/>
        <v>4282.2515294399345</v>
      </c>
      <c r="S612" s="3">
        <f t="shared" si="80"/>
        <v>1100000</v>
      </c>
    </row>
    <row r="613" spans="1:19" x14ac:dyDescent="0.45">
      <c r="A613">
        <v>610</v>
      </c>
      <c r="B613" s="2">
        <v>5.4114200174808502E-3</v>
      </c>
      <c r="C613" s="2">
        <v>-4.2690815006468298E-2</v>
      </c>
      <c r="D613" s="2">
        <f t="shared" si="74"/>
        <v>4.8102235023949148E-2</v>
      </c>
      <c r="E613" s="2">
        <f t="shared" si="75"/>
        <v>-1.1267584143488696</v>
      </c>
      <c r="F613" s="2" t="str">
        <f t="shared" si="76"/>
        <v>반대</v>
      </c>
      <c r="O613" s="3">
        <f t="shared" si="77"/>
        <v>1005411.4200174809</v>
      </c>
      <c r="P613" s="3">
        <f t="shared" si="73"/>
        <v>957309.18499353167</v>
      </c>
      <c r="Q613" s="3">
        <f t="shared" si="78"/>
        <v>1042690.8150064682</v>
      </c>
      <c r="R613" s="4">
        <f t="shared" si="79"/>
        <v>-48102.235023949179</v>
      </c>
      <c r="S613" s="3">
        <f t="shared" si="80"/>
        <v>1100000</v>
      </c>
    </row>
    <row r="614" spans="1:19" x14ac:dyDescent="0.45">
      <c r="A614">
        <v>611</v>
      </c>
      <c r="B614" s="2">
        <v>-9.4129182398319192E-3</v>
      </c>
      <c r="C614" s="2">
        <v>-4.6875E-2</v>
      </c>
      <c r="D614" s="2">
        <f t="shared" si="74"/>
        <v>3.7462081760168083E-2</v>
      </c>
      <c r="E614" s="2">
        <f t="shared" si="75"/>
        <v>-0.79919107755025243</v>
      </c>
      <c r="F614" s="2" t="str">
        <f t="shared" si="76"/>
        <v>하락</v>
      </c>
      <c r="O614" s="3">
        <f t="shared" si="77"/>
        <v>990587.08176016808</v>
      </c>
      <c r="P614" s="3">
        <f t="shared" si="73"/>
        <v>953125</v>
      </c>
      <c r="Q614" s="3">
        <f t="shared" si="78"/>
        <v>1046875</v>
      </c>
      <c r="R614" s="4">
        <f t="shared" si="79"/>
        <v>-37462.081760168076</v>
      </c>
      <c r="S614" s="3">
        <f t="shared" si="80"/>
        <v>1100000</v>
      </c>
    </row>
    <row r="615" spans="1:19" x14ac:dyDescent="0.45">
      <c r="A615">
        <v>612</v>
      </c>
      <c r="B615" s="2">
        <v>0.29029333591461098</v>
      </c>
      <c r="C615" s="2">
        <v>0.24173228346456599</v>
      </c>
      <c r="D615" s="2">
        <f t="shared" si="74"/>
        <v>4.8561052450044995E-2</v>
      </c>
      <c r="E615" s="2">
        <f t="shared" si="75"/>
        <v>0.20088774140572438</v>
      </c>
      <c r="F615" s="2" t="str">
        <f t="shared" si="76"/>
        <v>상승</v>
      </c>
      <c r="O615" s="3">
        <f t="shared" si="77"/>
        <v>1290293.3359146109</v>
      </c>
      <c r="P615" s="3">
        <f t="shared" si="73"/>
        <v>1241732.2834645659</v>
      </c>
      <c r="Q615" s="3">
        <f t="shared" si="78"/>
        <v>758267.71653543401</v>
      </c>
      <c r="R615" s="4">
        <f t="shared" si="79"/>
        <v>-48561.052450045012</v>
      </c>
      <c r="S615" s="3">
        <f t="shared" si="80"/>
        <v>1100000</v>
      </c>
    </row>
    <row r="616" spans="1:19" x14ac:dyDescent="0.45">
      <c r="A616">
        <v>613</v>
      </c>
      <c r="B616" s="2">
        <v>0.344421327114105</v>
      </c>
      <c r="C616" s="2">
        <v>0.32228915662650598</v>
      </c>
      <c r="D616" s="2">
        <f t="shared" si="74"/>
        <v>2.2132170487599023E-2</v>
      </c>
      <c r="E616" s="2">
        <f t="shared" si="75"/>
        <v>6.8671781326008194E-2</v>
      </c>
      <c r="F616" s="2" t="str">
        <f t="shared" si="76"/>
        <v>상승</v>
      </c>
      <c r="O616" s="3">
        <f t="shared" si="77"/>
        <v>1344421.327114105</v>
      </c>
      <c r="P616" s="3">
        <f t="shared" si="73"/>
        <v>1322289.156626506</v>
      </c>
      <c r="Q616" s="3">
        <f t="shared" si="78"/>
        <v>677710.84337349399</v>
      </c>
      <c r="R616" s="4">
        <f t="shared" si="79"/>
        <v>-22132.170487598982</v>
      </c>
      <c r="S616" s="3">
        <f t="shared" si="80"/>
        <v>1100000</v>
      </c>
    </row>
    <row r="617" spans="1:19" x14ac:dyDescent="0.45">
      <c r="A617">
        <v>614</v>
      </c>
      <c r="B617" s="2">
        <v>0.36353600025177002</v>
      </c>
      <c r="C617" s="2">
        <v>0.23678646934460801</v>
      </c>
      <c r="D617" s="2">
        <f t="shared" si="74"/>
        <v>0.12674953090716201</v>
      </c>
      <c r="E617" s="2">
        <f t="shared" si="75"/>
        <v>0.53529042963471296</v>
      </c>
      <c r="F617" s="2" t="str">
        <f t="shared" si="76"/>
        <v>상승</v>
      </c>
      <c r="O617" s="3">
        <f t="shared" si="77"/>
        <v>1363536.00025177</v>
      </c>
      <c r="P617" s="3">
        <f t="shared" si="73"/>
        <v>1236786.469344608</v>
      </c>
      <c r="Q617" s="3">
        <f t="shared" si="78"/>
        <v>763213.53065539198</v>
      </c>
      <c r="R617" s="4">
        <f t="shared" si="79"/>
        <v>-126749.530907162</v>
      </c>
      <c r="S617" s="3">
        <f t="shared" si="80"/>
        <v>1100000</v>
      </c>
    </row>
    <row r="618" spans="1:19" x14ac:dyDescent="0.45">
      <c r="A618">
        <v>615</v>
      </c>
      <c r="B618" s="2">
        <v>0.21055203676223699</v>
      </c>
      <c r="C618" s="2">
        <v>0.22746781115879799</v>
      </c>
      <c r="D618" s="2">
        <f t="shared" si="74"/>
        <v>1.6915774396561001E-2</v>
      </c>
      <c r="E618" s="2">
        <f t="shared" si="75"/>
        <v>7.4365574233938081E-2</v>
      </c>
      <c r="F618" s="2" t="str">
        <f t="shared" si="76"/>
        <v>상승</v>
      </c>
      <c r="O618" s="3">
        <f t="shared" si="77"/>
        <v>1210552.0367622371</v>
      </c>
      <c r="P618" s="3">
        <f t="shared" si="73"/>
        <v>1227467.8111587979</v>
      </c>
      <c r="Q618" s="3">
        <f t="shared" si="78"/>
        <v>772532.18884120206</v>
      </c>
      <c r="R618" s="4">
        <f t="shared" si="79"/>
        <v>16915.774396560853</v>
      </c>
      <c r="S618" s="3">
        <f t="shared" si="80"/>
        <v>1100000</v>
      </c>
    </row>
    <row r="619" spans="1:19" x14ac:dyDescent="0.45">
      <c r="A619">
        <v>616</v>
      </c>
      <c r="B619" s="2">
        <v>-0.111196622252464</v>
      </c>
      <c r="C619" s="2">
        <v>-0.17514677103718199</v>
      </c>
      <c r="D619" s="2">
        <f t="shared" si="74"/>
        <v>6.3950148784717983E-2</v>
      </c>
      <c r="E619" s="2">
        <f t="shared" si="75"/>
        <v>-0.36512319585464681</v>
      </c>
      <c r="F619" s="2" t="str">
        <f t="shared" si="76"/>
        <v>하락</v>
      </c>
      <c r="O619" s="3">
        <f t="shared" si="77"/>
        <v>888803.37774753605</v>
      </c>
      <c r="P619" s="3">
        <f t="shared" si="73"/>
        <v>824853.22896281793</v>
      </c>
      <c r="Q619" s="3">
        <f t="shared" si="78"/>
        <v>1175146.7710371818</v>
      </c>
      <c r="R619" s="4">
        <f t="shared" si="79"/>
        <v>-63950.148784718127</v>
      </c>
      <c r="S619" s="3">
        <f t="shared" si="80"/>
        <v>1100000</v>
      </c>
    </row>
    <row r="620" spans="1:19" x14ac:dyDescent="0.45">
      <c r="A620">
        <v>617</v>
      </c>
      <c r="B620" s="2">
        <v>0.204935908317565</v>
      </c>
      <c r="C620" s="2">
        <v>0.15855855855855799</v>
      </c>
      <c r="D620" s="2">
        <f t="shared" si="74"/>
        <v>4.6377349759007008E-2</v>
      </c>
      <c r="E620" s="2">
        <f t="shared" si="75"/>
        <v>0.29249351268464752</v>
      </c>
      <c r="F620" s="2" t="str">
        <f t="shared" si="76"/>
        <v>상승</v>
      </c>
      <c r="O620" s="3">
        <f t="shared" si="77"/>
        <v>1204935.908317565</v>
      </c>
      <c r="P620" s="3">
        <f t="shared" si="73"/>
        <v>1158558.5585585581</v>
      </c>
      <c r="Q620" s="3">
        <f t="shared" si="78"/>
        <v>841441.441441442</v>
      </c>
      <c r="R620" s="4">
        <f t="shared" si="79"/>
        <v>-46377.349759006873</v>
      </c>
      <c r="S620" s="3">
        <f t="shared" si="80"/>
        <v>1100000</v>
      </c>
    </row>
    <row r="621" spans="1:19" x14ac:dyDescent="0.45">
      <c r="A621">
        <v>618</v>
      </c>
      <c r="B621" s="2">
        <v>-0.209274217486381</v>
      </c>
      <c r="C621" s="2">
        <v>-0.26500337154416698</v>
      </c>
      <c r="D621" s="2">
        <f t="shared" si="74"/>
        <v>5.5729154057785973E-2</v>
      </c>
      <c r="E621" s="2">
        <f t="shared" si="75"/>
        <v>-0.21029601900177272</v>
      </c>
      <c r="F621" s="2" t="str">
        <f t="shared" si="76"/>
        <v>하락</v>
      </c>
      <c r="O621" s="3">
        <f t="shared" si="77"/>
        <v>790725.78251361905</v>
      </c>
      <c r="P621" s="3">
        <f t="shared" si="73"/>
        <v>734996.62845583307</v>
      </c>
      <c r="Q621" s="3">
        <f t="shared" si="78"/>
        <v>1265003.3715441672</v>
      </c>
      <c r="R621" s="4">
        <f t="shared" si="79"/>
        <v>-55729.154057785985</v>
      </c>
      <c r="S621" s="3">
        <f t="shared" si="80"/>
        <v>1100000</v>
      </c>
    </row>
    <row r="622" spans="1:19" x14ac:dyDescent="0.45">
      <c r="A622">
        <v>619</v>
      </c>
      <c r="B622" s="2">
        <v>0.28305804729461598</v>
      </c>
      <c r="C622" s="2">
        <v>0.290944123314065</v>
      </c>
      <c r="D622" s="2">
        <f t="shared" si="74"/>
        <v>7.8860760194490176E-3</v>
      </c>
      <c r="E622" s="2">
        <f t="shared" si="75"/>
        <v>2.710512221254336E-2</v>
      </c>
      <c r="F622" s="2" t="str">
        <f t="shared" si="76"/>
        <v>상승</v>
      </c>
      <c r="O622" s="3">
        <f t="shared" si="77"/>
        <v>1283058.047294616</v>
      </c>
      <c r="P622" s="3">
        <f t="shared" si="73"/>
        <v>1290944.1233140652</v>
      </c>
      <c r="Q622" s="3">
        <f t="shared" si="78"/>
        <v>709055.87668593496</v>
      </c>
      <c r="R622" s="4">
        <f t="shared" si="79"/>
        <v>7886.0760194491595</v>
      </c>
      <c r="S622" s="3">
        <f t="shared" si="80"/>
        <v>1100000</v>
      </c>
    </row>
    <row r="623" spans="1:19" x14ac:dyDescent="0.45">
      <c r="A623">
        <v>620</v>
      </c>
      <c r="B623" s="2">
        <v>0.15256324410438499</v>
      </c>
      <c r="C623" s="2">
        <v>4.2264752791068498E-2</v>
      </c>
      <c r="D623" s="2">
        <f t="shared" si="74"/>
        <v>0.11029849131331648</v>
      </c>
      <c r="E623" s="2">
        <f t="shared" si="75"/>
        <v>2.6097039265452668</v>
      </c>
      <c r="F623" s="2" t="str">
        <f t="shared" si="76"/>
        <v>상승</v>
      </c>
      <c r="O623" s="3">
        <f t="shared" si="77"/>
        <v>1152563.2441043849</v>
      </c>
      <c r="P623" s="3">
        <f t="shared" si="73"/>
        <v>1042264.7527910684</v>
      </c>
      <c r="Q623" s="3">
        <f t="shared" si="78"/>
        <v>957735.2472089316</v>
      </c>
      <c r="R623" s="4">
        <f t="shared" si="79"/>
        <v>-110298.49131331651</v>
      </c>
      <c r="S623" s="3">
        <f t="shared" si="80"/>
        <v>1100000</v>
      </c>
    </row>
    <row r="624" spans="1:19" x14ac:dyDescent="0.45">
      <c r="A624">
        <v>621</v>
      </c>
      <c r="B624" s="2">
        <v>9.5874235033988897E-2</v>
      </c>
      <c r="C624" s="2">
        <v>1.10294117647058E-2</v>
      </c>
      <c r="D624" s="2">
        <f t="shared" si="74"/>
        <v>8.4844823269283096E-2</v>
      </c>
      <c r="E624" s="2">
        <f t="shared" si="75"/>
        <v>7.6925973097483915</v>
      </c>
      <c r="F624" s="2" t="str">
        <f t="shared" si="76"/>
        <v>상승</v>
      </c>
      <c r="O624" s="3">
        <f t="shared" si="77"/>
        <v>1095874.235033989</v>
      </c>
      <c r="P624" s="3">
        <f t="shared" si="73"/>
        <v>1011029.4117647058</v>
      </c>
      <c r="Q624" s="3">
        <f t="shared" si="78"/>
        <v>988970.58823529421</v>
      </c>
      <c r="R624" s="4">
        <f t="shared" si="79"/>
        <v>-84844.823269283166</v>
      </c>
      <c r="S624" s="3">
        <f t="shared" si="80"/>
        <v>1100000</v>
      </c>
    </row>
    <row r="625" spans="1:19" x14ac:dyDescent="0.45">
      <c r="A625">
        <v>622</v>
      </c>
      <c r="B625" s="2">
        <v>0.22849676012992801</v>
      </c>
      <c r="C625" s="2">
        <v>0.173285198555956</v>
      </c>
      <c r="D625" s="2">
        <f t="shared" si="74"/>
        <v>5.5211561573972001E-2</v>
      </c>
      <c r="E625" s="2">
        <f t="shared" si="75"/>
        <v>0.31861671991646467</v>
      </c>
      <c r="F625" s="2" t="str">
        <f t="shared" si="76"/>
        <v>상승</v>
      </c>
      <c r="O625" s="3">
        <f t="shared" si="77"/>
        <v>1228496.7601299279</v>
      </c>
      <c r="P625" s="3">
        <f t="shared" si="73"/>
        <v>1173285.1985559561</v>
      </c>
      <c r="Q625" s="3">
        <f t="shared" si="78"/>
        <v>826714.80144404399</v>
      </c>
      <c r="R625" s="4">
        <f t="shared" si="79"/>
        <v>-55211.561573971761</v>
      </c>
      <c r="S625" s="3">
        <f t="shared" si="80"/>
        <v>1100000</v>
      </c>
    </row>
    <row r="626" spans="1:19" x14ac:dyDescent="0.45">
      <c r="A626">
        <v>623</v>
      </c>
      <c r="B626" s="2">
        <v>7.9812034964561393E-3</v>
      </c>
      <c r="C626" s="2">
        <v>-6.2159214830970498E-2</v>
      </c>
      <c r="D626" s="2">
        <f t="shared" si="74"/>
        <v>7.0140418327426637E-2</v>
      </c>
      <c r="E626" s="2">
        <f t="shared" si="75"/>
        <v>-1.1283993615131629</v>
      </c>
      <c r="F626" s="2" t="str">
        <f t="shared" si="76"/>
        <v>반대</v>
      </c>
      <c r="O626" s="3">
        <f t="shared" si="77"/>
        <v>1007981.2034964561</v>
      </c>
      <c r="P626" s="3">
        <f t="shared" si="73"/>
        <v>937840.78516902949</v>
      </c>
      <c r="Q626" s="3">
        <f t="shared" si="78"/>
        <v>1062159.2148309704</v>
      </c>
      <c r="R626" s="4">
        <f t="shared" si="79"/>
        <v>-70140.418327426654</v>
      </c>
      <c r="S626" s="3">
        <f t="shared" si="80"/>
        <v>1100000</v>
      </c>
    </row>
    <row r="627" spans="1:19" x14ac:dyDescent="0.45">
      <c r="A627">
        <v>624</v>
      </c>
      <c r="B627" s="2">
        <v>0.320359677076339</v>
      </c>
      <c r="C627" s="2">
        <v>0.30672645739910298</v>
      </c>
      <c r="D627" s="2">
        <f t="shared" si="74"/>
        <v>1.3633219677236019E-2</v>
      </c>
      <c r="E627" s="2">
        <f t="shared" si="75"/>
        <v>4.4447485205023889E-2</v>
      </c>
      <c r="F627" s="2" t="str">
        <f t="shared" si="76"/>
        <v>상승</v>
      </c>
      <c r="O627" s="3">
        <f t="shared" si="77"/>
        <v>1320359.677076339</v>
      </c>
      <c r="P627" s="3">
        <f t="shared" si="73"/>
        <v>1306726.4573991029</v>
      </c>
      <c r="Q627" s="3">
        <f t="shared" si="78"/>
        <v>693273.54260089702</v>
      </c>
      <c r="R627" s="4">
        <f t="shared" si="79"/>
        <v>-13633.219677236164</v>
      </c>
      <c r="S627" s="3">
        <f t="shared" si="80"/>
        <v>1100000</v>
      </c>
    </row>
    <row r="628" spans="1:19" x14ac:dyDescent="0.45">
      <c r="A628">
        <v>625</v>
      </c>
      <c r="B628" s="2">
        <v>-0.16654595732688901</v>
      </c>
      <c r="C628" s="2">
        <v>-0.152036199095022</v>
      </c>
      <c r="D628" s="2">
        <f t="shared" si="74"/>
        <v>1.4509758231867009E-2</v>
      </c>
      <c r="E628" s="2">
        <f t="shared" si="75"/>
        <v>-9.5436207417935182E-2</v>
      </c>
      <c r="F628" s="2" t="str">
        <f t="shared" si="76"/>
        <v>하락</v>
      </c>
      <c r="O628" s="3">
        <f t="shared" si="77"/>
        <v>833454.04267311096</v>
      </c>
      <c r="P628" s="3">
        <f t="shared" si="73"/>
        <v>847963.80090497807</v>
      </c>
      <c r="Q628" s="3">
        <f t="shared" si="78"/>
        <v>1152036.1990950222</v>
      </c>
      <c r="R628" s="4">
        <f t="shared" si="79"/>
        <v>14509.758231867105</v>
      </c>
      <c r="S628" s="3">
        <f t="shared" si="80"/>
        <v>1100000</v>
      </c>
    </row>
    <row r="629" spans="1:19" x14ac:dyDescent="0.45">
      <c r="A629">
        <v>626</v>
      </c>
      <c r="B629" s="2">
        <v>-0.11206631362438201</v>
      </c>
      <c r="C629" s="2">
        <v>-0.106976744186046</v>
      </c>
      <c r="D629" s="2">
        <f t="shared" si="74"/>
        <v>5.0895694383360085E-3</v>
      </c>
      <c r="E629" s="2">
        <f t="shared" si="75"/>
        <v>-4.7576409967054221E-2</v>
      </c>
      <c r="F629" s="2" t="str">
        <f t="shared" si="76"/>
        <v>하락</v>
      </c>
      <c r="O629" s="3">
        <f t="shared" si="77"/>
        <v>887933.68637561798</v>
      </c>
      <c r="P629" s="3">
        <f t="shared" si="73"/>
        <v>893023.25581395405</v>
      </c>
      <c r="Q629" s="3">
        <f t="shared" si="78"/>
        <v>1106976.7441860461</v>
      </c>
      <c r="R629" s="4">
        <f t="shared" si="79"/>
        <v>5089.5694383360678</v>
      </c>
      <c r="S629" s="3">
        <f t="shared" si="80"/>
        <v>1100000</v>
      </c>
    </row>
    <row r="630" spans="1:19" x14ac:dyDescent="0.45">
      <c r="A630">
        <v>627</v>
      </c>
      <c r="B630" s="2">
        <v>0.12998150289058599</v>
      </c>
      <c r="C630" s="2">
        <v>5.2631578947368397E-2</v>
      </c>
      <c r="D630" s="2">
        <f t="shared" si="74"/>
        <v>7.7349923943217602E-2</v>
      </c>
      <c r="E630" s="2">
        <f t="shared" si="75"/>
        <v>1.4696485549211351</v>
      </c>
      <c r="F630" s="2" t="str">
        <f t="shared" si="76"/>
        <v>상승</v>
      </c>
      <c r="O630" s="3">
        <f t="shared" si="77"/>
        <v>1129981.5028905859</v>
      </c>
      <c r="P630" s="3">
        <f t="shared" si="73"/>
        <v>1052631.5789473683</v>
      </c>
      <c r="Q630" s="3">
        <f t="shared" si="78"/>
        <v>947368.42105263169</v>
      </c>
      <c r="R630" s="4">
        <f t="shared" si="79"/>
        <v>-77349.923943217611</v>
      </c>
      <c r="S630" s="3">
        <f t="shared" si="80"/>
        <v>1100000</v>
      </c>
    </row>
    <row r="631" spans="1:19" x14ac:dyDescent="0.45">
      <c r="A631">
        <v>628</v>
      </c>
      <c r="B631" s="2">
        <v>0.162302166223526</v>
      </c>
      <c r="C631" s="2">
        <v>0.139261744966442</v>
      </c>
      <c r="D631" s="2">
        <f t="shared" si="74"/>
        <v>2.3040421257083998E-2</v>
      </c>
      <c r="E631" s="2">
        <f t="shared" si="75"/>
        <v>0.16544688035207417</v>
      </c>
      <c r="F631" s="2" t="str">
        <f t="shared" si="76"/>
        <v>상승</v>
      </c>
      <c r="O631" s="3">
        <f t="shared" si="77"/>
        <v>1162302.166223526</v>
      </c>
      <c r="P631" s="3">
        <f t="shared" si="73"/>
        <v>1139261.744966442</v>
      </c>
      <c r="Q631" s="3">
        <f t="shared" si="78"/>
        <v>860738.255033558</v>
      </c>
      <c r="R631" s="4">
        <f t="shared" si="79"/>
        <v>-23040.421257084003</v>
      </c>
      <c r="S631" s="3">
        <f t="shared" si="80"/>
        <v>1100000</v>
      </c>
    </row>
    <row r="632" spans="1:19" x14ac:dyDescent="0.45">
      <c r="A632">
        <v>629</v>
      </c>
      <c r="B632" s="2">
        <v>-0.19036631286144201</v>
      </c>
      <c r="C632" s="2">
        <v>-0.25273972602739703</v>
      </c>
      <c r="D632" s="2">
        <f t="shared" si="74"/>
        <v>6.2373413165955016E-2</v>
      </c>
      <c r="E632" s="2">
        <f t="shared" si="75"/>
        <v>-0.24678911442356208</v>
      </c>
      <c r="F632" s="2" t="str">
        <f t="shared" si="76"/>
        <v>하락</v>
      </c>
      <c r="O632" s="3">
        <f t="shared" si="77"/>
        <v>809633.68713855802</v>
      </c>
      <c r="P632" s="3">
        <f t="shared" si="73"/>
        <v>747260.27397260303</v>
      </c>
      <c r="Q632" s="3">
        <f t="shared" si="78"/>
        <v>1252739.726027397</v>
      </c>
      <c r="R632" s="4">
        <f t="shared" si="79"/>
        <v>-62373.413165954989</v>
      </c>
      <c r="S632" s="3">
        <f t="shared" si="80"/>
        <v>1100000</v>
      </c>
    </row>
    <row r="633" spans="1:19" x14ac:dyDescent="0.45">
      <c r="A633">
        <v>630</v>
      </c>
      <c r="B633" s="2">
        <v>4.2708069086074801E-2</v>
      </c>
      <c r="C633" s="2">
        <v>-7.9455164585697999E-3</v>
      </c>
      <c r="D633" s="2">
        <f t="shared" si="74"/>
        <v>5.0653585544644601E-2</v>
      </c>
      <c r="E633" s="2">
        <f t="shared" si="75"/>
        <v>-6.3751155521188476</v>
      </c>
      <c r="F633" s="2" t="str">
        <f t="shared" si="76"/>
        <v>반대</v>
      </c>
      <c r="O633" s="3">
        <f t="shared" si="77"/>
        <v>1042708.0690860748</v>
      </c>
      <c r="P633" s="3">
        <f t="shared" si="73"/>
        <v>992054.48354143021</v>
      </c>
      <c r="Q633" s="3">
        <f t="shared" si="78"/>
        <v>1007945.5164585698</v>
      </c>
      <c r="R633" s="4">
        <f t="shared" si="79"/>
        <v>-50653.585544644622</v>
      </c>
      <c r="S633" s="3">
        <f t="shared" si="80"/>
        <v>1100000</v>
      </c>
    </row>
    <row r="634" spans="1:19" x14ac:dyDescent="0.45">
      <c r="A634">
        <v>631</v>
      </c>
      <c r="B634" s="2">
        <v>-3.0404958873987101E-2</v>
      </c>
      <c r="C634" s="2">
        <v>-7.6981132075471595E-2</v>
      </c>
      <c r="D634" s="2">
        <f t="shared" si="74"/>
        <v>4.6576173201484494E-2</v>
      </c>
      <c r="E634" s="2">
        <f t="shared" si="75"/>
        <v>-0.60503362247026504</v>
      </c>
      <c r="F634" s="2" t="str">
        <f t="shared" si="76"/>
        <v>하락</v>
      </c>
      <c r="O634" s="3">
        <f t="shared" si="77"/>
        <v>969595.04112601292</v>
      </c>
      <c r="P634" s="3">
        <f t="shared" si="73"/>
        <v>923018.86792452831</v>
      </c>
      <c r="Q634" s="3">
        <f t="shared" si="78"/>
        <v>1076981.1320754716</v>
      </c>
      <c r="R634" s="4">
        <f t="shared" si="79"/>
        <v>-46576.173201484606</v>
      </c>
      <c r="S634" s="3">
        <f t="shared" si="80"/>
        <v>1100000</v>
      </c>
    </row>
    <row r="635" spans="1:19" x14ac:dyDescent="0.45">
      <c r="A635">
        <v>632</v>
      </c>
      <c r="B635" s="2">
        <v>-8.3064928650856004E-2</v>
      </c>
      <c r="C635" s="2">
        <v>-0.104913678618857</v>
      </c>
      <c r="D635" s="2">
        <f t="shared" si="74"/>
        <v>2.1848749968000999E-2</v>
      </c>
      <c r="E635" s="2">
        <f t="shared" si="75"/>
        <v>-0.20825454083423917</v>
      </c>
      <c r="F635" s="2" t="str">
        <f t="shared" si="76"/>
        <v>하락</v>
      </c>
      <c r="O635" s="3">
        <f t="shared" si="77"/>
        <v>916935.07134914398</v>
      </c>
      <c r="P635" s="3">
        <f t="shared" si="73"/>
        <v>895086.32138114295</v>
      </c>
      <c r="Q635" s="3">
        <f t="shared" si="78"/>
        <v>1104913.6786188569</v>
      </c>
      <c r="R635" s="4">
        <f t="shared" si="79"/>
        <v>-21848.749968001037</v>
      </c>
      <c r="S635" s="3">
        <f t="shared" si="80"/>
        <v>1100000</v>
      </c>
    </row>
    <row r="636" spans="1:19" x14ac:dyDescent="0.45">
      <c r="A636">
        <v>633</v>
      </c>
      <c r="B636" s="2">
        <v>0.44962984323501498</v>
      </c>
      <c r="C636" s="2">
        <v>0.35180055401662003</v>
      </c>
      <c r="D636" s="2">
        <f t="shared" si="74"/>
        <v>9.7829289218394955E-2</v>
      </c>
      <c r="E636" s="2">
        <f t="shared" si="75"/>
        <v>0.27808168037669784</v>
      </c>
      <c r="F636" s="2" t="str">
        <f t="shared" si="76"/>
        <v>상승</v>
      </c>
      <c r="O636" s="3">
        <f t="shared" si="77"/>
        <v>1449629.8432350149</v>
      </c>
      <c r="P636" s="3">
        <f t="shared" si="73"/>
        <v>1351800.5540166199</v>
      </c>
      <c r="Q636" s="3">
        <f t="shared" si="78"/>
        <v>648199.44598337996</v>
      </c>
      <c r="R636" s="4">
        <f t="shared" si="79"/>
        <v>-97829.289218395017</v>
      </c>
      <c r="S636" s="3">
        <f t="shared" si="80"/>
        <v>1100000</v>
      </c>
    </row>
    <row r="637" spans="1:19" x14ac:dyDescent="0.45">
      <c r="A637">
        <v>634</v>
      </c>
      <c r="B637" s="2">
        <v>0.28836810588836598</v>
      </c>
      <c r="C637" s="2">
        <v>0.24032921810699501</v>
      </c>
      <c r="D637" s="2">
        <f t="shared" si="74"/>
        <v>4.803888778137097E-2</v>
      </c>
      <c r="E637" s="2">
        <f t="shared" si="75"/>
        <v>0.19988783785741762</v>
      </c>
      <c r="F637" s="2" t="str">
        <f t="shared" si="76"/>
        <v>상승</v>
      </c>
      <c r="O637" s="3">
        <f t="shared" si="77"/>
        <v>1288368.105888366</v>
      </c>
      <c r="P637" s="3">
        <f t="shared" si="73"/>
        <v>1240329.2181069949</v>
      </c>
      <c r="Q637" s="3">
        <f t="shared" si="78"/>
        <v>759670.78189300501</v>
      </c>
      <c r="R637" s="4">
        <f t="shared" si="79"/>
        <v>-48038.88778137113</v>
      </c>
      <c r="S637" s="3">
        <f t="shared" si="80"/>
        <v>1100000</v>
      </c>
    </row>
    <row r="638" spans="1:19" x14ac:dyDescent="0.45">
      <c r="A638">
        <v>635</v>
      </c>
      <c r="B638" s="2">
        <v>0.27750962972640902</v>
      </c>
      <c r="C638" s="2">
        <v>0.29203539823008801</v>
      </c>
      <c r="D638" s="2">
        <f t="shared" si="74"/>
        <v>1.4525768503678982E-2</v>
      </c>
      <c r="E638" s="2">
        <f t="shared" si="75"/>
        <v>4.973975275502205E-2</v>
      </c>
      <c r="F638" s="2" t="str">
        <f t="shared" si="76"/>
        <v>상승</v>
      </c>
      <c r="O638" s="3">
        <f t="shared" si="77"/>
        <v>1277509.629726409</v>
      </c>
      <c r="P638" s="3">
        <f t="shared" si="73"/>
        <v>1292035.3982300882</v>
      </c>
      <c r="Q638" s="3">
        <f t="shared" si="78"/>
        <v>707964.60176991194</v>
      </c>
      <c r="R638" s="4">
        <f t="shared" si="79"/>
        <v>14525.768503679195</v>
      </c>
      <c r="S638" s="3">
        <f t="shared" si="80"/>
        <v>1100000</v>
      </c>
    </row>
    <row r="639" spans="1:19" x14ac:dyDescent="0.45">
      <c r="A639">
        <v>636</v>
      </c>
      <c r="B639" s="2">
        <v>0.17773608863353699</v>
      </c>
      <c r="C639" s="2">
        <v>0.12893401015228401</v>
      </c>
      <c r="D639" s="2">
        <f t="shared" si="74"/>
        <v>4.8802078481252981E-2</v>
      </c>
      <c r="E639" s="2">
        <f t="shared" si="75"/>
        <v>0.37850430948058489</v>
      </c>
      <c r="F639" s="2" t="str">
        <f t="shared" si="76"/>
        <v>상승</v>
      </c>
      <c r="O639" s="3">
        <f t="shared" si="77"/>
        <v>1177736.0886335371</v>
      </c>
      <c r="P639" s="3">
        <f t="shared" si="73"/>
        <v>1128934.0101522841</v>
      </c>
      <c r="Q639" s="3">
        <f t="shared" si="78"/>
        <v>871065.98984771594</v>
      </c>
      <c r="R639" s="4">
        <f t="shared" si="79"/>
        <v>-48802.078481253004</v>
      </c>
      <c r="S639" s="3">
        <f t="shared" si="80"/>
        <v>1100000</v>
      </c>
    </row>
    <row r="640" spans="1:19" x14ac:dyDescent="0.45">
      <c r="A640">
        <v>637</v>
      </c>
      <c r="B640" s="2">
        <v>2.0923476666211999E-2</v>
      </c>
      <c r="C640" s="2">
        <v>-6.7092651757188496E-2</v>
      </c>
      <c r="D640" s="2">
        <f t="shared" si="74"/>
        <v>8.8016128423400494E-2</v>
      </c>
      <c r="E640" s="2">
        <f t="shared" si="75"/>
        <v>-1.3118594379297313</v>
      </c>
      <c r="F640" s="2" t="str">
        <f t="shared" si="76"/>
        <v>반대</v>
      </c>
      <c r="O640" s="3">
        <f t="shared" si="77"/>
        <v>1020923.4766662121</v>
      </c>
      <c r="P640" s="3">
        <f t="shared" si="73"/>
        <v>932907.34824281151</v>
      </c>
      <c r="Q640" s="3">
        <f t="shared" si="78"/>
        <v>1067092.6517571886</v>
      </c>
      <c r="R640" s="4">
        <f t="shared" si="79"/>
        <v>-88016.128423400573</v>
      </c>
      <c r="S640" s="3">
        <f t="shared" si="80"/>
        <v>1100000</v>
      </c>
    </row>
    <row r="641" spans="1:19" x14ac:dyDescent="0.45">
      <c r="A641">
        <v>638</v>
      </c>
      <c r="B641" s="2">
        <v>0.220516681671142</v>
      </c>
      <c r="C641" s="2">
        <v>9.6926713947990503E-2</v>
      </c>
      <c r="D641" s="2">
        <f t="shared" si="74"/>
        <v>0.12358996772315149</v>
      </c>
      <c r="E641" s="2">
        <f t="shared" si="75"/>
        <v>1.2750867401681245</v>
      </c>
      <c r="F641" s="2" t="str">
        <f t="shared" si="76"/>
        <v>상승</v>
      </c>
      <c r="O641" s="3">
        <f t="shared" si="77"/>
        <v>1220516.6816711419</v>
      </c>
      <c r="P641" s="3">
        <f t="shared" si="73"/>
        <v>1096926.7139479907</v>
      </c>
      <c r="Q641" s="3">
        <f t="shared" si="78"/>
        <v>903073.28605200956</v>
      </c>
      <c r="R641" s="4">
        <f t="shared" si="79"/>
        <v>-123589.9677231512</v>
      </c>
      <c r="S641" s="3">
        <f t="shared" si="80"/>
        <v>1100000.0000000002</v>
      </c>
    </row>
    <row r="642" spans="1:19" x14ac:dyDescent="0.45">
      <c r="A642">
        <v>639</v>
      </c>
      <c r="B642" s="2">
        <v>0.28196284174919101</v>
      </c>
      <c r="C642" s="2">
        <v>0.210914454277286</v>
      </c>
      <c r="D642" s="2">
        <f t="shared" si="74"/>
        <v>7.1048387471905006E-2</v>
      </c>
      <c r="E642" s="2">
        <f t="shared" si="75"/>
        <v>0.33685878815350784</v>
      </c>
      <c r="F642" s="2" t="str">
        <f t="shared" si="76"/>
        <v>상승</v>
      </c>
      <c r="O642" s="3">
        <f t="shared" si="77"/>
        <v>1281962.8417491911</v>
      </c>
      <c r="P642" s="3">
        <f t="shared" si="73"/>
        <v>1210914.4542772861</v>
      </c>
      <c r="Q642" s="3">
        <f t="shared" si="78"/>
        <v>789085.54572271393</v>
      </c>
      <c r="R642" s="4">
        <f t="shared" si="79"/>
        <v>-71048.387471904978</v>
      </c>
      <c r="S642" s="3">
        <f t="shared" si="80"/>
        <v>1100000</v>
      </c>
    </row>
    <row r="643" spans="1:19" x14ac:dyDescent="0.45">
      <c r="A643">
        <v>640</v>
      </c>
      <c r="B643" s="2">
        <v>0.189251199364662</v>
      </c>
      <c r="C643" s="2">
        <v>0.14893617021276501</v>
      </c>
      <c r="D643" s="2">
        <f t="shared" si="74"/>
        <v>4.0315029151896997E-2</v>
      </c>
      <c r="E643" s="2">
        <f t="shared" si="75"/>
        <v>0.27068662430559587</v>
      </c>
      <c r="F643" s="2" t="str">
        <f t="shared" si="76"/>
        <v>상승</v>
      </c>
      <c r="O643" s="3">
        <f t="shared" si="77"/>
        <v>1189251.1993646619</v>
      </c>
      <c r="P643" s="3">
        <f t="shared" ref="P643:P706" si="81">$N$3*(1+C643)</f>
        <v>1148936.170212765</v>
      </c>
      <c r="Q643" s="3">
        <f t="shared" si="78"/>
        <v>851063.82978723501</v>
      </c>
      <c r="R643" s="4">
        <f t="shared" si="79"/>
        <v>-40315.029151896946</v>
      </c>
      <c r="S643" s="3">
        <f t="shared" si="80"/>
        <v>1100000</v>
      </c>
    </row>
    <row r="644" spans="1:19" x14ac:dyDescent="0.45">
      <c r="A644">
        <v>641</v>
      </c>
      <c r="B644" s="2">
        <v>5.6066878139972597E-2</v>
      </c>
      <c r="C644" s="2">
        <v>0.173285198555956</v>
      </c>
      <c r="D644" s="2">
        <f t="shared" ref="D644:D707" si="82">ABS(C644-B644)</f>
        <v>0.1172183204159834</v>
      </c>
      <c r="E644" s="2">
        <f t="shared" ref="E644:E707" si="83">IFERROR(D644/C644,0)</f>
        <v>0.67644739073390681</v>
      </c>
      <c r="F644" s="2" t="str">
        <f t="shared" ref="F644:F707" si="84">IF(AND(B644&gt;=0,C644&gt;=0),"상승",IF(AND(B644&lt;0,C644&lt;0),"하락","반대"))</f>
        <v>상승</v>
      </c>
      <c r="O644" s="3">
        <f t="shared" ref="O644:O707" si="85">$N$3*(1+B644)</f>
        <v>1056066.8781399727</v>
      </c>
      <c r="P644" s="3">
        <f t="shared" si="81"/>
        <v>1173285.1985559561</v>
      </c>
      <c r="Q644" s="3">
        <f t="shared" ref="Q644:Q707" si="86">$N$3*(1-C644)</f>
        <v>826714.80144404399</v>
      </c>
      <c r="R644" s="4">
        <f t="shared" ref="R644:R707" si="87">P644-O644</f>
        <v>117218.32041598344</v>
      </c>
      <c r="S644" s="3">
        <f t="shared" ref="S644:S707" si="88">P644*0.4+$N$3*0.3+Q644*0.4</f>
        <v>1100000</v>
      </c>
    </row>
    <row r="645" spans="1:19" x14ac:dyDescent="0.45">
      <c r="A645">
        <v>642</v>
      </c>
      <c r="B645" s="2">
        <v>0.37230238318443298</v>
      </c>
      <c r="C645" s="2">
        <v>-1.33630289532293E-2</v>
      </c>
      <c r="D645" s="2">
        <f t="shared" si="82"/>
        <v>0.38566541213766226</v>
      </c>
      <c r="E645" s="2">
        <f t="shared" si="83"/>
        <v>-28.860628341635273</v>
      </c>
      <c r="F645" s="2" t="str">
        <f t="shared" si="84"/>
        <v>반대</v>
      </c>
      <c r="O645" s="3">
        <f t="shared" si="85"/>
        <v>1372302.383184433</v>
      </c>
      <c r="P645" s="3">
        <f t="shared" si="81"/>
        <v>986636.97104677069</v>
      </c>
      <c r="Q645" s="3">
        <f t="shared" si="86"/>
        <v>1013363.0289532294</v>
      </c>
      <c r="R645" s="4">
        <f t="shared" si="87"/>
        <v>-385665.41213766229</v>
      </c>
      <c r="S645" s="3">
        <f t="shared" si="88"/>
        <v>1100000.0000000002</v>
      </c>
    </row>
    <row r="646" spans="1:19" x14ac:dyDescent="0.45">
      <c r="A646">
        <v>643</v>
      </c>
      <c r="B646" s="2">
        <v>-3.2546397298574399E-2</v>
      </c>
      <c r="C646" s="2">
        <v>-2.62008733624454E-2</v>
      </c>
      <c r="D646" s="2">
        <f t="shared" si="82"/>
        <v>6.3455239361289995E-3</v>
      </c>
      <c r="E646" s="2">
        <f t="shared" si="83"/>
        <v>-0.2421874968955903</v>
      </c>
      <c r="F646" s="2" t="str">
        <f t="shared" si="84"/>
        <v>하락</v>
      </c>
      <c r="O646" s="3">
        <f t="shared" si="85"/>
        <v>967453.60270142555</v>
      </c>
      <c r="P646" s="3">
        <f t="shared" si="81"/>
        <v>973799.12663755461</v>
      </c>
      <c r="Q646" s="3">
        <f t="shared" si="86"/>
        <v>1026200.8733624455</v>
      </c>
      <c r="R646" s="4">
        <f t="shared" si="87"/>
        <v>6345.5239361290587</v>
      </c>
      <c r="S646" s="3">
        <f t="shared" si="88"/>
        <v>1100000</v>
      </c>
    </row>
    <row r="647" spans="1:19" x14ac:dyDescent="0.45">
      <c r="A647">
        <v>644</v>
      </c>
      <c r="B647" s="2">
        <v>-1.19188018143177E-2</v>
      </c>
      <c r="C647" s="2">
        <v>-0.14253393665158301</v>
      </c>
      <c r="D647" s="2">
        <f t="shared" si="82"/>
        <v>0.13061513483726531</v>
      </c>
      <c r="E647" s="2">
        <f t="shared" si="83"/>
        <v>-0.91637919996938966</v>
      </c>
      <c r="F647" s="2" t="str">
        <f t="shared" si="84"/>
        <v>하락</v>
      </c>
      <c r="O647" s="3">
        <f t="shared" si="85"/>
        <v>988081.1981856823</v>
      </c>
      <c r="P647" s="3">
        <f t="shared" si="81"/>
        <v>857466.06334841705</v>
      </c>
      <c r="Q647" s="3">
        <f t="shared" si="86"/>
        <v>1142533.9366515831</v>
      </c>
      <c r="R647" s="4">
        <f t="shared" si="87"/>
        <v>-130615.13483726524</v>
      </c>
      <c r="S647" s="3">
        <f t="shared" si="88"/>
        <v>1100000</v>
      </c>
    </row>
    <row r="648" spans="1:19" x14ac:dyDescent="0.45">
      <c r="A648">
        <v>645</v>
      </c>
      <c r="B648" s="2">
        <v>0.26315301656723</v>
      </c>
      <c r="C648" s="2">
        <v>0.231994901210962</v>
      </c>
      <c r="D648" s="2">
        <f t="shared" si="82"/>
        <v>3.1158115356268001E-2</v>
      </c>
      <c r="E648" s="2">
        <f t="shared" si="83"/>
        <v>0.13430517306039719</v>
      </c>
      <c r="F648" s="2" t="str">
        <f t="shared" si="84"/>
        <v>상승</v>
      </c>
      <c r="O648" s="3">
        <f t="shared" si="85"/>
        <v>1263153.01656723</v>
      </c>
      <c r="P648" s="3">
        <f t="shared" si="81"/>
        <v>1231994.9012109621</v>
      </c>
      <c r="Q648" s="3">
        <f t="shared" si="86"/>
        <v>768005.09878903802</v>
      </c>
      <c r="R648" s="4">
        <f t="shared" si="87"/>
        <v>-31158.115356267896</v>
      </c>
      <c r="S648" s="3">
        <f t="shared" si="88"/>
        <v>1100000</v>
      </c>
    </row>
    <row r="649" spans="1:19" x14ac:dyDescent="0.45">
      <c r="A649">
        <v>646</v>
      </c>
      <c r="B649" s="2">
        <v>0.26354485750198298</v>
      </c>
      <c r="C649" s="2">
        <v>0.34926470588235198</v>
      </c>
      <c r="D649" s="2">
        <f t="shared" si="82"/>
        <v>8.5719848380369001E-2</v>
      </c>
      <c r="E649" s="2">
        <f t="shared" si="83"/>
        <v>0.24542946062589929</v>
      </c>
      <c r="F649" s="2" t="str">
        <f t="shared" si="84"/>
        <v>상승</v>
      </c>
      <c r="O649" s="3">
        <f t="shared" si="85"/>
        <v>1263544.8575019829</v>
      </c>
      <c r="P649" s="3">
        <f t="shared" si="81"/>
        <v>1349264.7058823518</v>
      </c>
      <c r="Q649" s="3">
        <f t="shared" si="86"/>
        <v>650735.29411764804</v>
      </c>
      <c r="R649" s="4">
        <f t="shared" si="87"/>
        <v>85719.848380368901</v>
      </c>
      <c r="S649" s="3">
        <f t="shared" si="88"/>
        <v>1100000</v>
      </c>
    </row>
    <row r="650" spans="1:19" x14ac:dyDescent="0.45">
      <c r="A650">
        <v>647</v>
      </c>
      <c r="B650" s="2">
        <v>0.16432419419288599</v>
      </c>
      <c r="C650" s="2">
        <v>7.69230769230769E-2</v>
      </c>
      <c r="D650" s="2">
        <f t="shared" si="82"/>
        <v>8.7401117269809092E-2</v>
      </c>
      <c r="E650" s="2">
        <f t="shared" si="83"/>
        <v>1.1362145245075186</v>
      </c>
      <c r="F650" s="2" t="str">
        <f t="shared" si="84"/>
        <v>상승</v>
      </c>
      <c r="O650" s="3">
        <f t="shared" si="85"/>
        <v>1164324.1941928859</v>
      </c>
      <c r="P650" s="3">
        <f t="shared" si="81"/>
        <v>1076923.0769230768</v>
      </c>
      <c r="Q650" s="3">
        <f t="shared" si="86"/>
        <v>923076.92307692312</v>
      </c>
      <c r="R650" s="4">
        <f t="shared" si="87"/>
        <v>-87401.117269809125</v>
      </c>
      <c r="S650" s="3">
        <f t="shared" si="88"/>
        <v>1100000</v>
      </c>
    </row>
    <row r="651" spans="1:19" x14ac:dyDescent="0.45">
      <c r="A651">
        <v>648</v>
      </c>
      <c r="B651" s="2">
        <v>0.33215320110321001</v>
      </c>
      <c r="C651" s="2">
        <v>0.182451253481894</v>
      </c>
      <c r="D651" s="2">
        <f t="shared" si="82"/>
        <v>0.149701947621316</v>
      </c>
      <c r="E651" s="2">
        <f t="shared" si="83"/>
        <v>0.82050380451988525</v>
      </c>
      <c r="F651" s="2" t="str">
        <f t="shared" si="84"/>
        <v>상승</v>
      </c>
      <c r="O651" s="3">
        <f t="shared" si="85"/>
        <v>1332153.20110321</v>
      </c>
      <c r="P651" s="3">
        <f t="shared" si="81"/>
        <v>1182451.253481894</v>
      </c>
      <c r="Q651" s="3">
        <f t="shared" si="86"/>
        <v>817548.74651810597</v>
      </c>
      <c r="R651" s="4">
        <f t="shared" si="87"/>
        <v>-149701.94762131595</v>
      </c>
      <c r="S651" s="3">
        <f t="shared" si="88"/>
        <v>1100000</v>
      </c>
    </row>
    <row r="652" spans="1:19" x14ac:dyDescent="0.45">
      <c r="A652">
        <v>649</v>
      </c>
      <c r="B652" s="2">
        <v>8.4068000316619804E-2</v>
      </c>
      <c r="C652" s="2">
        <v>2.6962727993655799E-2</v>
      </c>
      <c r="D652" s="2">
        <f t="shared" si="82"/>
        <v>5.7105272322964001E-2</v>
      </c>
      <c r="E652" s="2">
        <f t="shared" si="83"/>
        <v>2.1179337764487554</v>
      </c>
      <c r="F652" s="2" t="str">
        <f t="shared" si="84"/>
        <v>상승</v>
      </c>
      <c r="O652" s="3">
        <f t="shared" si="85"/>
        <v>1084068.0003166199</v>
      </c>
      <c r="P652" s="3">
        <f t="shared" si="81"/>
        <v>1026962.7279936557</v>
      </c>
      <c r="Q652" s="3">
        <f t="shared" si="86"/>
        <v>973037.27200634417</v>
      </c>
      <c r="R652" s="4">
        <f t="shared" si="87"/>
        <v>-57105.272322964156</v>
      </c>
      <c r="S652" s="3">
        <f t="shared" si="88"/>
        <v>1100000</v>
      </c>
    </row>
    <row r="653" spans="1:19" x14ac:dyDescent="0.45">
      <c r="A653">
        <v>650</v>
      </c>
      <c r="B653" s="2">
        <v>0.149265632033348</v>
      </c>
      <c r="C653" s="2">
        <v>0.110898661567877</v>
      </c>
      <c r="D653" s="2">
        <f t="shared" si="82"/>
        <v>3.8366970465470995E-2</v>
      </c>
      <c r="E653" s="2">
        <f t="shared" si="83"/>
        <v>0.34596423368002488</v>
      </c>
      <c r="F653" s="2" t="str">
        <f t="shared" si="84"/>
        <v>상승</v>
      </c>
      <c r="O653" s="3">
        <f t="shared" si="85"/>
        <v>1149265.6320333481</v>
      </c>
      <c r="P653" s="3">
        <f t="shared" si="81"/>
        <v>1110898.661567877</v>
      </c>
      <c r="Q653" s="3">
        <f t="shared" si="86"/>
        <v>889101.33843212307</v>
      </c>
      <c r="R653" s="4">
        <f t="shared" si="87"/>
        <v>-38366.970465471037</v>
      </c>
      <c r="S653" s="3">
        <f t="shared" si="88"/>
        <v>1100000.0000000002</v>
      </c>
    </row>
    <row r="654" spans="1:19" x14ac:dyDescent="0.45">
      <c r="A654">
        <v>651</v>
      </c>
      <c r="B654" s="2">
        <v>-1.8735568970441801E-2</v>
      </c>
      <c r="C654" s="2">
        <v>-4.38489646772229E-2</v>
      </c>
      <c r="D654" s="2">
        <f t="shared" si="82"/>
        <v>2.5113395706781099E-2</v>
      </c>
      <c r="E654" s="2">
        <f t="shared" si="83"/>
        <v>-0.57272494097964677</v>
      </c>
      <c r="F654" s="2" t="str">
        <f t="shared" si="84"/>
        <v>하락</v>
      </c>
      <c r="O654" s="3">
        <f t="shared" si="85"/>
        <v>981264.43102955818</v>
      </c>
      <c r="P654" s="3">
        <f t="shared" si="81"/>
        <v>956151.03532277711</v>
      </c>
      <c r="Q654" s="3">
        <f t="shared" si="86"/>
        <v>1043848.9646772229</v>
      </c>
      <c r="R654" s="4">
        <f t="shared" si="87"/>
        <v>-25113.39570678107</v>
      </c>
      <c r="S654" s="3">
        <f t="shared" si="88"/>
        <v>1100000</v>
      </c>
    </row>
    <row r="655" spans="1:19" x14ac:dyDescent="0.45">
      <c r="A655">
        <v>652</v>
      </c>
      <c r="B655" s="2">
        <v>-8.6220502853393499E-2</v>
      </c>
      <c r="C655" s="2">
        <v>-0.118391660461653</v>
      </c>
      <c r="D655" s="2">
        <f t="shared" si="82"/>
        <v>3.2171157608259504E-2</v>
      </c>
      <c r="E655" s="2">
        <f t="shared" si="83"/>
        <v>-0.2717349979112737</v>
      </c>
      <c r="F655" s="2" t="str">
        <f t="shared" si="84"/>
        <v>하락</v>
      </c>
      <c r="O655" s="3">
        <f t="shared" si="85"/>
        <v>913779.49714660645</v>
      </c>
      <c r="P655" s="3">
        <f t="shared" si="81"/>
        <v>881608.33953834698</v>
      </c>
      <c r="Q655" s="3">
        <f t="shared" si="86"/>
        <v>1118391.660461653</v>
      </c>
      <c r="R655" s="4">
        <f t="shared" si="87"/>
        <v>-32171.157608259469</v>
      </c>
      <c r="S655" s="3">
        <f t="shared" si="88"/>
        <v>1100000</v>
      </c>
    </row>
    <row r="656" spans="1:19" x14ac:dyDescent="0.45">
      <c r="A656">
        <v>653</v>
      </c>
      <c r="B656" s="2">
        <v>0.33962810039520203</v>
      </c>
      <c r="C656" s="2">
        <v>0.34096109839816902</v>
      </c>
      <c r="D656" s="2">
        <f t="shared" si="82"/>
        <v>1.3329980029669897E-3</v>
      </c>
      <c r="E656" s="2">
        <f t="shared" si="83"/>
        <v>3.9095310556817118E-3</v>
      </c>
      <c r="F656" s="2" t="str">
        <f t="shared" si="84"/>
        <v>상승</v>
      </c>
      <c r="O656" s="3">
        <f t="shared" si="85"/>
        <v>1339628.1003952019</v>
      </c>
      <c r="P656" s="3">
        <f t="shared" si="81"/>
        <v>1340961.098398169</v>
      </c>
      <c r="Q656" s="3">
        <f t="shared" si="86"/>
        <v>659038.90160183096</v>
      </c>
      <c r="R656" s="4">
        <f t="shared" si="87"/>
        <v>1332.9980029670987</v>
      </c>
      <c r="S656" s="3">
        <f t="shared" si="88"/>
        <v>1100000</v>
      </c>
    </row>
    <row r="657" spans="1:19" x14ac:dyDescent="0.45">
      <c r="A657">
        <v>654</v>
      </c>
      <c r="B657" s="2">
        <v>-0.100410833954811</v>
      </c>
      <c r="C657" s="2">
        <v>-0.13653413353338301</v>
      </c>
      <c r="D657" s="2">
        <f t="shared" si="82"/>
        <v>3.6123299578572007E-2</v>
      </c>
      <c r="E657" s="2">
        <f t="shared" si="83"/>
        <v>-0.26457339746283848</v>
      </c>
      <c r="F657" s="2" t="str">
        <f t="shared" si="84"/>
        <v>하락</v>
      </c>
      <c r="O657" s="3">
        <f t="shared" si="85"/>
        <v>899589.16604518902</v>
      </c>
      <c r="P657" s="3">
        <f t="shared" si="81"/>
        <v>863465.8664666171</v>
      </c>
      <c r="Q657" s="3">
        <f t="shared" si="86"/>
        <v>1136534.133533383</v>
      </c>
      <c r="R657" s="4">
        <f t="shared" si="87"/>
        <v>-36123.299578571925</v>
      </c>
      <c r="S657" s="3">
        <f t="shared" si="88"/>
        <v>1100000</v>
      </c>
    </row>
    <row r="658" spans="1:19" x14ac:dyDescent="0.45">
      <c r="A658">
        <v>655</v>
      </c>
      <c r="B658" s="2">
        <v>-2.2947866469621599E-2</v>
      </c>
      <c r="C658" s="2">
        <v>-4.0051679586563298E-2</v>
      </c>
      <c r="D658" s="2">
        <f t="shared" si="82"/>
        <v>1.7103813116941698E-2</v>
      </c>
      <c r="E658" s="2">
        <f t="shared" si="83"/>
        <v>-0.42704359201654446</v>
      </c>
      <c r="F658" s="2" t="str">
        <f t="shared" si="84"/>
        <v>하락</v>
      </c>
      <c r="O658" s="3">
        <f t="shared" si="85"/>
        <v>977052.13353037846</v>
      </c>
      <c r="P658" s="3">
        <f t="shared" si="81"/>
        <v>959948.32041343674</v>
      </c>
      <c r="Q658" s="3">
        <f t="shared" si="86"/>
        <v>1040051.6795865633</v>
      </c>
      <c r="R658" s="4">
        <f t="shared" si="87"/>
        <v>-17103.813116941717</v>
      </c>
      <c r="S658" s="3">
        <f t="shared" si="88"/>
        <v>1100000</v>
      </c>
    </row>
    <row r="659" spans="1:19" x14ac:dyDescent="0.45">
      <c r="A659">
        <v>656</v>
      </c>
      <c r="B659" s="2">
        <v>-9.4620540738105705E-2</v>
      </c>
      <c r="C659" s="2">
        <v>-0.19047619047618999</v>
      </c>
      <c r="D659" s="2">
        <f t="shared" si="82"/>
        <v>9.5855649738084289E-2</v>
      </c>
      <c r="E659" s="2">
        <f t="shared" si="83"/>
        <v>-0.5032421611249438</v>
      </c>
      <c r="F659" s="2" t="str">
        <f t="shared" si="84"/>
        <v>하락</v>
      </c>
      <c r="O659" s="3">
        <f t="shared" si="85"/>
        <v>905379.45926189434</v>
      </c>
      <c r="P659" s="3">
        <f t="shared" si="81"/>
        <v>809523.80952380993</v>
      </c>
      <c r="Q659" s="3">
        <f t="shared" si="86"/>
        <v>1190476.1904761901</v>
      </c>
      <c r="R659" s="4">
        <f t="shared" si="87"/>
        <v>-95855.649738084408</v>
      </c>
      <c r="S659" s="3">
        <f t="shared" si="88"/>
        <v>1100000</v>
      </c>
    </row>
    <row r="660" spans="1:19" x14ac:dyDescent="0.45">
      <c r="A660">
        <v>657</v>
      </c>
      <c r="B660" s="2">
        <v>0.25232747197151101</v>
      </c>
      <c r="C660" s="2">
        <v>9.0579710144927494E-2</v>
      </c>
      <c r="D660" s="2">
        <f t="shared" si="82"/>
        <v>0.16174776182658351</v>
      </c>
      <c r="E660" s="2">
        <f t="shared" si="83"/>
        <v>1.7856952905654828</v>
      </c>
      <c r="F660" s="2" t="str">
        <f t="shared" si="84"/>
        <v>상승</v>
      </c>
      <c r="O660" s="3">
        <f t="shared" si="85"/>
        <v>1252327.4719715109</v>
      </c>
      <c r="P660" s="3">
        <f t="shared" si="81"/>
        <v>1090579.7101449275</v>
      </c>
      <c r="Q660" s="3">
        <f t="shared" si="86"/>
        <v>909420.28985507251</v>
      </c>
      <c r="R660" s="4">
        <f t="shared" si="87"/>
        <v>-161747.76182658342</v>
      </c>
      <c r="S660" s="3">
        <f t="shared" si="88"/>
        <v>1100000</v>
      </c>
    </row>
    <row r="661" spans="1:19" x14ac:dyDescent="0.45">
      <c r="A661">
        <v>658</v>
      </c>
      <c r="B661" s="2">
        <v>2.2985935211181602E-3</v>
      </c>
      <c r="C661" s="2">
        <v>-2.8328611898016999E-3</v>
      </c>
      <c r="D661" s="2">
        <f t="shared" si="82"/>
        <v>5.13145471091986E-3</v>
      </c>
      <c r="E661" s="2">
        <f t="shared" si="83"/>
        <v>-1.8114035129547106</v>
      </c>
      <c r="F661" s="2" t="str">
        <f t="shared" si="84"/>
        <v>반대</v>
      </c>
      <c r="O661" s="3">
        <f t="shared" si="85"/>
        <v>1002298.5935211182</v>
      </c>
      <c r="P661" s="3">
        <f t="shared" si="81"/>
        <v>997167.13881019829</v>
      </c>
      <c r="Q661" s="3">
        <f t="shared" si="86"/>
        <v>1002832.8611898016</v>
      </c>
      <c r="R661" s="4">
        <f t="shared" si="87"/>
        <v>-5131.4547109198757</v>
      </c>
      <c r="S661" s="3">
        <f t="shared" si="88"/>
        <v>1100000</v>
      </c>
    </row>
    <row r="662" spans="1:19" x14ac:dyDescent="0.45">
      <c r="A662">
        <v>659</v>
      </c>
      <c r="B662" s="2">
        <v>-3.4087669104337602E-2</v>
      </c>
      <c r="C662" s="2">
        <v>-4.6099290780141799E-2</v>
      </c>
      <c r="D662" s="2">
        <f t="shared" si="82"/>
        <v>1.2011621675804197E-2</v>
      </c>
      <c r="E662" s="2">
        <f t="shared" si="83"/>
        <v>-0.26055979327513745</v>
      </c>
      <c r="F662" s="2" t="str">
        <f t="shared" si="84"/>
        <v>하락</v>
      </c>
      <c r="O662" s="3">
        <f t="shared" si="85"/>
        <v>965912.33089566242</v>
      </c>
      <c r="P662" s="3">
        <f t="shared" si="81"/>
        <v>953900.70921985817</v>
      </c>
      <c r="Q662" s="3">
        <f t="shared" si="86"/>
        <v>1046099.2907801418</v>
      </c>
      <c r="R662" s="4">
        <f t="shared" si="87"/>
        <v>-12011.621675804257</v>
      </c>
      <c r="S662" s="3">
        <f t="shared" si="88"/>
        <v>1100000</v>
      </c>
    </row>
    <row r="663" spans="1:19" x14ac:dyDescent="0.45">
      <c r="A663">
        <v>660</v>
      </c>
      <c r="B663" s="2">
        <v>-0.104820519685745</v>
      </c>
      <c r="C663" s="2">
        <v>-0.14028436018957299</v>
      </c>
      <c r="D663" s="2">
        <f t="shared" si="82"/>
        <v>3.546384050382799E-2</v>
      </c>
      <c r="E663" s="2">
        <f t="shared" si="83"/>
        <v>-0.25279967386174768</v>
      </c>
      <c r="F663" s="2" t="str">
        <f t="shared" si="84"/>
        <v>하락</v>
      </c>
      <c r="O663" s="3">
        <f t="shared" si="85"/>
        <v>895179.48031425499</v>
      </c>
      <c r="P663" s="3">
        <f t="shared" si="81"/>
        <v>859715.63981042698</v>
      </c>
      <c r="Q663" s="3">
        <f t="shared" si="86"/>
        <v>1140284.3601895729</v>
      </c>
      <c r="R663" s="4">
        <f t="shared" si="87"/>
        <v>-35463.840503828018</v>
      </c>
      <c r="S663" s="3">
        <f t="shared" si="88"/>
        <v>1100000</v>
      </c>
    </row>
    <row r="664" spans="1:19" x14ac:dyDescent="0.45">
      <c r="A664">
        <v>661</v>
      </c>
      <c r="B664" s="2">
        <v>-8.7623402476310702E-2</v>
      </c>
      <c r="C664" s="2">
        <v>-0.113043478260869</v>
      </c>
      <c r="D664" s="2">
        <f t="shared" si="82"/>
        <v>2.5420075784558294E-2</v>
      </c>
      <c r="E664" s="2">
        <f t="shared" si="83"/>
        <v>-0.22486990117109373</v>
      </c>
      <c r="F664" s="2" t="str">
        <f t="shared" si="84"/>
        <v>하락</v>
      </c>
      <c r="O664" s="3">
        <f t="shared" si="85"/>
        <v>912376.59752368927</v>
      </c>
      <c r="P664" s="3">
        <f t="shared" si="81"/>
        <v>886956.52173913096</v>
      </c>
      <c r="Q664" s="3">
        <f t="shared" si="86"/>
        <v>1113043.4782608689</v>
      </c>
      <c r="R664" s="4">
        <f t="shared" si="87"/>
        <v>-25420.075784558314</v>
      </c>
      <c r="S664" s="3">
        <f t="shared" si="88"/>
        <v>1100000</v>
      </c>
    </row>
    <row r="665" spans="1:19" x14ac:dyDescent="0.45">
      <c r="A665">
        <v>662</v>
      </c>
      <c r="B665" s="2">
        <v>-1.9227098673582001E-2</v>
      </c>
      <c r="C665" s="2">
        <v>-6.1093247588424403E-2</v>
      </c>
      <c r="D665" s="2">
        <f t="shared" si="82"/>
        <v>4.1866148914842402E-2</v>
      </c>
      <c r="E665" s="2">
        <f t="shared" si="83"/>
        <v>-0.68528275329031552</v>
      </c>
      <c r="F665" s="2" t="str">
        <f t="shared" si="84"/>
        <v>하락</v>
      </c>
      <c r="O665" s="3">
        <f t="shared" si="85"/>
        <v>980772.90132641804</v>
      </c>
      <c r="P665" s="3">
        <f t="shared" si="81"/>
        <v>938906.75241157564</v>
      </c>
      <c r="Q665" s="3">
        <f t="shared" si="86"/>
        <v>1061093.2475884245</v>
      </c>
      <c r="R665" s="4">
        <f t="shared" si="87"/>
        <v>-41866.148914842401</v>
      </c>
      <c r="S665" s="3">
        <f t="shared" si="88"/>
        <v>1100000.0000000002</v>
      </c>
    </row>
    <row r="666" spans="1:19" x14ac:dyDescent="0.45">
      <c r="A666">
        <v>663</v>
      </c>
      <c r="B666" s="2">
        <v>1.25031918287277E-4</v>
      </c>
      <c r="C666" s="2">
        <v>-2.12464589235127E-2</v>
      </c>
      <c r="D666" s="2">
        <f t="shared" si="82"/>
        <v>2.1371490841799977E-2</v>
      </c>
      <c r="E666" s="2">
        <f t="shared" si="83"/>
        <v>-1.0058848356207213</v>
      </c>
      <c r="F666" s="2" t="str">
        <f t="shared" si="84"/>
        <v>반대</v>
      </c>
      <c r="O666" s="3">
        <f t="shared" si="85"/>
        <v>1000125.0319182873</v>
      </c>
      <c r="P666" s="3">
        <f t="shared" si="81"/>
        <v>978753.54107648728</v>
      </c>
      <c r="Q666" s="3">
        <f t="shared" si="86"/>
        <v>1021246.4589235126</v>
      </c>
      <c r="R666" s="4">
        <f t="shared" si="87"/>
        <v>-21371.490841799998</v>
      </c>
      <c r="S666" s="3">
        <f t="shared" si="88"/>
        <v>1100000</v>
      </c>
    </row>
    <row r="667" spans="1:19" x14ac:dyDescent="0.45">
      <c r="A667">
        <v>664</v>
      </c>
      <c r="B667" s="2">
        <v>0.23596096038818301</v>
      </c>
      <c r="C667" s="2">
        <v>0.18807810894141799</v>
      </c>
      <c r="D667" s="2">
        <f t="shared" si="82"/>
        <v>4.7882851446765018E-2</v>
      </c>
      <c r="E667" s="2">
        <f t="shared" si="83"/>
        <v>0.25459024293826471</v>
      </c>
      <c r="F667" s="2" t="str">
        <f t="shared" si="84"/>
        <v>상승</v>
      </c>
      <c r="O667" s="3">
        <f t="shared" si="85"/>
        <v>1235960.9603881829</v>
      </c>
      <c r="P667" s="3">
        <f t="shared" si="81"/>
        <v>1188078.1089414181</v>
      </c>
      <c r="Q667" s="3">
        <f t="shared" si="86"/>
        <v>811921.891058582</v>
      </c>
      <c r="R667" s="4">
        <f t="shared" si="87"/>
        <v>-47882.851446764776</v>
      </c>
      <c r="S667" s="3">
        <f t="shared" si="88"/>
        <v>1100000</v>
      </c>
    </row>
    <row r="668" spans="1:19" x14ac:dyDescent="0.45">
      <c r="A668">
        <v>665</v>
      </c>
      <c r="B668" s="2">
        <v>-2.69400961697101E-2</v>
      </c>
      <c r="C668" s="2">
        <v>-9.27272727272727E-2</v>
      </c>
      <c r="D668" s="2">
        <f t="shared" si="82"/>
        <v>6.5787176557562596E-2</v>
      </c>
      <c r="E668" s="2">
        <f t="shared" si="83"/>
        <v>-0.70946955111096943</v>
      </c>
      <c r="F668" s="2" t="str">
        <f t="shared" si="84"/>
        <v>하락</v>
      </c>
      <c r="O668" s="3">
        <f t="shared" si="85"/>
        <v>973059.90383028996</v>
      </c>
      <c r="P668" s="3">
        <f t="shared" si="81"/>
        <v>907272.72727272729</v>
      </c>
      <c r="Q668" s="3">
        <f t="shared" si="86"/>
        <v>1092727.2727272727</v>
      </c>
      <c r="R668" s="4">
        <f t="shared" si="87"/>
        <v>-65787.176557562663</v>
      </c>
      <c r="S668" s="3">
        <f t="shared" si="88"/>
        <v>1100000</v>
      </c>
    </row>
    <row r="669" spans="1:19" x14ac:dyDescent="0.45">
      <c r="A669">
        <v>666</v>
      </c>
      <c r="B669" s="2">
        <v>0.83963590860366799</v>
      </c>
      <c r="C669" s="2">
        <v>0.57785467128027601</v>
      </c>
      <c r="D669" s="2">
        <f t="shared" si="82"/>
        <v>0.26178123732339198</v>
      </c>
      <c r="E669" s="2">
        <f t="shared" si="83"/>
        <v>0.45302262027820589</v>
      </c>
      <c r="F669" s="2" t="str">
        <f t="shared" si="84"/>
        <v>상승</v>
      </c>
      <c r="O669" s="3">
        <f t="shared" si="85"/>
        <v>1839635.908603668</v>
      </c>
      <c r="P669" s="3">
        <f t="shared" si="81"/>
        <v>1577854.671280276</v>
      </c>
      <c r="Q669" s="3">
        <f t="shared" si="86"/>
        <v>422145.32871972397</v>
      </c>
      <c r="R669" s="4">
        <f t="shared" si="87"/>
        <v>-261781.23732339195</v>
      </c>
      <c r="S669" s="3">
        <f t="shared" si="88"/>
        <v>1100000</v>
      </c>
    </row>
    <row r="670" spans="1:19" x14ac:dyDescent="0.45">
      <c r="A670">
        <v>667</v>
      </c>
      <c r="B670" s="2">
        <v>0.19917182624339999</v>
      </c>
      <c r="C670" s="2">
        <v>8.5255066387141795E-2</v>
      </c>
      <c r="D670" s="2">
        <f t="shared" si="82"/>
        <v>0.1139167598562582</v>
      </c>
      <c r="E670" s="2">
        <f t="shared" si="83"/>
        <v>1.3361875684779148</v>
      </c>
      <c r="F670" s="2" t="str">
        <f t="shared" si="84"/>
        <v>상승</v>
      </c>
      <c r="O670" s="3">
        <f t="shared" si="85"/>
        <v>1199171.8262433999</v>
      </c>
      <c r="P670" s="3">
        <f t="shared" si="81"/>
        <v>1085255.0663871418</v>
      </c>
      <c r="Q670" s="3">
        <f t="shared" si="86"/>
        <v>914744.93361285829</v>
      </c>
      <c r="R670" s="4">
        <f t="shared" si="87"/>
        <v>-113916.75985625805</v>
      </c>
      <c r="S670" s="3">
        <f t="shared" si="88"/>
        <v>1100000</v>
      </c>
    </row>
    <row r="671" spans="1:19" x14ac:dyDescent="0.45">
      <c r="A671">
        <v>668</v>
      </c>
      <c r="B671" s="2">
        <v>0.20253010094165799</v>
      </c>
      <c r="C671" s="2">
        <v>0.139776951672862</v>
      </c>
      <c r="D671" s="2">
        <f t="shared" si="82"/>
        <v>6.2753149268795994E-2</v>
      </c>
      <c r="E671" s="2">
        <f t="shared" si="83"/>
        <v>0.44895205194963239</v>
      </c>
      <c r="F671" s="2" t="str">
        <f t="shared" si="84"/>
        <v>상승</v>
      </c>
      <c r="O671" s="3">
        <f t="shared" si="85"/>
        <v>1202530.100941658</v>
      </c>
      <c r="P671" s="3">
        <f t="shared" si="81"/>
        <v>1139776.9516728621</v>
      </c>
      <c r="Q671" s="3">
        <f t="shared" si="86"/>
        <v>860223.04832713807</v>
      </c>
      <c r="R671" s="4">
        <f t="shared" si="87"/>
        <v>-62753.149268795969</v>
      </c>
      <c r="S671" s="3">
        <f t="shared" si="88"/>
        <v>1100000</v>
      </c>
    </row>
    <row r="672" spans="1:19" x14ac:dyDescent="0.45">
      <c r="A672">
        <v>669</v>
      </c>
      <c r="B672" s="2">
        <v>-0.103147268295288</v>
      </c>
      <c r="C672" s="2">
        <v>-0.160504201680672</v>
      </c>
      <c r="D672" s="2">
        <f t="shared" si="82"/>
        <v>5.7356933385384001E-2</v>
      </c>
      <c r="E672" s="2">
        <f t="shared" si="83"/>
        <v>-0.35735471585658152</v>
      </c>
      <c r="F672" s="2" t="str">
        <f t="shared" si="84"/>
        <v>하락</v>
      </c>
      <c r="O672" s="3">
        <f t="shared" si="85"/>
        <v>896852.73170471203</v>
      </c>
      <c r="P672" s="3">
        <f t="shared" si="81"/>
        <v>839495.79831932799</v>
      </c>
      <c r="Q672" s="3">
        <f t="shared" si="86"/>
        <v>1160504.2016806719</v>
      </c>
      <c r="R672" s="4">
        <f t="shared" si="87"/>
        <v>-57356.933385384036</v>
      </c>
      <c r="S672" s="3">
        <f t="shared" si="88"/>
        <v>1100000</v>
      </c>
    </row>
    <row r="673" spans="1:19" x14ac:dyDescent="0.45">
      <c r="A673">
        <v>670</v>
      </c>
      <c r="B673" s="2">
        <v>-0.14783589541912001</v>
      </c>
      <c r="C673" s="2">
        <v>-0.148316062176165</v>
      </c>
      <c r="D673" s="2">
        <f t="shared" si="82"/>
        <v>4.8016675704498635E-4</v>
      </c>
      <c r="E673" s="2">
        <f t="shared" si="83"/>
        <v>-3.237456213438703E-3</v>
      </c>
      <c r="F673" s="2" t="str">
        <f t="shared" si="84"/>
        <v>하락</v>
      </c>
      <c r="O673" s="3">
        <f t="shared" si="85"/>
        <v>852164.10458088003</v>
      </c>
      <c r="P673" s="3">
        <f t="shared" si="81"/>
        <v>851683.93782383495</v>
      </c>
      <c r="Q673" s="3">
        <f t="shared" si="86"/>
        <v>1148316.0621761649</v>
      </c>
      <c r="R673" s="4">
        <f t="shared" si="87"/>
        <v>-480.16675704508089</v>
      </c>
      <c r="S673" s="3">
        <f t="shared" si="88"/>
        <v>1100000</v>
      </c>
    </row>
    <row r="674" spans="1:19" x14ac:dyDescent="0.45">
      <c r="A674">
        <v>671</v>
      </c>
      <c r="B674" s="2">
        <v>-4.0968168526887797E-2</v>
      </c>
      <c r="C674" s="2">
        <v>-7.3639274279615793E-2</v>
      </c>
      <c r="D674" s="2">
        <f t="shared" si="82"/>
        <v>3.2671105752727997E-2</v>
      </c>
      <c r="E674" s="2">
        <f t="shared" si="83"/>
        <v>-0.44366414623632078</v>
      </c>
      <c r="F674" s="2" t="str">
        <f t="shared" si="84"/>
        <v>하락</v>
      </c>
      <c r="O674" s="3">
        <f t="shared" si="85"/>
        <v>959031.83147311222</v>
      </c>
      <c r="P674" s="3">
        <f t="shared" si="81"/>
        <v>926360.72572038416</v>
      </c>
      <c r="Q674" s="3">
        <f t="shared" si="86"/>
        <v>1073639.2742796156</v>
      </c>
      <c r="R674" s="4">
        <f t="shared" si="87"/>
        <v>-32671.105752728065</v>
      </c>
      <c r="S674" s="3">
        <f t="shared" si="88"/>
        <v>1100000</v>
      </c>
    </row>
    <row r="675" spans="1:19" x14ac:dyDescent="0.45">
      <c r="A675">
        <v>672</v>
      </c>
      <c r="B675" s="2">
        <v>1.7141211777925401E-2</v>
      </c>
      <c r="C675" s="2">
        <v>7.8431372549019607E-2</v>
      </c>
      <c r="D675" s="2">
        <f t="shared" si="82"/>
        <v>6.1290160771094206E-2</v>
      </c>
      <c r="E675" s="2">
        <f t="shared" si="83"/>
        <v>0.7814495498314511</v>
      </c>
      <c r="F675" s="2" t="str">
        <f t="shared" si="84"/>
        <v>상승</v>
      </c>
      <c r="O675" s="3">
        <f t="shared" si="85"/>
        <v>1017141.2117779255</v>
      </c>
      <c r="P675" s="3">
        <f t="shared" si="81"/>
        <v>1078431.3725490195</v>
      </c>
      <c r="Q675" s="3">
        <f t="shared" si="86"/>
        <v>921568.62745098048</v>
      </c>
      <c r="R675" s="4">
        <f t="shared" si="87"/>
        <v>61290.16077109403</v>
      </c>
      <c r="S675" s="3">
        <f t="shared" si="88"/>
        <v>1100000</v>
      </c>
    </row>
    <row r="676" spans="1:19" x14ac:dyDescent="0.45">
      <c r="A676">
        <v>673</v>
      </c>
      <c r="B676" s="2">
        <v>-1.2394342571496899E-2</v>
      </c>
      <c r="C676" s="2">
        <v>-8.7878787878787806E-2</v>
      </c>
      <c r="D676" s="2">
        <f t="shared" si="82"/>
        <v>7.5484445307290912E-2</v>
      </c>
      <c r="E676" s="2">
        <f t="shared" si="83"/>
        <v>-0.85896092935882828</v>
      </c>
      <c r="F676" s="2" t="str">
        <f t="shared" si="84"/>
        <v>하락</v>
      </c>
      <c r="O676" s="3">
        <f t="shared" si="85"/>
        <v>987605.65742850315</v>
      </c>
      <c r="P676" s="3">
        <f t="shared" si="81"/>
        <v>912121.21212121227</v>
      </c>
      <c r="Q676" s="3">
        <f t="shared" si="86"/>
        <v>1087878.7878787878</v>
      </c>
      <c r="R676" s="4">
        <f t="shared" si="87"/>
        <v>-75484.44530729088</v>
      </c>
      <c r="S676" s="3">
        <f t="shared" si="88"/>
        <v>1100000</v>
      </c>
    </row>
    <row r="677" spans="1:19" x14ac:dyDescent="0.45">
      <c r="A677">
        <v>674</v>
      </c>
      <c r="B677" s="2">
        <v>0.273094773292541</v>
      </c>
      <c r="C677" s="2">
        <v>0.184705882352941</v>
      </c>
      <c r="D677" s="2">
        <f t="shared" si="82"/>
        <v>8.8388890939600007E-2</v>
      </c>
      <c r="E677" s="2">
        <f t="shared" si="83"/>
        <v>0.4785385815201279</v>
      </c>
      <c r="F677" s="2" t="str">
        <f t="shared" si="84"/>
        <v>상승</v>
      </c>
      <c r="O677" s="3">
        <f t="shared" si="85"/>
        <v>1273094.773292541</v>
      </c>
      <c r="P677" s="3">
        <f t="shared" si="81"/>
        <v>1184705.882352941</v>
      </c>
      <c r="Q677" s="3">
        <f t="shared" si="86"/>
        <v>815294.11764705891</v>
      </c>
      <c r="R677" s="4">
        <f t="shared" si="87"/>
        <v>-88388.890939600067</v>
      </c>
      <c r="S677" s="3">
        <f t="shared" si="88"/>
        <v>1100000</v>
      </c>
    </row>
    <row r="678" spans="1:19" x14ac:dyDescent="0.45">
      <c r="A678">
        <v>675</v>
      </c>
      <c r="B678" s="2">
        <v>0.11547838151454901</v>
      </c>
      <c r="C678" s="2">
        <v>4.5537340619307802E-2</v>
      </c>
      <c r="D678" s="2">
        <f t="shared" si="82"/>
        <v>6.9941040895241197E-2</v>
      </c>
      <c r="E678" s="2">
        <f t="shared" si="83"/>
        <v>1.5359052580594976</v>
      </c>
      <c r="F678" s="2" t="str">
        <f t="shared" si="84"/>
        <v>상승</v>
      </c>
      <c r="O678" s="3">
        <f t="shared" si="85"/>
        <v>1115478.381514549</v>
      </c>
      <c r="P678" s="3">
        <f t="shared" si="81"/>
        <v>1045537.3406193078</v>
      </c>
      <c r="Q678" s="3">
        <f t="shared" si="86"/>
        <v>954462.65938069217</v>
      </c>
      <c r="R678" s="4">
        <f t="shared" si="87"/>
        <v>-69941.040895241196</v>
      </c>
      <c r="S678" s="3">
        <f t="shared" si="88"/>
        <v>1100000</v>
      </c>
    </row>
    <row r="679" spans="1:19" x14ac:dyDescent="0.45">
      <c r="A679">
        <v>676</v>
      </c>
      <c r="B679" s="2">
        <v>0.206863358616828</v>
      </c>
      <c r="C679" s="2">
        <v>0.203636363636363</v>
      </c>
      <c r="D679" s="2">
        <f t="shared" si="82"/>
        <v>3.2269949804649978E-3</v>
      </c>
      <c r="E679" s="2">
        <f t="shared" si="83"/>
        <v>1.5846850350497807E-2</v>
      </c>
      <c r="F679" s="2" t="str">
        <f t="shared" si="84"/>
        <v>상승</v>
      </c>
      <c r="O679" s="3">
        <f t="shared" si="85"/>
        <v>1206863.358616828</v>
      </c>
      <c r="P679" s="3">
        <f t="shared" si="81"/>
        <v>1203636.3636363631</v>
      </c>
      <c r="Q679" s="3">
        <f t="shared" si="86"/>
        <v>796363.63636363705</v>
      </c>
      <c r="R679" s="4">
        <f t="shared" si="87"/>
        <v>-3226.9949804649223</v>
      </c>
      <c r="S679" s="3">
        <f t="shared" si="88"/>
        <v>1100000</v>
      </c>
    </row>
    <row r="680" spans="1:19" x14ac:dyDescent="0.45">
      <c r="A680">
        <v>677</v>
      </c>
      <c r="B680" s="2">
        <v>-5.4833408445119802E-2</v>
      </c>
      <c r="C680" s="2">
        <v>-4.8000000000000001E-2</v>
      </c>
      <c r="D680" s="2">
        <f t="shared" si="82"/>
        <v>6.8334084451198013E-3</v>
      </c>
      <c r="E680" s="2">
        <f t="shared" si="83"/>
        <v>-0.14236267593999585</v>
      </c>
      <c r="F680" s="2" t="str">
        <f t="shared" si="84"/>
        <v>하락</v>
      </c>
      <c r="O680" s="3">
        <f t="shared" si="85"/>
        <v>945166.59155488014</v>
      </c>
      <c r="P680" s="3">
        <f t="shared" si="81"/>
        <v>952000</v>
      </c>
      <c r="Q680" s="3">
        <f t="shared" si="86"/>
        <v>1048000</v>
      </c>
      <c r="R680" s="4">
        <f t="shared" si="87"/>
        <v>6833.4084451198578</v>
      </c>
      <c r="S680" s="3">
        <f t="shared" si="88"/>
        <v>1100000</v>
      </c>
    </row>
    <row r="681" spans="1:19" x14ac:dyDescent="0.45">
      <c r="A681">
        <v>678</v>
      </c>
      <c r="B681" s="2">
        <v>0.21367351710796301</v>
      </c>
      <c r="C681" s="2">
        <v>0.15379623621025301</v>
      </c>
      <c r="D681" s="2">
        <f t="shared" si="82"/>
        <v>5.9877280897709995E-2</v>
      </c>
      <c r="E681" s="2">
        <f t="shared" si="83"/>
        <v>0.38932864921253646</v>
      </c>
      <c r="F681" s="2" t="str">
        <f t="shared" si="84"/>
        <v>상승</v>
      </c>
      <c r="O681" s="3">
        <f t="shared" si="85"/>
        <v>1213673.5171079631</v>
      </c>
      <c r="P681" s="3">
        <f t="shared" si="81"/>
        <v>1153796.2362102529</v>
      </c>
      <c r="Q681" s="3">
        <f t="shared" si="86"/>
        <v>846203.76378974703</v>
      </c>
      <c r="R681" s="4">
        <f t="shared" si="87"/>
        <v>-59877.28089771024</v>
      </c>
      <c r="S681" s="3">
        <f t="shared" si="88"/>
        <v>1100000</v>
      </c>
    </row>
    <row r="682" spans="1:19" x14ac:dyDescent="0.45">
      <c r="A682">
        <v>679</v>
      </c>
      <c r="B682" s="2">
        <v>-1.6595397144556E-2</v>
      </c>
      <c r="C682" s="2">
        <v>-0.12553191489361701</v>
      </c>
      <c r="D682" s="2">
        <f t="shared" si="82"/>
        <v>0.108936517749061</v>
      </c>
      <c r="E682" s="2">
        <f t="shared" si="83"/>
        <v>-0.86779937867896062</v>
      </c>
      <c r="F682" s="2" t="str">
        <f t="shared" si="84"/>
        <v>하락</v>
      </c>
      <c r="O682" s="3">
        <f t="shared" si="85"/>
        <v>983404.60285544395</v>
      </c>
      <c r="P682" s="3">
        <f t="shared" si="81"/>
        <v>874468.08510638296</v>
      </c>
      <c r="Q682" s="3">
        <f t="shared" si="86"/>
        <v>1125531.9148936169</v>
      </c>
      <c r="R682" s="4">
        <f t="shared" si="87"/>
        <v>-108936.51774906099</v>
      </c>
      <c r="S682" s="3">
        <f t="shared" si="88"/>
        <v>1100000</v>
      </c>
    </row>
    <row r="683" spans="1:19" x14ac:dyDescent="0.45">
      <c r="A683">
        <v>680</v>
      </c>
      <c r="B683" s="2">
        <v>-6.03069253265857E-2</v>
      </c>
      <c r="C683" s="2">
        <v>-3.3126293995859202E-2</v>
      </c>
      <c r="D683" s="2">
        <f t="shared" si="82"/>
        <v>2.7180631330726499E-2</v>
      </c>
      <c r="E683" s="2">
        <f t="shared" si="83"/>
        <v>-0.82051530829630648</v>
      </c>
      <c r="F683" s="2" t="str">
        <f t="shared" si="84"/>
        <v>하락</v>
      </c>
      <c r="O683" s="3">
        <f t="shared" si="85"/>
        <v>939693.07467341435</v>
      </c>
      <c r="P683" s="3">
        <f t="shared" si="81"/>
        <v>966873.70600414078</v>
      </c>
      <c r="Q683" s="3">
        <f t="shared" si="86"/>
        <v>1033126.2939958592</v>
      </c>
      <c r="R683" s="4">
        <f t="shared" si="87"/>
        <v>27180.631330726435</v>
      </c>
      <c r="S683" s="3">
        <f t="shared" si="88"/>
        <v>1100000</v>
      </c>
    </row>
    <row r="684" spans="1:19" x14ac:dyDescent="0.45">
      <c r="A684">
        <v>681</v>
      </c>
      <c r="B684" s="2">
        <v>1.07574090361595E-3</v>
      </c>
      <c r="C684" s="2">
        <v>-7.4561403508771898E-2</v>
      </c>
      <c r="D684" s="2">
        <f t="shared" si="82"/>
        <v>7.5637144412387849E-2</v>
      </c>
      <c r="E684" s="2">
        <f t="shared" si="83"/>
        <v>-1.0144275838837904</v>
      </c>
      <c r="F684" s="2" t="str">
        <f t="shared" si="84"/>
        <v>반대</v>
      </c>
      <c r="O684" s="3">
        <f t="shared" si="85"/>
        <v>1001075.740903616</v>
      </c>
      <c r="P684" s="3">
        <f t="shared" si="81"/>
        <v>925438.59649122809</v>
      </c>
      <c r="Q684" s="3">
        <f t="shared" si="86"/>
        <v>1074561.4035087719</v>
      </c>
      <c r="R684" s="4">
        <f t="shared" si="87"/>
        <v>-75637.144412387861</v>
      </c>
      <c r="S684" s="3">
        <f t="shared" si="88"/>
        <v>1100000</v>
      </c>
    </row>
    <row r="685" spans="1:19" x14ac:dyDescent="0.45">
      <c r="A685">
        <v>682</v>
      </c>
      <c r="B685" s="2">
        <v>-4.6093352138996098E-3</v>
      </c>
      <c r="C685" s="2">
        <v>1.1764705882352899E-2</v>
      </c>
      <c r="D685" s="2">
        <f t="shared" si="82"/>
        <v>1.6374041096252508E-2</v>
      </c>
      <c r="E685" s="2">
        <f t="shared" si="83"/>
        <v>1.3917934931814682</v>
      </c>
      <c r="F685" s="2" t="str">
        <f t="shared" si="84"/>
        <v>반대</v>
      </c>
      <c r="O685" s="3">
        <f t="shared" si="85"/>
        <v>995390.66478610039</v>
      </c>
      <c r="P685" s="3">
        <f t="shared" si="81"/>
        <v>1011764.7058823529</v>
      </c>
      <c r="Q685" s="3">
        <f t="shared" si="86"/>
        <v>988235.29411764711</v>
      </c>
      <c r="R685" s="4">
        <f t="shared" si="87"/>
        <v>16374.041096252506</v>
      </c>
      <c r="S685" s="3">
        <f t="shared" si="88"/>
        <v>1100000</v>
      </c>
    </row>
    <row r="686" spans="1:19" x14ac:dyDescent="0.45">
      <c r="A686">
        <v>683</v>
      </c>
      <c r="B686" s="2">
        <v>0.233970060944557</v>
      </c>
      <c r="C686" s="2">
        <v>0.19845559845559799</v>
      </c>
      <c r="D686" s="2">
        <f t="shared" si="82"/>
        <v>3.5514462488959009E-2</v>
      </c>
      <c r="E686" s="2">
        <f t="shared" si="83"/>
        <v>0.17895419814475497</v>
      </c>
      <c r="F686" s="2" t="str">
        <f t="shared" si="84"/>
        <v>상승</v>
      </c>
      <c r="O686" s="3">
        <f t="shared" si="85"/>
        <v>1233970.060944557</v>
      </c>
      <c r="P686" s="3">
        <f t="shared" si="81"/>
        <v>1198455.5984555981</v>
      </c>
      <c r="Q686" s="3">
        <f t="shared" si="86"/>
        <v>801544.401544402</v>
      </c>
      <c r="R686" s="4">
        <f t="shared" si="87"/>
        <v>-35514.462488958845</v>
      </c>
      <c r="S686" s="3">
        <f t="shared" si="88"/>
        <v>1100000</v>
      </c>
    </row>
    <row r="687" spans="1:19" x14ac:dyDescent="0.45">
      <c r="A687">
        <v>684</v>
      </c>
      <c r="B687" s="2">
        <v>0.31196522712707497</v>
      </c>
      <c r="C687" s="2">
        <v>0.14583333333333301</v>
      </c>
      <c r="D687" s="2">
        <f t="shared" si="82"/>
        <v>0.16613189379374196</v>
      </c>
      <c r="E687" s="2">
        <f t="shared" si="83"/>
        <v>1.1391901288713759</v>
      </c>
      <c r="F687" s="2" t="str">
        <f t="shared" si="84"/>
        <v>상승</v>
      </c>
      <c r="O687" s="3">
        <f t="shared" si="85"/>
        <v>1311965.227127075</v>
      </c>
      <c r="P687" s="3">
        <f t="shared" si="81"/>
        <v>1145833.333333333</v>
      </c>
      <c r="Q687" s="3">
        <f t="shared" si="86"/>
        <v>854166.66666666698</v>
      </c>
      <c r="R687" s="4">
        <f t="shared" si="87"/>
        <v>-166131.89379374194</v>
      </c>
      <c r="S687" s="3">
        <f t="shared" si="88"/>
        <v>1100000</v>
      </c>
    </row>
    <row r="688" spans="1:19" x14ac:dyDescent="0.45">
      <c r="A688">
        <v>685</v>
      </c>
      <c r="B688" s="2">
        <v>2.4224657565355301E-2</v>
      </c>
      <c r="C688" s="2">
        <v>4.7272727272727202E-2</v>
      </c>
      <c r="D688" s="2">
        <f t="shared" si="82"/>
        <v>2.3048069707371902E-2</v>
      </c>
      <c r="E688" s="2">
        <f t="shared" si="83"/>
        <v>0.48755532073286789</v>
      </c>
      <c r="F688" s="2" t="str">
        <f t="shared" si="84"/>
        <v>상승</v>
      </c>
      <c r="O688" s="3">
        <f t="shared" si="85"/>
        <v>1024224.6575653553</v>
      </c>
      <c r="P688" s="3">
        <f t="shared" si="81"/>
        <v>1047272.7272727272</v>
      </c>
      <c r="Q688" s="3">
        <f t="shared" si="86"/>
        <v>952727.27272727271</v>
      </c>
      <c r="R688" s="4">
        <f t="shared" si="87"/>
        <v>23048.069707371877</v>
      </c>
      <c r="S688" s="3">
        <f t="shared" si="88"/>
        <v>1100000</v>
      </c>
    </row>
    <row r="689" spans="1:19" x14ac:dyDescent="0.45">
      <c r="A689">
        <v>686</v>
      </c>
      <c r="B689" s="2">
        <v>7.0506565272808006E-2</v>
      </c>
      <c r="C689" s="2">
        <v>4.5929018789144002E-2</v>
      </c>
      <c r="D689" s="2">
        <f t="shared" si="82"/>
        <v>2.4577546483664003E-2</v>
      </c>
      <c r="E689" s="2">
        <f t="shared" si="83"/>
        <v>0.53512021662159404</v>
      </c>
      <c r="F689" s="2" t="str">
        <f t="shared" si="84"/>
        <v>상승</v>
      </c>
      <c r="O689" s="3">
        <f t="shared" si="85"/>
        <v>1070506.5652728081</v>
      </c>
      <c r="P689" s="3">
        <f t="shared" si="81"/>
        <v>1045929.0187891439</v>
      </c>
      <c r="Q689" s="3">
        <f t="shared" si="86"/>
        <v>954070.981210856</v>
      </c>
      <c r="R689" s="4">
        <f t="shared" si="87"/>
        <v>-24577.546483664191</v>
      </c>
      <c r="S689" s="3">
        <f t="shared" si="88"/>
        <v>1100000</v>
      </c>
    </row>
    <row r="690" spans="1:19" x14ac:dyDescent="0.45">
      <c r="A690">
        <v>687</v>
      </c>
      <c r="B690" s="2">
        <v>-0.13734982907772</v>
      </c>
      <c r="C690" s="2">
        <v>-0.10217755443885999</v>
      </c>
      <c r="D690" s="2">
        <f t="shared" si="82"/>
        <v>3.517227463886001E-2</v>
      </c>
      <c r="E690" s="2">
        <f t="shared" si="83"/>
        <v>-0.34422701572786274</v>
      </c>
      <c r="F690" s="2" t="str">
        <f t="shared" si="84"/>
        <v>하락</v>
      </c>
      <c r="O690" s="3">
        <f t="shared" si="85"/>
        <v>862650.17092228006</v>
      </c>
      <c r="P690" s="3">
        <f t="shared" si="81"/>
        <v>897822.44556113996</v>
      </c>
      <c r="Q690" s="3">
        <f t="shared" si="86"/>
        <v>1102177.5544388599</v>
      </c>
      <c r="R690" s="4">
        <f t="shared" si="87"/>
        <v>35172.274638859904</v>
      </c>
      <c r="S690" s="3">
        <f t="shared" si="88"/>
        <v>1100000</v>
      </c>
    </row>
    <row r="691" spans="1:19" x14ac:dyDescent="0.45">
      <c r="A691">
        <v>688</v>
      </c>
      <c r="B691" s="2">
        <v>0.13339899480342801</v>
      </c>
      <c r="C691" s="2">
        <v>0.113425925925925</v>
      </c>
      <c r="D691" s="2">
        <f t="shared" si="82"/>
        <v>1.9973068877503011E-2</v>
      </c>
      <c r="E691" s="2">
        <f t="shared" si="83"/>
        <v>0.17608909704247697</v>
      </c>
      <c r="F691" s="2" t="str">
        <f t="shared" si="84"/>
        <v>상승</v>
      </c>
      <c r="O691" s="3">
        <f t="shared" si="85"/>
        <v>1133398.994803428</v>
      </c>
      <c r="P691" s="3">
        <f t="shared" si="81"/>
        <v>1113425.9259259249</v>
      </c>
      <c r="Q691" s="3">
        <f t="shared" si="86"/>
        <v>886574.07407407498</v>
      </c>
      <c r="R691" s="4">
        <f t="shared" si="87"/>
        <v>-19973.068877503043</v>
      </c>
      <c r="S691" s="3">
        <f t="shared" si="88"/>
        <v>1100000</v>
      </c>
    </row>
    <row r="692" spans="1:19" x14ac:dyDescent="0.45">
      <c r="A692">
        <v>689</v>
      </c>
      <c r="B692" s="2">
        <v>-0.111962422728538</v>
      </c>
      <c r="C692" s="2">
        <v>-0.152477763659466</v>
      </c>
      <c r="D692" s="2">
        <f t="shared" si="82"/>
        <v>4.0515340930927998E-2</v>
      </c>
      <c r="E692" s="2">
        <f t="shared" si="83"/>
        <v>-0.26571311093867001</v>
      </c>
      <c r="F692" s="2" t="str">
        <f t="shared" si="84"/>
        <v>하락</v>
      </c>
      <c r="O692" s="3">
        <f t="shared" si="85"/>
        <v>888037.57727146207</v>
      </c>
      <c r="P692" s="3">
        <f t="shared" si="81"/>
        <v>847522.23634053406</v>
      </c>
      <c r="Q692" s="3">
        <f t="shared" si="86"/>
        <v>1152477.7636594661</v>
      </c>
      <c r="R692" s="4">
        <f t="shared" si="87"/>
        <v>-40515.34093092801</v>
      </c>
      <c r="S692" s="3">
        <f t="shared" si="88"/>
        <v>1100000.0000000002</v>
      </c>
    </row>
    <row r="693" spans="1:19" x14ac:dyDescent="0.45">
      <c r="A693">
        <v>690</v>
      </c>
      <c r="B693" s="2">
        <v>1.1219348758458999E-2</v>
      </c>
      <c r="C693" s="2">
        <v>-3.77358490566037E-3</v>
      </c>
      <c r="D693" s="2">
        <f t="shared" si="82"/>
        <v>1.4992933664119369E-2</v>
      </c>
      <c r="E693" s="2">
        <f t="shared" si="83"/>
        <v>-3.9731274209916405</v>
      </c>
      <c r="F693" s="2" t="str">
        <f t="shared" si="84"/>
        <v>반대</v>
      </c>
      <c r="O693" s="3">
        <f t="shared" si="85"/>
        <v>1011219.3487584591</v>
      </c>
      <c r="P693" s="3">
        <f t="shared" si="81"/>
        <v>996226.41509433964</v>
      </c>
      <c r="Q693" s="3">
        <f t="shared" si="86"/>
        <v>1003773.5849056604</v>
      </c>
      <c r="R693" s="4">
        <f t="shared" si="87"/>
        <v>-14992.933664119453</v>
      </c>
      <c r="S693" s="3">
        <f t="shared" si="88"/>
        <v>1100000</v>
      </c>
    </row>
    <row r="694" spans="1:19" x14ac:dyDescent="0.45">
      <c r="A694">
        <v>691</v>
      </c>
      <c r="B694" s="2">
        <v>4.5169018208980498E-2</v>
      </c>
      <c r="C694" s="2">
        <v>6.5040650406504003E-2</v>
      </c>
      <c r="D694" s="2">
        <f t="shared" si="82"/>
        <v>1.9871632197523505E-2</v>
      </c>
      <c r="E694" s="2">
        <f t="shared" si="83"/>
        <v>0.30552634503692416</v>
      </c>
      <c r="F694" s="2" t="str">
        <f t="shared" si="84"/>
        <v>상승</v>
      </c>
      <c r="O694" s="3">
        <f t="shared" si="85"/>
        <v>1045169.0182089806</v>
      </c>
      <c r="P694" s="3">
        <f t="shared" si="81"/>
        <v>1065040.650406504</v>
      </c>
      <c r="Q694" s="3">
        <f t="shared" si="86"/>
        <v>934959.34959349607</v>
      </c>
      <c r="R694" s="4">
        <f t="shared" si="87"/>
        <v>19871.63219752349</v>
      </c>
      <c r="S694" s="3">
        <f t="shared" si="88"/>
        <v>1100000.0000000002</v>
      </c>
    </row>
    <row r="695" spans="1:19" x14ac:dyDescent="0.45">
      <c r="A695">
        <v>692</v>
      </c>
      <c r="B695" s="2">
        <v>0.48549389839172302</v>
      </c>
      <c r="C695" s="2">
        <v>0.53488372093023195</v>
      </c>
      <c r="D695" s="2">
        <f t="shared" si="82"/>
        <v>4.9389822538508932E-2</v>
      </c>
      <c r="E695" s="2">
        <f t="shared" si="83"/>
        <v>9.2337494311125493E-2</v>
      </c>
      <c r="F695" s="2" t="str">
        <f t="shared" si="84"/>
        <v>상승</v>
      </c>
      <c r="O695" s="3">
        <f t="shared" si="85"/>
        <v>1485493.8983917229</v>
      </c>
      <c r="P695" s="3">
        <f t="shared" si="81"/>
        <v>1534883.720930232</v>
      </c>
      <c r="Q695" s="3">
        <f t="shared" si="86"/>
        <v>465116.27906976803</v>
      </c>
      <c r="R695" s="4">
        <f t="shared" si="87"/>
        <v>49389.822538509034</v>
      </c>
      <c r="S695" s="3">
        <f t="shared" si="88"/>
        <v>1100000</v>
      </c>
    </row>
    <row r="696" spans="1:19" x14ac:dyDescent="0.45">
      <c r="A696">
        <v>693</v>
      </c>
      <c r="B696" s="2">
        <v>0.58360260725021296</v>
      </c>
      <c r="C696" s="2">
        <v>0.55436720142602403</v>
      </c>
      <c r="D696" s="2">
        <f t="shared" si="82"/>
        <v>2.9235405824188931E-2</v>
      </c>
      <c r="E696" s="2">
        <f t="shared" si="83"/>
        <v>5.2736535907942181E-2</v>
      </c>
      <c r="F696" s="2" t="str">
        <f t="shared" si="84"/>
        <v>상승</v>
      </c>
      <c r="O696" s="3">
        <f t="shared" si="85"/>
        <v>1583602.6072502129</v>
      </c>
      <c r="P696" s="3">
        <f t="shared" si="81"/>
        <v>1554367.2014260239</v>
      </c>
      <c r="Q696" s="3">
        <f t="shared" si="86"/>
        <v>445632.79857397598</v>
      </c>
      <c r="R696" s="4">
        <f t="shared" si="87"/>
        <v>-29235.405824189074</v>
      </c>
      <c r="S696" s="3">
        <f t="shared" si="88"/>
        <v>1100000</v>
      </c>
    </row>
    <row r="697" spans="1:19" x14ac:dyDescent="0.45">
      <c r="A697">
        <v>694</v>
      </c>
      <c r="B697" s="2">
        <v>0.42323529720306302</v>
      </c>
      <c r="C697" s="2">
        <v>0.38172920065252802</v>
      </c>
      <c r="D697" s="2">
        <f t="shared" si="82"/>
        <v>4.1506096550534999E-2</v>
      </c>
      <c r="E697" s="2">
        <f t="shared" si="83"/>
        <v>0.10873178284392303</v>
      </c>
      <c r="F697" s="2" t="str">
        <f t="shared" si="84"/>
        <v>상승</v>
      </c>
      <c r="O697" s="3">
        <f t="shared" si="85"/>
        <v>1423235.297203063</v>
      </c>
      <c r="P697" s="3">
        <f t="shared" si="81"/>
        <v>1381729.2006525279</v>
      </c>
      <c r="Q697" s="3">
        <f t="shared" si="86"/>
        <v>618270.79934747203</v>
      </c>
      <c r="R697" s="4">
        <f t="shared" si="87"/>
        <v>-41506.096550535178</v>
      </c>
      <c r="S697" s="3">
        <f t="shared" si="88"/>
        <v>1100000</v>
      </c>
    </row>
    <row r="698" spans="1:19" x14ac:dyDescent="0.45">
      <c r="A698">
        <v>695</v>
      </c>
      <c r="B698" s="2">
        <v>-9.4404771924018804E-2</v>
      </c>
      <c r="C698" s="2">
        <v>-0.134751773049645</v>
      </c>
      <c r="D698" s="2">
        <f t="shared" si="82"/>
        <v>4.0347001125626197E-2</v>
      </c>
      <c r="E698" s="2">
        <f t="shared" si="83"/>
        <v>-0.2994172188796479</v>
      </c>
      <c r="F698" s="2" t="str">
        <f t="shared" si="84"/>
        <v>하락</v>
      </c>
      <c r="O698" s="3">
        <f t="shared" si="85"/>
        <v>905595.22807598114</v>
      </c>
      <c r="P698" s="3">
        <f t="shared" si="81"/>
        <v>865248.22695035499</v>
      </c>
      <c r="Q698" s="3">
        <f t="shared" si="86"/>
        <v>1134751.7730496451</v>
      </c>
      <c r="R698" s="4">
        <f t="shared" si="87"/>
        <v>-40347.00112562615</v>
      </c>
      <c r="S698" s="3">
        <f t="shared" si="88"/>
        <v>1100000</v>
      </c>
    </row>
    <row r="699" spans="1:19" x14ac:dyDescent="0.45">
      <c r="A699">
        <v>696</v>
      </c>
      <c r="B699" s="2">
        <v>-9.5087274909019401E-2</v>
      </c>
      <c r="C699" s="2">
        <v>-0.185970636215334</v>
      </c>
      <c r="D699" s="2">
        <f t="shared" si="82"/>
        <v>9.0883361306314595E-2</v>
      </c>
      <c r="E699" s="2">
        <f t="shared" si="83"/>
        <v>-0.4886973726383419</v>
      </c>
      <c r="F699" s="2" t="str">
        <f t="shared" si="84"/>
        <v>하락</v>
      </c>
      <c r="O699" s="3">
        <f t="shared" si="85"/>
        <v>904912.72509098065</v>
      </c>
      <c r="P699" s="3">
        <f t="shared" si="81"/>
        <v>814029.36378466606</v>
      </c>
      <c r="Q699" s="3">
        <f t="shared" si="86"/>
        <v>1185970.6362153338</v>
      </c>
      <c r="R699" s="4">
        <f t="shared" si="87"/>
        <v>-90883.361306314589</v>
      </c>
      <c r="S699" s="3">
        <f t="shared" si="88"/>
        <v>1100000</v>
      </c>
    </row>
    <row r="700" spans="1:19" x14ac:dyDescent="0.45">
      <c r="A700">
        <v>697</v>
      </c>
      <c r="B700" s="2">
        <v>0.49871855974197299</v>
      </c>
      <c r="C700" s="2">
        <v>0.450094161958568</v>
      </c>
      <c r="D700" s="2">
        <f t="shared" si="82"/>
        <v>4.8624397783404993E-2</v>
      </c>
      <c r="E700" s="2">
        <f t="shared" si="83"/>
        <v>0.10803161181166566</v>
      </c>
      <c r="F700" s="2" t="str">
        <f t="shared" si="84"/>
        <v>상승</v>
      </c>
      <c r="O700" s="3">
        <f t="shared" si="85"/>
        <v>1498718.5597419729</v>
      </c>
      <c r="P700" s="3">
        <f t="shared" si="81"/>
        <v>1450094.1619585678</v>
      </c>
      <c r="Q700" s="3">
        <f t="shared" si="86"/>
        <v>549905.83804143197</v>
      </c>
      <c r="R700" s="4">
        <f t="shared" si="87"/>
        <v>-48624.397783405147</v>
      </c>
      <c r="S700" s="3">
        <f t="shared" si="88"/>
        <v>1100000</v>
      </c>
    </row>
    <row r="701" spans="1:19" x14ac:dyDescent="0.45">
      <c r="A701">
        <v>698</v>
      </c>
      <c r="B701" s="2">
        <v>2.2157914936542501E-2</v>
      </c>
      <c r="C701" s="2">
        <v>3.3185840707964598E-2</v>
      </c>
      <c r="D701" s="2">
        <f t="shared" si="82"/>
        <v>1.1027925771422097E-2</v>
      </c>
      <c r="E701" s="2">
        <f t="shared" si="83"/>
        <v>0.33230816324551926</v>
      </c>
      <c r="F701" s="2" t="str">
        <f t="shared" si="84"/>
        <v>상승</v>
      </c>
      <c r="O701" s="3">
        <f t="shared" si="85"/>
        <v>1022157.9149365425</v>
      </c>
      <c r="P701" s="3">
        <f t="shared" si="81"/>
        <v>1033185.8407079646</v>
      </c>
      <c r="Q701" s="3">
        <f t="shared" si="86"/>
        <v>966814.15929203539</v>
      </c>
      <c r="R701" s="4">
        <f t="shared" si="87"/>
        <v>11027.925771422102</v>
      </c>
      <c r="S701" s="3">
        <f t="shared" si="88"/>
        <v>1100000</v>
      </c>
    </row>
    <row r="702" spans="1:19" x14ac:dyDescent="0.45">
      <c r="A702">
        <v>699</v>
      </c>
      <c r="B702" s="2">
        <v>-4.6457089483737902E-3</v>
      </c>
      <c r="C702" s="2">
        <v>-2.3972602739725998E-2</v>
      </c>
      <c r="D702" s="2">
        <f t="shared" si="82"/>
        <v>1.9326893791352207E-2</v>
      </c>
      <c r="E702" s="2">
        <f t="shared" si="83"/>
        <v>-0.80620756958212159</v>
      </c>
      <c r="F702" s="2" t="str">
        <f t="shared" si="84"/>
        <v>하락</v>
      </c>
      <c r="O702" s="3">
        <f t="shared" si="85"/>
        <v>995354.29105162621</v>
      </c>
      <c r="P702" s="3">
        <f t="shared" si="81"/>
        <v>976027.39726027404</v>
      </c>
      <c r="Q702" s="3">
        <f t="shared" si="86"/>
        <v>1023972.602739726</v>
      </c>
      <c r="R702" s="4">
        <f t="shared" si="87"/>
        <v>-19326.893791352166</v>
      </c>
      <c r="S702" s="3">
        <f t="shared" si="88"/>
        <v>1100000</v>
      </c>
    </row>
    <row r="703" spans="1:19" x14ac:dyDescent="0.45">
      <c r="A703">
        <v>700</v>
      </c>
      <c r="B703" s="2">
        <v>0.131901115179061</v>
      </c>
      <c r="C703" s="2">
        <v>7.69230769230769E-2</v>
      </c>
      <c r="D703" s="2">
        <f t="shared" si="82"/>
        <v>5.4978038255984102E-2</v>
      </c>
      <c r="E703" s="2">
        <f t="shared" si="83"/>
        <v>0.71471449732779357</v>
      </c>
      <c r="F703" s="2" t="str">
        <f t="shared" si="84"/>
        <v>상승</v>
      </c>
      <c r="O703" s="3">
        <f t="shared" si="85"/>
        <v>1131901.115179061</v>
      </c>
      <c r="P703" s="3">
        <f t="shared" si="81"/>
        <v>1076923.0769230768</v>
      </c>
      <c r="Q703" s="3">
        <f t="shared" si="86"/>
        <v>923076.92307692312</v>
      </c>
      <c r="R703" s="4">
        <f t="shared" si="87"/>
        <v>-54978.038255984196</v>
      </c>
      <c r="S703" s="3">
        <f t="shared" si="88"/>
        <v>1100000</v>
      </c>
    </row>
    <row r="704" spans="1:19" x14ac:dyDescent="0.45">
      <c r="A704">
        <v>701</v>
      </c>
      <c r="B704" s="2">
        <v>2.1567195653915398E-2</v>
      </c>
      <c r="C704" s="2">
        <v>-1.0570824524312799E-2</v>
      </c>
      <c r="D704" s="2">
        <f t="shared" si="82"/>
        <v>3.2138020178228199E-2</v>
      </c>
      <c r="E704" s="2">
        <f t="shared" si="83"/>
        <v>-3.0402567088604155</v>
      </c>
      <c r="F704" s="2" t="str">
        <f t="shared" si="84"/>
        <v>반대</v>
      </c>
      <c r="O704" s="3">
        <f t="shared" si="85"/>
        <v>1021567.1956539154</v>
      </c>
      <c r="P704" s="3">
        <f t="shared" si="81"/>
        <v>989429.17547568725</v>
      </c>
      <c r="Q704" s="3">
        <f t="shared" si="86"/>
        <v>1010570.8245243127</v>
      </c>
      <c r="R704" s="4">
        <f t="shared" si="87"/>
        <v>-32138.020178228151</v>
      </c>
      <c r="S704" s="3">
        <f t="shared" si="88"/>
        <v>1100000</v>
      </c>
    </row>
    <row r="705" spans="1:19" x14ac:dyDescent="0.45">
      <c r="A705">
        <v>702</v>
      </c>
      <c r="B705" s="2">
        <v>0.30957913398742598</v>
      </c>
      <c r="C705" s="2">
        <v>0.31836270608300099</v>
      </c>
      <c r="D705" s="2">
        <f t="shared" si="82"/>
        <v>8.7835720955750096E-3</v>
      </c>
      <c r="E705" s="2">
        <f t="shared" si="83"/>
        <v>2.7589827350207995E-2</v>
      </c>
      <c r="F705" s="2" t="str">
        <f t="shared" si="84"/>
        <v>상승</v>
      </c>
      <c r="O705" s="3">
        <f t="shared" si="85"/>
        <v>1309579.1339874258</v>
      </c>
      <c r="P705" s="3">
        <f t="shared" si="81"/>
        <v>1318362.7060830011</v>
      </c>
      <c r="Q705" s="3">
        <f t="shared" si="86"/>
        <v>681637.29391699901</v>
      </c>
      <c r="R705" s="4">
        <f t="shared" si="87"/>
        <v>8783.5720955752768</v>
      </c>
      <c r="S705" s="3">
        <f t="shared" si="88"/>
        <v>1100000</v>
      </c>
    </row>
    <row r="706" spans="1:19" x14ac:dyDescent="0.45">
      <c r="A706">
        <v>703</v>
      </c>
      <c r="B706" s="2">
        <v>0.16781933605670901</v>
      </c>
      <c r="C706" s="2">
        <v>0.17324561403508701</v>
      </c>
      <c r="D706" s="2">
        <f t="shared" si="82"/>
        <v>5.4262779783779969E-3</v>
      </c>
      <c r="E706" s="2">
        <f t="shared" si="83"/>
        <v>3.1321300735954134E-2</v>
      </c>
      <c r="F706" s="2" t="str">
        <f t="shared" si="84"/>
        <v>상승</v>
      </c>
      <c r="O706" s="3">
        <f t="shared" si="85"/>
        <v>1167819.3360567091</v>
      </c>
      <c r="P706" s="3">
        <f t="shared" si="81"/>
        <v>1173245.6140350872</v>
      </c>
      <c r="Q706" s="3">
        <f t="shared" si="86"/>
        <v>826754.38596491306</v>
      </c>
      <c r="R706" s="4">
        <f t="shared" si="87"/>
        <v>5426.2779783781152</v>
      </c>
      <c r="S706" s="3">
        <f t="shared" si="88"/>
        <v>1100000</v>
      </c>
    </row>
    <row r="707" spans="1:19" x14ac:dyDescent="0.45">
      <c r="A707">
        <v>704</v>
      </c>
      <c r="B707" s="2">
        <v>4.9160890281200402E-2</v>
      </c>
      <c r="C707" s="2">
        <v>6.1519903498190497E-2</v>
      </c>
      <c r="D707" s="2">
        <f t="shared" si="82"/>
        <v>1.2359013216990095E-2</v>
      </c>
      <c r="E707" s="2">
        <f t="shared" si="83"/>
        <v>0.20089454817421185</v>
      </c>
      <c r="F707" s="2" t="str">
        <f t="shared" si="84"/>
        <v>상승</v>
      </c>
      <c r="O707" s="3">
        <f t="shared" si="85"/>
        <v>1049160.8902812004</v>
      </c>
      <c r="P707" s="3">
        <f t="shared" ref="P707:P770" si="89">$N$3*(1+C707)</f>
        <v>1061519.9034981907</v>
      </c>
      <c r="Q707" s="3">
        <f t="shared" si="86"/>
        <v>938480.09650180954</v>
      </c>
      <c r="R707" s="4">
        <f t="shared" si="87"/>
        <v>12359.013216990279</v>
      </c>
      <c r="S707" s="3">
        <f t="shared" si="88"/>
        <v>1100000</v>
      </c>
    </row>
    <row r="708" spans="1:19" x14ac:dyDescent="0.45">
      <c r="A708">
        <v>705</v>
      </c>
      <c r="B708" s="2">
        <v>8.1783197820186598E-3</v>
      </c>
      <c r="C708" s="2">
        <v>5.3380782918149398E-3</v>
      </c>
      <c r="D708" s="2">
        <f t="shared" ref="D708:D771" si="90">ABS(C708-B708)</f>
        <v>2.8402414902037199E-3</v>
      </c>
      <c r="E708" s="2">
        <f t="shared" ref="E708:E771" si="91">IFERROR(D708/C708,0)</f>
        <v>0.53207190583149755</v>
      </c>
      <c r="F708" s="2" t="str">
        <f t="shared" ref="F708:F771" si="92">IF(AND(B708&gt;=0,C708&gt;=0),"상승",IF(AND(B708&lt;0,C708&lt;0),"하락","반대"))</f>
        <v>상승</v>
      </c>
      <c r="O708" s="3">
        <f t="shared" ref="O708:O771" si="93">$N$3*(1+B708)</f>
        <v>1008178.3197820187</v>
      </c>
      <c r="P708" s="3">
        <f t="shared" si="89"/>
        <v>1005338.0782918149</v>
      </c>
      <c r="Q708" s="3">
        <f t="shared" ref="Q708:Q771" si="94">$N$3*(1-C708)</f>
        <v>994661.92170818499</v>
      </c>
      <c r="R708" s="4">
        <f t="shared" ref="R708:R771" si="95">P708-O708</f>
        <v>-2840.2414902037708</v>
      </c>
      <c r="S708" s="3">
        <f t="shared" ref="S708:S771" si="96">P708*0.4+$N$3*0.3+Q708*0.4</f>
        <v>1100000</v>
      </c>
    </row>
    <row r="709" spans="1:19" x14ac:dyDescent="0.45">
      <c r="A709">
        <v>706</v>
      </c>
      <c r="B709" s="2">
        <v>4.2195908725261598E-2</v>
      </c>
      <c r="C709" s="2">
        <v>-1.8599562363238498E-2</v>
      </c>
      <c r="D709" s="2">
        <f t="shared" si="90"/>
        <v>6.07954710885001E-2</v>
      </c>
      <c r="E709" s="2">
        <f t="shared" si="91"/>
        <v>-3.2686506220523017</v>
      </c>
      <c r="F709" s="2" t="str">
        <f t="shared" si="92"/>
        <v>반대</v>
      </c>
      <c r="O709" s="3">
        <f t="shared" si="93"/>
        <v>1042195.9087252617</v>
      </c>
      <c r="P709" s="3">
        <f t="shared" si="89"/>
        <v>981400.43763676158</v>
      </c>
      <c r="Q709" s="3">
        <f t="shared" si="94"/>
        <v>1018599.5623632384</v>
      </c>
      <c r="R709" s="4">
        <f t="shared" si="95"/>
        <v>-60795.471088500111</v>
      </c>
      <c r="S709" s="3">
        <f t="shared" si="96"/>
        <v>1100000</v>
      </c>
    </row>
    <row r="710" spans="1:19" x14ac:dyDescent="0.45">
      <c r="A710">
        <v>707</v>
      </c>
      <c r="B710" s="2">
        <v>-6.9340430200099902E-3</v>
      </c>
      <c r="C710" s="2">
        <v>-9.3959731543624102E-3</v>
      </c>
      <c r="D710" s="2">
        <f t="shared" si="90"/>
        <v>2.46193013435242E-3</v>
      </c>
      <c r="E710" s="2">
        <f t="shared" si="91"/>
        <v>-0.26201970715607914</v>
      </c>
      <c r="F710" s="2" t="str">
        <f t="shared" si="92"/>
        <v>하락</v>
      </c>
      <c r="O710" s="3">
        <f t="shared" si="93"/>
        <v>993065.95697999001</v>
      </c>
      <c r="P710" s="3">
        <f t="shared" si="89"/>
        <v>990604.02684563759</v>
      </c>
      <c r="Q710" s="3">
        <f t="shared" si="94"/>
        <v>1009395.9731543625</v>
      </c>
      <c r="R710" s="4">
        <f t="shared" si="95"/>
        <v>-2461.930134352413</v>
      </c>
      <c r="S710" s="3">
        <f t="shared" si="96"/>
        <v>1100000</v>
      </c>
    </row>
    <row r="711" spans="1:19" x14ac:dyDescent="0.45">
      <c r="A711">
        <v>708</v>
      </c>
      <c r="B711" s="2">
        <v>-0.129300326108932</v>
      </c>
      <c r="C711" s="2">
        <v>-0.145021645021645</v>
      </c>
      <c r="D711" s="2">
        <f t="shared" si="90"/>
        <v>1.5721318912713E-2</v>
      </c>
      <c r="E711" s="2">
        <f t="shared" si="91"/>
        <v>-0.10840670653243892</v>
      </c>
      <c r="F711" s="2" t="str">
        <f t="shared" si="92"/>
        <v>하락</v>
      </c>
      <c r="O711" s="3">
        <f t="shared" si="93"/>
        <v>870699.67389106797</v>
      </c>
      <c r="P711" s="3">
        <f t="shared" si="89"/>
        <v>854978.354978355</v>
      </c>
      <c r="Q711" s="3">
        <f t="shared" si="94"/>
        <v>1145021.6450216451</v>
      </c>
      <c r="R711" s="4">
        <f t="shared" si="95"/>
        <v>-15721.318912712974</v>
      </c>
      <c r="S711" s="3">
        <f t="shared" si="96"/>
        <v>1100000</v>
      </c>
    </row>
    <row r="712" spans="1:19" x14ac:dyDescent="0.45">
      <c r="A712">
        <v>709</v>
      </c>
      <c r="B712" s="2">
        <v>0.25903898477554299</v>
      </c>
      <c r="C712" s="2">
        <v>0.16974169741697401</v>
      </c>
      <c r="D712" s="2">
        <f t="shared" si="90"/>
        <v>8.9297287358568983E-2</v>
      </c>
      <c r="E712" s="2">
        <f t="shared" si="91"/>
        <v>0.52607749726461339</v>
      </c>
      <c r="F712" s="2" t="str">
        <f t="shared" si="92"/>
        <v>상승</v>
      </c>
      <c r="O712" s="3">
        <f t="shared" si="93"/>
        <v>1259038.984775543</v>
      </c>
      <c r="P712" s="3">
        <f t="shared" si="89"/>
        <v>1169741.697416974</v>
      </c>
      <c r="Q712" s="3">
        <f t="shared" si="94"/>
        <v>830258.302583026</v>
      </c>
      <c r="R712" s="4">
        <f t="shared" si="95"/>
        <v>-89297.287358568981</v>
      </c>
      <c r="S712" s="3">
        <f t="shared" si="96"/>
        <v>1100000</v>
      </c>
    </row>
    <row r="713" spans="1:19" x14ac:dyDescent="0.45">
      <c r="A713">
        <v>710</v>
      </c>
      <c r="B713" s="2">
        <v>9.4275072216987596E-2</v>
      </c>
      <c r="C713" s="2">
        <v>2.3148148148148098E-2</v>
      </c>
      <c r="D713" s="2">
        <f t="shared" si="90"/>
        <v>7.1126924068839498E-2</v>
      </c>
      <c r="E713" s="2">
        <f t="shared" si="91"/>
        <v>3.0726831197738731</v>
      </c>
      <c r="F713" s="2" t="str">
        <f t="shared" si="92"/>
        <v>상승</v>
      </c>
      <c r="O713" s="3">
        <f t="shared" si="93"/>
        <v>1094275.0722169876</v>
      </c>
      <c r="P713" s="3">
        <f t="shared" si="89"/>
        <v>1023148.1481481481</v>
      </c>
      <c r="Q713" s="3">
        <f t="shared" si="94"/>
        <v>976851.85185185191</v>
      </c>
      <c r="R713" s="4">
        <f t="shared" si="95"/>
        <v>-71126.924068839522</v>
      </c>
      <c r="S713" s="3">
        <f t="shared" si="96"/>
        <v>1100000</v>
      </c>
    </row>
    <row r="714" spans="1:19" x14ac:dyDescent="0.45">
      <c r="A714">
        <v>711</v>
      </c>
      <c r="B714" s="2">
        <v>-1.48028917610645E-2</v>
      </c>
      <c r="C714" s="2">
        <v>-9.9508599508599499E-2</v>
      </c>
      <c r="D714" s="2">
        <f t="shared" si="90"/>
        <v>8.4705707747534997E-2</v>
      </c>
      <c r="E714" s="2">
        <f t="shared" si="91"/>
        <v>-0.85124007538880853</v>
      </c>
      <c r="F714" s="2" t="str">
        <f t="shared" si="92"/>
        <v>하락</v>
      </c>
      <c r="O714" s="3">
        <f t="shared" si="93"/>
        <v>985197.10823893547</v>
      </c>
      <c r="P714" s="3">
        <f t="shared" si="89"/>
        <v>900491.40049140051</v>
      </c>
      <c r="Q714" s="3">
        <f t="shared" si="94"/>
        <v>1099508.5995085996</v>
      </c>
      <c r="R714" s="4">
        <f t="shared" si="95"/>
        <v>-84705.707747534965</v>
      </c>
      <c r="S714" s="3">
        <f t="shared" si="96"/>
        <v>1100000</v>
      </c>
    </row>
    <row r="715" spans="1:19" x14ac:dyDescent="0.45">
      <c r="A715">
        <v>712</v>
      </c>
      <c r="B715" s="2">
        <v>2.3916762322187399E-2</v>
      </c>
      <c r="C715" s="2">
        <v>-2.1186440677966101E-2</v>
      </c>
      <c r="D715" s="2">
        <f t="shared" si="90"/>
        <v>4.5103203000153497E-2</v>
      </c>
      <c r="E715" s="2">
        <f t="shared" si="91"/>
        <v>-2.128871181607245</v>
      </c>
      <c r="F715" s="2" t="str">
        <f t="shared" si="92"/>
        <v>반대</v>
      </c>
      <c r="O715" s="3">
        <f t="shared" si="93"/>
        <v>1023916.7623221874</v>
      </c>
      <c r="P715" s="3">
        <f t="shared" si="89"/>
        <v>978813.55932203401</v>
      </c>
      <c r="Q715" s="3">
        <f t="shared" si="94"/>
        <v>1021186.440677966</v>
      </c>
      <c r="R715" s="4">
        <f t="shared" si="95"/>
        <v>-45103.203000153415</v>
      </c>
      <c r="S715" s="3">
        <f t="shared" si="96"/>
        <v>1100000</v>
      </c>
    </row>
    <row r="716" spans="1:19" x14ac:dyDescent="0.45">
      <c r="A716">
        <v>713</v>
      </c>
      <c r="B716" s="2">
        <v>0.38045793771743702</v>
      </c>
      <c r="C716" s="2">
        <v>0.35300101729399702</v>
      </c>
      <c r="D716" s="2">
        <f t="shared" si="90"/>
        <v>2.7456920423440001E-2</v>
      </c>
      <c r="E716" s="2">
        <f t="shared" si="91"/>
        <v>7.7781420104442625E-2</v>
      </c>
      <c r="F716" s="2" t="str">
        <f t="shared" si="92"/>
        <v>상승</v>
      </c>
      <c r="O716" s="3">
        <f t="shared" si="93"/>
        <v>1380457.937717437</v>
      </c>
      <c r="P716" s="3">
        <f t="shared" si="89"/>
        <v>1353001.0172939971</v>
      </c>
      <c r="Q716" s="3">
        <f t="shared" si="94"/>
        <v>646998.98270600301</v>
      </c>
      <c r="R716" s="4">
        <f t="shared" si="95"/>
        <v>-27456.920423439937</v>
      </c>
      <c r="S716" s="3">
        <f t="shared" si="96"/>
        <v>1100000</v>
      </c>
    </row>
    <row r="717" spans="1:19" x14ac:dyDescent="0.45">
      <c r="A717">
        <v>714</v>
      </c>
      <c r="B717" s="2">
        <v>0.44944223761558499</v>
      </c>
      <c r="C717" s="2">
        <v>0.38600212089077401</v>
      </c>
      <c r="D717" s="2">
        <f t="shared" si="90"/>
        <v>6.344011672481098E-2</v>
      </c>
      <c r="E717" s="2">
        <f t="shared" si="91"/>
        <v>0.16435173096565048</v>
      </c>
      <c r="F717" s="2" t="str">
        <f t="shared" si="92"/>
        <v>상승</v>
      </c>
      <c r="O717" s="3">
        <f t="shared" si="93"/>
        <v>1449442.2376155849</v>
      </c>
      <c r="P717" s="3">
        <f t="shared" si="89"/>
        <v>1386002.1208907741</v>
      </c>
      <c r="Q717" s="3">
        <f t="shared" si="94"/>
        <v>613997.87910922593</v>
      </c>
      <c r="R717" s="4">
        <f t="shared" si="95"/>
        <v>-63440.116724810796</v>
      </c>
      <c r="S717" s="3">
        <f t="shared" si="96"/>
        <v>1100000</v>
      </c>
    </row>
    <row r="718" spans="1:19" x14ac:dyDescent="0.45">
      <c r="A718">
        <v>715</v>
      </c>
      <c r="B718" s="2">
        <v>4.61626127362251E-2</v>
      </c>
      <c r="C718" s="2">
        <v>6.18181818181818E-2</v>
      </c>
      <c r="D718" s="2">
        <f t="shared" si="90"/>
        <v>1.5655569081956699E-2</v>
      </c>
      <c r="E718" s="2">
        <f t="shared" si="91"/>
        <v>0.25325185279635842</v>
      </c>
      <c r="F718" s="2" t="str">
        <f t="shared" si="92"/>
        <v>상승</v>
      </c>
      <c r="O718" s="3">
        <f t="shared" si="93"/>
        <v>1046162.6127362251</v>
      </c>
      <c r="P718" s="3">
        <f t="shared" si="89"/>
        <v>1061818.1818181819</v>
      </c>
      <c r="Q718" s="3">
        <f t="shared" si="94"/>
        <v>938181.81818181823</v>
      </c>
      <c r="R718" s="4">
        <f t="shared" si="95"/>
        <v>15655.569081956754</v>
      </c>
      <c r="S718" s="3">
        <f t="shared" si="96"/>
        <v>1100000</v>
      </c>
    </row>
    <row r="719" spans="1:19" x14ac:dyDescent="0.45">
      <c r="A719">
        <v>716</v>
      </c>
      <c r="B719" s="2">
        <v>8.2469463348388602E-2</v>
      </c>
      <c r="C719" s="2">
        <v>6.6326530612244902E-2</v>
      </c>
      <c r="D719" s="2">
        <f t="shared" si="90"/>
        <v>1.61429327361437E-2</v>
      </c>
      <c r="E719" s="2">
        <f t="shared" si="91"/>
        <v>0.24338575509878194</v>
      </c>
      <c r="F719" s="2" t="str">
        <f t="shared" si="92"/>
        <v>상승</v>
      </c>
      <c r="O719" s="3">
        <f t="shared" si="93"/>
        <v>1082469.4633483887</v>
      </c>
      <c r="P719" s="3">
        <f t="shared" si="89"/>
        <v>1066326.530612245</v>
      </c>
      <c r="Q719" s="3">
        <f t="shared" si="94"/>
        <v>933673.46938775503</v>
      </c>
      <c r="R719" s="4">
        <f t="shared" si="95"/>
        <v>-16142.932736143703</v>
      </c>
      <c r="S719" s="3">
        <f t="shared" si="96"/>
        <v>1100000</v>
      </c>
    </row>
    <row r="720" spans="1:19" x14ac:dyDescent="0.45">
      <c r="A720">
        <v>717</v>
      </c>
      <c r="B720" s="2">
        <v>0.15776710212230599</v>
      </c>
      <c r="C720" s="2">
        <v>0.12</v>
      </c>
      <c r="D720" s="2">
        <f t="shared" si="90"/>
        <v>3.7767102122305996E-2</v>
      </c>
      <c r="E720" s="2">
        <f t="shared" si="91"/>
        <v>0.31472585101921663</v>
      </c>
      <c r="F720" s="2" t="str">
        <f t="shared" si="92"/>
        <v>상승</v>
      </c>
      <c r="O720" s="3">
        <f t="shared" si="93"/>
        <v>1157767.1021223059</v>
      </c>
      <c r="P720" s="3">
        <f t="shared" si="89"/>
        <v>1120000</v>
      </c>
      <c r="Q720" s="3">
        <f t="shared" si="94"/>
        <v>880000</v>
      </c>
      <c r="R720" s="4">
        <f t="shared" si="95"/>
        <v>-37767.102122305892</v>
      </c>
      <c r="S720" s="3">
        <f t="shared" si="96"/>
        <v>1100000</v>
      </c>
    </row>
    <row r="721" spans="1:19" x14ac:dyDescent="0.45">
      <c r="A721">
        <v>718</v>
      </c>
      <c r="B721" s="2">
        <v>-0.14799477159976901</v>
      </c>
      <c r="C721" s="2">
        <v>-0.16525423728813499</v>
      </c>
      <c r="D721" s="2">
        <f t="shared" si="90"/>
        <v>1.7259465688365977E-2</v>
      </c>
      <c r="E721" s="2">
        <f t="shared" si="91"/>
        <v>-0.10444189493472783</v>
      </c>
      <c r="F721" s="2" t="str">
        <f t="shared" si="92"/>
        <v>하락</v>
      </c>
      <c r="O721" s="3">
        <f t="shared" si="93"/>
        <v>852005.22840023099</v>
      </c>
      <c r="P721" s="3">
        <f t="shared" si="89"/>
        <v>834745.76271186501</v>
      </c>
      <c r="Q721" s="3">
        <f t="shared" si="94"/>
        <v>1165254.2372881349</v>
      </c>
      <c r="R721" s="4">
        <f t="shared" si="95"/>
        <v>-17259.465688365977</v>
      </c>
      <c r="S721" s="3">
        <f t="shared" si="96"/>
        <v>1100000</v>
      </c>
    </row>
    <row r="722" spans="1:19" x14ac:dyDescent="0.45">
      <c r="A722">
        <v>719</v>
      </c>
      <c r="B722" s="2">
        <v>0.240168556571006</v>
      </c>
      <c r="C722" s="2">
        <v>0.217181467181467</v>
      </c>
      <c r="D722" s="2">
        <f t="shared" si="90"/>
        <v>2.2987089389539E-2</v>
      </c>
      <c r="E722" s="2">
        <f t="shared" si="91"/>
        <v>0.10584277603361078</v>
      </c>
      <c r="F722" s="2" t="str">
        <f t="shared" si="92"/>
        <v>상승</v>
      </c>
      <c r="O722" s="3">
        <f t="shared" si="93"/>
        <v>1240168.5565710058</v>
      </c>
      <c r="P722" s="3">
        <f t="shared" si="89"/>
        <v>1217181.467181467</v>
      </c>
      <c r="Q722" s="3">
        <f t="shared" si="94"/>
        <v>782818.53281853301</v>
      </c>
      <c r="R722" s="4">
        <f t="shared" si="95"/>
        <v>-22987.089389538858</v>
      </c>
      <c r="S722" s="3">
        <f t="shared" si="96"/>
        <v>1100000</v>
      </c>
    </row>
    <row r="723" spans="1:19" x14ac:dyDescent="0.45">
      <c r="A723">
        <v>720</v>
      </c>
      <c r="B723" s="2">
        <v>0.28691396117210299</v>
      </c>
      <c r="C723" s="2">
        <v>0.21391304347826001</v>
      </c>
      <c r="D723" s="2">
        <f t="shared" si="90"/>
        <v>7.3000917693842982E-2</v>
      </c>
      <c r="E723" s="2">
        <f t="shared" si="91"/>
        <v>0.34126445263382016</v>
      </c>
      <c r="F723" s="2" t="str">
        <f t="shared" si="92"/>
        <v>상승</v>
      </c>
      <c r="O723" s="3">
        <f t="shared" si="93"/>
        <v>1286913.961172103</v>
      </c>
      <c r="P723" s="3">
        <f t="shared" si="89"/>
        <v>1213913.0434782598</v>
      </c>
      <c r="Q723" s="3">
        <f t="shared" si="94"/>
        <v>786086.95652173995</v>
      </c>
      <c r="R723" s="4">
        <f t="shared" si="95"/>
        <v>-73000.917693843134</v>
      </c>
      <c r="S723" s="3">
        <f t="shared" si="96"/>
        <v>1100000</v>
      </c>
    </row>
    <row r="724" spans="1:19" x14ac:dyDescent="0.45">
      <c r="A724">
        <v>721</v>
      </c>
      <c r="B724" s="2">
        <v>2.9291408136487E-2</v>
      </c>
      <c r="C724" s="2">
        <v>2.29533282325937E-2</v>
      </c>
      <c r="D724" s="2">
        <f t="shared" si="90"/>
        <v>6.3380799038933004E-3</v>
      </c>
      <c r="E724" s="2">
        <f t="shared" si="91"/>
        <v>0.27612901447961846</v>
      </c>
      <c r="F724" s="2" t="str">
        <f t="shared" si="92"/>
        <v>상승</v>
      </c>
      <c r="O724" s="3">
        <f t="shared" si="93"/>
        <v>1029291.408136487</v>
      </c>
      <c r="P724" s="3">
        <f t="shared" si="89"/>
        <v>1022953.3282325937</v>
      </c>
      <c r="Q724" s="3">
        <f t="shared" si="94"/>
        <v>977046.67176740628</v>
      </c>
      <c r="R724" s="4">
        <f t="shared" si="95"/>
        <v>-6338.0799038932892</v>
      </c>
      <c r="S724" s="3">
        <f t="shared" si="96"/>
        <v>1100000</v>
      </c>
    </row>
    <row r="725" spans="1:19" x14ac:dyDescent="0.45">
      <c r="A725">
        <v>722</v>
      </c>
      <c r="B725" s="2">
        <v>0.37724089622497498</v>
      </c>
      <c r="C725" s="2">
        <v>0.298979591836734</v>
      </c>
      <c r="D725" s="2">
        <f t="shared" si="90"/>
        <v>7.8261304388240971E-2</v>
      </c>
      <c r="E725" s="2">
        <f t="shared" si="91"/>
        <v>0.26176135938729123</v>
      </c>
      <c r="F725" s="2" t="str">
        <f t="shared" si="92"/>
        <v>상승</v>
      </c>
      <c r="O725" s="3">
        <f t="shared" si="93"/>
        <v>1377240.8962249749</v>
      </c>
      <c r="P725" s="3">
        <f t="shared" si="89"/>
        <v>1298979.591836734</v>
      </c>
      <c r="Q725" s="3">
        <f t="shared" si="94"/>
        <v>701020.40816326602</v>
      </c>
      <c r="R725" s="4">
        <f t="shared" si="95"/>
        <v>-78261.304388240911</v>
      </c>
      <c r="S725" s="3">
        <f t="shared" si="96"/>
        <v>1100000</v>
      </c>
    </row>
    <row r="726" spans="1:19" x14ac:dyDescent="0.45">
      <c r="A726">
        <v>723</v>
      </c>
      <c r="B726" s="2">
        <v>-1.1730093508958799E-2</v>
      </c>
      <c r="C726" s="2">
        <v>-1.2326656394453E-2</v>
      </c>
      <c r="D726" s="2">
        <f t="shared" si="90"/>
        <v>5.9656288549420067E-4</v>
      </c>
      <c r="E726" s="2">
        <f t="shared" si="91"/>
        <v>-4.839616408571705E-2</v>
      </c>
      <c r="F726" s="2" t="str">
        <f t="shared" si="92"/>
        <v>하락</v>
      </c>
      <c r="O726" s="3">
        <f t="shared" si="93"/>
        <v>988269.90649104118</v>
      </c>
      <c r="P726" s="3">
        <f t="shared" si="89"/>
        <v>987673.3436055471</v>
      </c>
      <c r="Q726" s="3">
        <f t="shared" si="94"/>
        <v>1012326.656394453</v>
      </c>
      <c r="R726" s="4">
        <f t="shared" si="95"/>
        <v>-596.56288549408782</v>
      </c>
      <c r="S726" s="3">
        <f t="shared" si="96"/>
        <v>1100000</v>
      </c>
    </row>
    <row r="727" spans="1:19" x14ac:dyDescent="0.45">
      <c r="A727">
        <v>724</v>
      </c>
      <c r="B727" s="2">
        <v>-8.4865912795066806E-2</v>
      </c>
      <c r="C727" s="2">
        <v>-0.13302589570769699</v>
      </c>
      <c r="D727" s="2">
        <f t="shared" si="90"/>
        <v>4.8159982912630184E-2</v>
      </c>
      <c r="E727" s="2">
        <f t="shared" si="91"/>
        <v>-0.36203464488188075</v>
      </c>
      <c r="F727" s="2" t="str">
        <f t="shared" si="92"/>
        <v>하락</v>
      </c>
      <c r="O727" s="3">
        <f t="shared" si="93"/>
        <v>915134.08720493317</v>
      </c>
      <c r="P727" s="3">
        <f t="shared" si="89"/>
        <v>866974.10429230309</v>
      </c>
      <c r="Q727" s="3">
        <f t="shared" si="94"/>
        <v>1133025.8957076971</v>
      </c>
      <c r="R727" s="4">
        <f t="shared" si="95"/>
        <v>-48159.982912630076</v>
      </c>
      <c r="S727" s="3">
        <f t="shared" si="96"/>
        <v>1100000</v>
      </c>
    </row>
    <row r="728" spans="1:19" x14ac:dyDescent="0.45">
      <c r="A728">
        <v>725</v>
      </c>
      <c r="B728" s="2">
        <v>-8.7797328829765306E-2</v>
      </c>
      <c r="C728" s="2">
        <v>-9.0379008746355599E-2</v>
      </c>
      <c r="D728" s="2">
        <f t="shared" si="90"/>
        <v>2.5816799165902932E-3</v>
      </c>
      <c r="E728" s="2">
        <f t="shared" si="91"/>
        <v>-2.856503907711198E-2</v>
      </c>
      <c r="F728" s="2" t="str">
        <f t="shared" si="92"/>
        <v>하락</v>
      </c>
      <c r="O728" s="3">
        <f t="shared" si="93"/>
        <v>912202.67117023468</v>
      </c>
      <c r="P728" s="3">
        <f t="shared" si="89"/>
        <v>909620.99125364434</v>
      </c>
      <c r="Q728" s="3">
        <f t="shared" si="94"/>
        <v>1090379.0087463555</v>
      </c>
      <c r="R728" s="4">
        <f t="shared" si="95"/>
        <v>-2581.6799165903358</v>
      </c>
      <c r="S728" s="3">
        <f t="shared" si="96"/>
        <v>1100000</v>
      </c>
    </row>
    <row r="729" spans="1:19" x14ac:dyDescent="0.45">
      <c r="A729">
        <v>726</v>
      </c>
      <c r="B729" s="2">
        <v>-5.9137679636478398E-3</v>
      </c>
      <c r="C729" s="2">
        <v>-1.0548523206751E-3</v>
      </c>
      <c r="D729" s="2">
        <f t="shared" si="90"/>
        <v>4.8589156429727394E-3</v>
      </c>
      <c r="E729" s="2">
        <f t="shared" si="91"/>
        <v>-4.6062520295381812</v>
      </c>
      <c r="F729" s="2" t="str">
        <f t="shared" si="92"/>
        <v>하락</v>
      </c>
      <c r="O729" s="3">
        <f t="shared" si="93"/>
        <v>994086.23203635216</v>
      </c>
      <c r="P729" s="3">
        <f t="shared" si="89"/>
        <v>998945.14767932484</v>
      </c>
      <c r="Q729" s="3">
        <f t="shared" si="94"/>
        <v>1001054.852320675</v>
      </c>
      <c r="R729" s="4">
        <f t="shared" si="95"/>
        <v>4858.9156429726863</v>
      </c>
      <c r="S729" s="3">
        <f t="shared" si="96"/>
        <v>1100000</v>
      </c>
    </row>
    <row r="730" spans="1:19" x14ac:dyDescent="0.45">
      <c r="A730">
        <v>727</v>
      </c>
      <c r="B730" s="2">
        <v>0.36046692728996199</v>
      </c>
      <c r="C730" s="2">
        <v>0.31829573934837002</v>
      </c>
      <c r="D730" s="2">
        <f t="shared" si="90"/>
        <v>4.217118794159197E-2</v>
      </c>
      <c r="E730" s="2">
        <f t="shared" si="91"/>
        <v>0.13249058258815152</v>
      </c>
      <c r="F730" s="2" t="str">
        <f t="shared" si="92"/>
        <v>상승</v>
      </c>
      <c r="O730" s="3">
        <f t="shared" si="93"/>
        <v>1360466.9272899618</v>
      </c>
      <c r="P730" s="3">
        <f t="shared" si="89"/>
        <v>1318295.7393483701</v>
      </c>
      <c r="Q730" s="3">
        <f t="shared" si="94"/>
        <v>681704.26065162988</v>
      </c>
      <c r="R730" s="4">
        <f t="shared" si="95"/>
        <v>-42171.187941591721</v>
      </c>
      <c r="S730" s="3">
        <f t="shared" si="96"/>
        <v>1100000</v>
      </c>
    </row>
    <row r="731" spans="1:19" x14ac:dyDescent="0.45">
      <c r="A731">
        <v>728</v>
      </c>
      <c r="B731" s="2">
        <v>2.52582319080829E-2</v>
      </c>
      <c r="C731" s="2">
        <v>-4.1916167664670601E-2</v>
      </c>
      <c r="D731" s="2">
        <f t="shared" si="90"/>
        <v>6.7174399572753507E-2</v>
      </c>
      <c r="E731" s="2">
        <f t="shared" si="91"/>
        <v>-1.6025892469499787</v>
      </c>
      <c r="F731" s="2" t="str">
        <f t="shared" si="92"/>
        <v>반대</v>
      </c>
      <c r="O731" s="3">
        <f t="shared" si="93"/>
        <v>1025258.231908083</v>
      </c>
      <c r="P731" s="3">
        <f t="shared" si="89"/>
        <v>958083.83233532938</v>
      </c>
      <c r="Q731" s="3">
        <f t="shared" si="94"/>
        <v>1041916.1676646706</v>
      </c>
      <c r="R731" s="4">
        <f t="shared" si="95"/>
        <v>-67174.39957275358</v>
      </c>
      <c r="S731" s="3">
        <f t="shared" si="96"/>
        <v>1100000</v>
      </c>
    </row>
    <row r="732" spans="1:19" x14ac:dyDescent="0.45">
      <c r="A732">
        <v>729</v>
      </c>
      <c r="B732" s="2">
        <v>0.47467708587646401</v>
      </c>
      <c r="C732" s="2">
        <v>0.38288770053475901</v>
      </c>
      <c r="D732" s="2">
        <f t="shared" si="90"/>
        <v>9.1789385341704999E-2</v>
      </c>
      <c r="E732" s="2">
        <f t="shared" si="91"/>
        <v>0.23972926059914595</v>
      </c>
      <c r="F732" s="2" t="str">
        <f t="shared" si="92"/>
        <v>상승</v>
      </c>
      <c r="O732" s="3">
        <f t="shared" si="93"/>
        <v>1474677.0858764639</v>
      </c>
      <c r="P732" s="3">
        <f t="shared" si="89"/>
        <v>1382887.7005347591</v>
      </c>
      <c r="Q732" s="3">
        <f t="shared" si="94"/>
        <v>617112.29946524091</v>
      </c>
      <c r="R732" s="4">
        <f t="shared" si="95"/>
        <v>-91789.385341704823</v>
      </c>
      <c r="S732" s="3">
        <f t="shared" si="96"/>
        <v>1100000</v>
      </c>
    </row>
    <row r="733" spans="1:19" x14ac:dyDescent="0.45">
      <c r="A733">
        <v>730</v>
      </c>
      <c r="B733" s="2">
        <v>0.41773959994316101</v>
      </c>
      <c r="C733" s="2">
        <v>0.40322580645161199</v>
      </c>
      <c r="D733" s="2">
        <f t="shared" si="90"/>
        <v>1.4513793491549021E-2</v>
      </c>
      <c r="E733" s="2">
        <f t="shared" si="91"/>
        <v>3.5994207859041651E-2</v>
      </c>
      <c r="F733" s="2" t="str">
        <f t="shared" si="92"/>
        <v>상승</v>
      </c>
      <c r="O733" s="3">
        <f t="shared" si="93"/>
        <v>1417739.599943161</v>
      </c>
      <c r="P733" s="3">
        <f t="shared" si="89"/>
        <v>1403225.8064516122</v>
      </c>
      <c r="Q733" s="3">
        <f t="shared" si="94"/>
        <v>596774.19354838796</v>
      </c>
      <c r="R733" s="4">
        <f t="shared" si="95"/>
        <v>-14513.793491548859</v>
      </c>
      <c r="S733" s="3">
        <f t="shared" si="96"/>
        <v>1100000</v>
      </c>
    </row>
    <row r="734" spans="1:19" x14ac:dyDescent="0.45">
      <c r="A734">
        <v>731</v>
      </c>
      <c r="B734" s="2">
        <v>1.06513015925884E-2</v>
      </c>
      <c r="C734" s="2">
        <v>-0.102409638554216</v>
      </c>
      <c r="D734" s="2">
        <f t="shared" si="90"/>
        <v>0.1130609401468044</v>
      </c>
      <c r="E734" s="2">
        <f t="shared" si="91"/>
        <v>-1.1040068273158641</v>
      </c>
      <c r="F734" s="2" t="str">
        <f t="shared" si="92"/>
        <v>반대</v>
      </c>
      <c r="O734" s="3">
        <f t="shared" si="93"/>
        <v>1010651.3015925884</v>
      </c>
      <c r="P734" s="3">
        <f t="shared" si="89"/>
        <v>897590.36144578399</v>
      </c>
      <c r="Q734" s="3">
        <f t="shared" si="94"/>
        <v>1102409.6385542159</v>
      </c>
      <c r="R734" s="4">
        <f t="shared" si="95"/>
        <v>-113060.94014680444</v>
      </c>
      <c r="S734" s="3">
        <f t="shared" si="96"/>
        <v>1100000</v>
      </c>
    </row>
    <row r="735" spans="1:19" x14ac:dyDescent="0.45">
      <c r="A735">
        <v>732</v>
      </c>
      <c r="B735" s="2">
        <v>-0.113505974411964</v>
      </c>
      <c r="C735" s="2">
        <v>-9.5238095238095205E-2</v>
      </c>
      <c r="D735" s="2">
        <f t="shared" si="90"/>
        <v>1.8267879173868795E-2</v>
      </c>
      <c r="E735" s="2">
        <f t="shared" si="91"/>
        <v>-0.1918127313256224</v>
      </c>
      <c r="F735" s="2" t="str">
        <f t="shared" si="92"/>
        <v>하락</v>
      </c>
      <c r="O735" s="3">
        <f t="shared" si="93"/>
        <v>886494.02558803605</v>
      </c>
      <c r="P735" s="3">
        <f t="shared" si="89"/>
        <v>904761.90476190473</v>
      </c>
      <c r="Q735" s="3">
        <f t="shared" si="94"/>
        <v>1095238.0952380951</v>
      </c>
      <c r="R735" s="4">
        <f t="shared" si="95"/>
        <v>18267.879173868685</v>
      </c>
      <c r="S735" s="3">
        <f t="shared" si="96"/>
        <v>1100000</v>
      </c>
    </row>
    <row r="736" spans="1:19" x14ac:dyDescent="0.45">
      <c r="A736">
        <v>733</v>
      </c>
      <c r="B736" s="2">
        <v>-0.16669276356696999</v>
      </c>
      <c r="C736" s="2">
        <v>-0.21081081081080999</v>
      </c>
      <c r="D736" s="2">
        <f t="shared" si="90"/>
        <v>4.4118047243839997E-2</v>
      </c>
      <c r="E736" s="2">
        <f t="shared" si="91"/>
        <v>-0.20927791641308799</v>
      </c>
      <c r="F736" s="2" t="str">
        <f t="shared" si="92"/>
        <v>하락</v>
      </c>
      <c r="O736" s="3">
        <f t="shared" si="93"/>
        <v>833307.23643303011</v>
      </c>
      <c r="P736" s="3">
        <f t="shared" si="89"/>
        <v>789189.18918919004</v>
      </c>
      <c r="Q736" s="3">
        <f t="shared" si="94"/>
        <v>1210810.81081081</v>
      </c>
      <c r="R736" s="4">
        <f t="shared" si="95"/>
        <v>-44118.047243840061</v>
      </c>
      <c r="S736" s="3">
        <f t="shared" si="96"/>
        <v>1100000</v>
      </c>
    </row>
    <row r="737" spans="1:19" x14ac:dyDescent="0.45">
      <c r="A737">
        <v>734</v>
      </c>
      <c r="B737" s="2">
        <v>2.4656988680362701E-3</v>
      </c>
      <c r="C737" s="2">
        <v>-0.10416666666666601</v>
      </c>
      <c r="D737" s="2">
        <f t="shared" si="90"/>
        <v>0.10663236553470228</v>
      </c>
      <c r="E737" s="2">
        <f t="shared" si="91"/>
        <v>-1.0236707091331483</v>
      </c>
      <c r="F737" s="2" t="str">
        <f t="shared" si="92"/>
        <v>반대</v>
      </c>
      <c r="O737" s="3">
        <f t="shared" si="93"/>
        <v>1002465.6988680363</v>
      </c>
      <c r="P737" s="3">
        <f t="shared" si="89"/>
        <v>895833.33333333407</v>
      </c>
      <c r="Q737" s="3">
        <f t="shared" si="94"/>
        <v>1104166.666666666</v>
      </c>
      <c r="R737" s="4">
        <f t="shared" si="95"/>
        <v>-106632.3655347022</v>
      </c>
      <c r="S737" s="3">
        <f t="shared" si="96"/>
        <v>1100000.0000000002</v>
      </c>
    </row>
    <row r="738" spans="1:19" x14ac:dyDescent="0.45">
      <c r="A738">
        <v>735</v>
      </c>
      <c r="B738" s="2">
        <v>0.187559679150581</v>
      </c>
      <c r="C738" s="2">
        <v>0.218295218295218</v>
      </c>
      <c r="D738" s="2">
        <f t="shared" si="90"/>
        <v>3.0735539144637003E-2</v>
      </c>
      <c r="E738" s="2">
        <f t="shared" si="91"/>
        <v>0.14079804122448017</v>
      </c>
      <c r="F738" s="2" t="str">
        <f t="shared" si="92"/>
        <v>상승</v>
      </c>
      <c r="O738" s="3">
        <f t="shared" si="93"/>
        <v>1187559.6791505809</v>
      </c>
      <c r="P738" s="3">
        <f t="shared" si="89"/>
        <v>1218295.218295218</v>
      </c>
      <c r="Q738" s="3">
        <f t="shared" si="94"/>
        <v>781704.78170478193</v>
      </c>
      <c r="R738" s="4">
        <f t="shared" si="95"/>
        <v>30735.539144637063</v>
      </c>
      <c r="S738" s="3">
        <f t="shared" si="96"/>
        <v>1100000</v>
      </c>
    </row>
    <row r="739" spans="1:19" x14ac:dyDescent="0.45">
      <c r="A739">
        <v>736</v>
      </c>
      <c r="B739" s="2">
        <v>0.176527455449104</v>
      </c>
      <c r="C739" s="2">
        <v>0.254117647058823</v>
      </c>
      <c r="D739" s="2">
        <f t="shared" si="90"/>
        <v>7.7590191609719E-2</v>
      </c>
      <c r="E739" s="2">
        <f t="shared" si="91"/>
        <v>0.30533177253824667</v>
      </c>
      <c r="F739" s="2" t="str">
        <f t="shared" si="92"/>
        <v>상승</v>
      </c>
      <c r="O739" s="3">
        <f t="shared" si="93"/>
        <v>1176527.4554491041</v>
      </c>
      <c r="P739" s="3">
        <f t="shared" si="89"/>
        <v>1254117.6470588229</v>
      </c>
      <c r="Q739" s="3">
        <f t="shared" si="94"/>
        <v>745882.35294117697</v>
      </c>
      <c r="R739" s="4">
        <f t="shared" si="95"/>
        <v>77590.191609718837</v>
      </c>
      <c r="S739" s="3">
        <f t="shared" si="96"/>
        <v>1100000</v>
      </c>
    </row>
    <row r="740" spans="1:19" x14ac:dyDescent="0.45">
      <c r="A740">
        <v>737</v>
      </c>
      <c r="B740" s="2">
        <v>-8.8512882590293801E-2</v>
      </c>
      <c r="C740" s="2">
        <v>-7.0000000000000007E-2</v>
      </c>
      <c r="D740" s="2">
        <f t="shared" si="90"/>
        <v>1.8512882590293794E-2</v>
      </c>
      <c r="E740" s="2">
        <f t="shared" si="91"/>
        <v>-0.26446975128991135</v>
      </c>
      <c r="F740" s="2" t="str">
        <f t="shared" si="92"/>
        <v>하락</v>
      </c>
      <c r="O740" s="3">
        <f t="shared" si="93"/>
        <v>911487.11740970623</v>
      </c>
      <c r="P740" s="3">
        <f t="shared" si="89"/>
        <v>929999.99999999988</v>
      </c>
      <c r="Q740" s="3">
        <f t="shared" si="94"/>
        <v>1070000</v>
      </c>
      <c r="R740" s="4">
        <f t="shared" si="95"/>
        <v>18512.882590293651</v>
      </c>
      <c r="S740" s="3">
        <f t="shared" si="96"/>
        <v>1100000</v>
      </c>
    </row>
    <row r="741" spans="1:19" x14ac:dyDescent="0.45">
      <c r="A741">
        <v>738</v>
      </c>
      <c r="B741" s="2">
        <v>0.15853853523731201</v>
      </c>
      <c r="C741" s="2">
        <v>0.12980769230769201</v>
      </c>
      <c r="D741" s="2">
        <f t="shared" si="90"/>
        <v>2.8730842929619999E-2</v>
      </c>
      <c r="E741" s="2">
        <f t="shared" si="91"/>
        <v>0.22133390108744344</v>
      </c>
      <c r="F741" s="2" t="str">
        <f t="shared" si="92"/>
        <v>상승</v>
      </c>
      <c r="O741" s="3">
        <f t="shared" si="93"/>
        <v>1158538.5352373121</v>
      </c>
      <c r="P741" s="3">
        <f t="shared" si="89"/>
        <v>1129807.692307692</v>
      </c>
      <c r="Q741" s="3">
        <f t="shared" si="94"/>
        <v>870192.30769230798</v>
      </c>
      <c r="R741" s="4">
        <f t="shared" si="95"/>
        <v>-28730.842929620063</v>
      </c>
      <c r="S741" s="3">
        <f t="shared" si="96"/>
        <v>1100000</v>
      </c>
    </row>
    <row r="742" spans="1:19" x14ac:dyDescent="0.45">
      <c r="A742">
        <v>739</v>
      </c>
      <c r="B742" s="2">
        <v>0.163559570908546</v>
      </c>
      <c r="C742" s="2">
        <v>3.8043478260869498E-2</v>
      </c>
      <c r="D742" s="2">
        <f t="shared" si="90"/>
        <v>0.12551609264767649</v>
      </c>
      <c r="E742" s="2">
        <f t="shared" si="91"/>
        <v>3.2992801495960737</v>
      </c>
      <c r="F742" s="2" t="str">
        <f t="shared" si="92"/>
        <v>상승</v>
      </c>
      <c r="O742" s="3">
        <f t="shared" si="93"/>
        <v>1163559.570908546</v>
      </c>
      <c r="P742" s="3">
        <f t="shared" si="89"/>
        <v>1038043.4782608694</v>
      </c>
      <c r="Q742" s="3">
        <f t="shared" si="94"/>
        <v>961956.52173913049</v>
      </c>
      <c r="R742" s="4">
        <f t="shared" si="95"/>
        <v>-125516.09264767659</v>
      </c>
      <c r="S742" s="3">
        <f t="shared" si="96"/>
        <v>1100000</v>
      </c>
    </row>
    <row r="743" spans="1:19" x14ac:dyDescent="0.45">
      <c r="A743">
        <v>740</v>
      </c>
      <c r="B743" s="2">
        <v>5.14029189944267E-2</v>
      </c>
      <c r="C743" s="2">
        <v>-2.09790209790209E-2</v>
      </c>
      <c r="D743" s="2">
        <f t="shared" si="90"/>
        <v>7.2381939973447607E-2</v>
      </c>
      <c r="E743" s="2">
        <f t="shared" si="91"/>
        <v>-3.4502058054010156</v>
      </c>
      <c r="F743" s="2" t="str">
        <f t="shared" si="92"/>
        <v>반대</v>
      </c>
      <c r="O743" s="3">
        <f t="shared" si="93"/>
        <v>1051402.9189944267</v>
      </c>
      <c r="P743" s="3">
        <f t="shared" si="89"/>
        <v>979020.97902097902</v>
      </c>
      <c r="Q743" s="3">
        <f t="shared" si="94"/>
        <v>1020979.0209790209</v>
      </c>
      <c r="R743" s="4">
        <f t="shared" si="95"/>
        <v>-72381.939973447705</v>
      </c>
      <c r="S743" s="3">
        <f t="shared" si="96"/>
        <v>1100000</v>
      </c>
    </row>
    <row r="744" spans="1:19" x14ac:dyDescent="0.45">
      <c r="A744">
        <v>741</v>
      </c>
      <c r="B744" s="2">
        <v>-5.8153059333562802E-2</v>
      </c>
      <c r="C744" s="2">
        <v>4.6296296296296198E-3</v>
      </c>
      <c r="D744" s="2">
        <f t="shared" si="90"/>
        <v>6.2782688963192418E-2</v>
      </c>
      <c r="E744" s="2">
        <f t="shared" si="91"/>
        <v>13.561060816049592</v>
      </c>
      <c r="F744" s="2" t="str">
        <f t="shared" si="92"/>
        <v>반대</v>
      </c>
      <c r="O744" s="3">
        <f t="shared" si="93"/>
        <v>941846.94066643715</v>
      </c>
      <c r="P744" s="3">
        <f t="shared" si="89"/>
        <v>1004629.6296296295</v>
      </c>
      <c r="Q744" s="3">
        <f t="shared" si="94"/>
        <v>995370.37037037034</v>
      </c>
      <c r="R744" s="4">
        <f t="shared" si="95"/>
        <v>62782.688963192399</v>
      </c>
      <c r="S744" s="3">
        <f t="shared" si="96"/>
        <v>1100000</v>
      </c>
    </row>
    <row r="745" spans="1:19" x14ac:dyDescent="0.45">
      <c r="A745">
        <v>742</v>
      </c>
      <c r="B745" s="2">
        <v>0.13906630873680101</v>
      </c>
      <c r="C745" s="2">
        <v>0.17432950191570801</v>
      </c>
      <c r="D745" s="2">
        <f t="shared" si="90"/>
        <v>3.5263193178906999E-2</v>
      </c>
      <c r="E745" s="2">
        <f t="shared" si="91"/>
        <v>0.2022789762570279</v>
      </c>
      <c r="F745" s="2" t="str">
        <f t="shared" si="92"/>
        <v>상승</v>
      </c>
      <c r="O745" s="3">
        <f t="shared" si="93"/>
        <v>1139066.3087368009</v>
      </c>
      <c r="P745" s="3">
        <f t="shared" si="89"/>
        <v>1174329.501915708</v>
      </c>
      <c r="Q745" s="3">
        <f t="shared" si="94"/>
        <v>825670.49808429193</v>
      </c>
      <c r="R745" s="4">
        <f t="shared" si="95"/>
        <v>35263.193178907037</v>
      </c>
      <c r="S745" s="3">
        <f t="shared" si="96"/>
        <v>1100000</v>
      </c>
    </row>
    <row r="746" spans="1:19" x14ac:dyDescent="0.45">
      <c r="A746">
        <v>743</v>
      </c>
      <c r="B746" s="2">
        <v>-0.23245947062969199</v>
      </c>
      <c r="C746" s="2">
        <v>-0.232558139534883</v>
      </c>
      <c r="D746" s="2">
        <f t="shared" si="90"/>
        <v>9.8668905191001688E-5</v>
      </c>
      <c r="E746" s="2">
        <f t="shared" si="91"/>
        <v>-4.2427629232130856E-4</v>
      </c>
      <c r="F746" s="2" t="str">
        <f t="shared" si="92"/>
        <v>하락</v>
      </c>
      <c r="O746" s="3">
        <f t="shared" si="93"/>
        <v>767540.52937030804</v>
      </c>
      <c r="P746" s="3">
        <f t="shared" si="89"/>
        <v>767441.86046511703</v>
      </c>
      <c r="Q746" s="3">
        <f t="shared" si="94"/>
        <v>1232558.139534883</v>
      </c>
      <c r="R746" s="4">
        <f t="shared" si="95"/>
        <v>-98.66890519100707</v>
      </c>
      <c r="S746" s="3">
        <f t="shared" si="96"/>
        <v>1100000</v>
      </c>
    </row>
    <row r="747" spans="1:19" x14ac:dyDescent="0.45">
      <c r="A747">
        <v>744</v>
      </c>
      <c r="B747" s="2">
        <v>-4.4049099087715097E-3</v>
      </c>
      <c r="C747" s="2">
        <v>-5.7532172596517703E-2</v>
      </c>
      <c r="D747" s="2">
        <f t="shared" si="90"/>
        <v>5.3127262687746195E-2</v>
      </c>
      <c r="E747" s="2">
        <f t="shared" si="91"/>
        <v>-0.92343571066464247</v>
      </c>
      <c r="F747" s="2" t="str">
        <f t="shared" si="92"/>
        <v>하락</v>
      </c>
      <c r="O747" s="3">
        <f t="shared" si="93"/>
        <v>995595.09009122849</v>
      </c>
      <c r="P747" s="3">
        <f t="shared" si="89"/>
        <v>942467.82740348228</v>
      </c>
      <c r="Q747" s="3">
        <f t="shared" si="94"/>
        <v>1057532.1725965177</v>
      </c>
      <c r="R747" s="4">
        <f t="shared" si="95"/>
        <v>-53127.262687746203</v>
      </c>
      <c r="S747" s="3">
        <f t="shared" si="96"/>
        <v>1100000</v>
      </c>
    </row>
    <row r="748" spans="1:19" x14ac:dyDescent="0.45">
      <c r="A748">
        <v>745</v>
      </c>
      <c r="B748" s="2">
        <v>9.8598480224609306E-2</v>
      </c>
      <c r="C748" s="2">
        <v>1.5030946065428799E-2</v>
      </c>
      <c r="D748" s="2">
        <f t="shared" si="90"/>
        <v>8.3567534159180501E-2</v>
      </c>
      <c r="E748" s="2">
        <f t="shared" si="91"/>
        <v>5.5596988902372528</v>
      </c>
      <c r="F748" s="2" t="str">
        <f t="shared" si="92"/>
        <v>상승</v>
      </c>
      <c r="O748" s="3">
        <f t="shared" si="93"/>
        <v>1098598.4802246094</v>
      </c>
      <c r="P748" s="3">
        <f t="shared" si="89"/>
        <v>1015030.9460654288</v>
      </c>
      <c r="Q748" s="3">
        <f t="shared" si="94"/>
        <v>984969.05393457122</v>
      </c>
      <c r="R748" s="4">
        <f t="shared" si="95"/>
        <v>-83567.534159180592</v>
      </c>
      <c r="S748" s="3">
        <f t="shared" si="96"/>
        <v>1100000</v>
      </c>
    </row>
    <row r="749" spans="1:19" x14ac:dyDescent="0.45">
      <c r="A749">
        <v>746</v>
      </c>
      <c r="B749" s="2">
        <v>0.136601462960243</v>
      </c>
      <c r="C749" s="2">
        <v>0.203904555314533</v>
      </c>
      <c r="D749" s="2">
        <f t="shared" si="90"/>
        <v>6.7303092354289995E-2</v>
      </c>
      <c r="E749" s="2">
        <f t="shared" si="91"/>
        <v>0.33007154867369981</v>
      </c>
      <c r="F749" s="2" t="str">
        <f t="shared" si="92"/>
        <v>상승</v>
      </c>
      <c r="O749" s="3">
        <f t="shared" si="93"/>
        <v>1136601.462960243</v>
      </c>
      <c r="P749" s="3">
        <f t="shared" si="89"/>
        <v>1203904.5553145332</v>
      </c>
      <c r="Q749" s="3">
        <f t="shared" si="94"/>
        <v>796095.44468546705</v>
      </c>
      <c r="R749" s="4">
        <f t="shared" si="95"/>
        <v>67303.092354290187</v>
      </c>
      <c r="S749" s="3">
        <f t="shared" si="96"/>
        <v>1100000</v>
      </c>
    </row>
    <row r="750" spans="1:19" x14ac:dyDescent="0.45">
      <c r="A750">
        <v>747</v>
      </c>
      <c r="B750" s="2">
        <v>-3.5640124231576899E-2</v>
      </c>
      <c r="C750" s="2">
        <v>-8.9043747580332899E-2</v>
      </c>
      <c r="D750" s="2">
        <f t="shared" si="90"/>
        <v>5.3403623348756001E-2</v>
      </c>
      <c r="E750" s="2">
        <f t="shared" si="91"/>
        <v>-0.59974590917320358</v>
      </c>
      <c r="F750" s="2" t="str">
        <f t="shared" si="92"/>
        <v>하락</v>
      </c>
      <c r="O750" s="3">
        <f t="shared" si="93"/>
        <v>964359.87576842308</v>
      </c>
      <c r="P750" s="3">
        <f t="shared" si="89"/>
        <v>910956.25241966709</v>
      </c>
      <c r="Q750" s="3">
        <f t="shared" si="94"/>
        <v>1089043.7475803329</v>
      </c>
      <c r="R750" s="4">
        <f t="shared" si="95"/>
        <v>-53403.623348755995</v>
      </c>
      <c r="S750" s="3">
        <f t="shared" si="96"/>
        <v>1100000</v>
      </c>
    </row>
    <row r="751" spans="1:19" x14ac:dyDescent="0.45">
      <c r="A751">
        <v>748</v>
      </c>
      <c r="B751" s="2">
        <v>-0.23532958328723899</v>
      </c>
      <c r="C751" s="2">
        <v>-0.224338624338624</v>
      </c>
      <c r="D751" s="2">
        <f t="shared" si="90"/>
        <v>1.0990958948614987E-2</v>
      </c>
      <c r="E751" s="2">
        <f t="shared" si="91"/>
        <v>-4.8992717954911218E-2</v>
      </c>
      <c r="F751" s="2" t="str">
        <f t="shared" si="92"/>
        <v>하락</v>
      </c>
      <c r="O751" s="3">
        <f t="shared" si="93"/>
        <v>764670.41671276104</v>
      </c>
      <c r="P751" s="3">
        <f t="shared" si="89"/>
        <v>775661.37566137593</v>
      </c>
      <c r="Q751" s="3">
        <f t="shared" si="94"/>
        <v>1224338.6243386241</v>
      </c>
      <c r="R751" s="4">
        <f t="shared" si="95"/>
        <v>10990.958948614891</v>
      </c>
      <c r="S751" s="3">
        <f t="shared" si="96"/>
        <v>1100000</v>
      </c>
    </row>
    <row r="752" spans="1:19" x14ac:dyDescent="0.45">
      <c r="A752">
        <v>749</v>
      </c>
      <c r="B752" s="2">
        <v>-0.17892761528491899</v>
      </c>
      <c r="C752" s="2">
        <v>-0.261808367071524</v>
      </c>
      <c r="D752" s="2">
        <f t="shared" si="90"/>
        <v>8.2880751786605006E-2</v>
      </c>
      <c r="E752" s="2">
        <f t="shared" si="91"/>
        <v>-0.31657029419522958</v>
      </c>
      <c r="F752" s="2" t="str">
        <f t="shared" si="92"/>
        <v>하락</v>
      </c>
      <c r="O752" s="3">
        <f t="shared" si="93"/>
        <v>821072.38471508108</v>
      </c>
      <c r="P752" s="3">
        <f t="shared" si="89"/>
        <v>738191.63292847597</v>
      </c>
      <c r="Q752" s="3">
        <f t="shared" si="94"/>
        <v>1261808.367071524</v>
      </c>
      <c r="R752" s="4">
        <f t="shared" si="95"/>
        <v>-82880.751786605106</v>
      </c>
      <c r="S752" s="3">
        <f t="shared" si="96"/>
        <v>1100000</v>
      </c>
    </row>
    <row r="753" spans="1:19" x14ac:dyDescent="0.45">
      <c r="A753">
        <v>750</v>
      </c>
      <c r="B753" s="2">
        <v>0.21073254942893899</v>
      </c>
      <c r="C753" s="2">
        <v>0.22375215146299399</v>
      </c>
      <c r="D753" s="2">
        <f t="shared" si="90"/>
        <v>1.3019602034055E-2</v>
      </c>
      <c r="E753" s="2">
        <f t="shared" si="91"/>
        <v>5.818760601373834E-2</v>
      </c>
      <c r="F753" s="2" t="str">
        <f t="shared" si="92"/>
        <v>상승</v>
      </c>
      <c r="O753" s="3">
        <f t="shared" si="93"/>
        <v>1210732.5494289389</v>
      </c>
      <c r="P753" s="3">
        <f t="shared" si="89"/>
        <v>1223752.1514629938</v>
      </c>
      <c r="Q753" s="3">
        <f t="shared" si="94"/>
        <v>776247.84853700607</v>
      </c>
      <c r="R753" s="4">
        <f t="shared" si="95"/>
        <v>13019.602034054929</v>
      </c>
      <c r="S753" s="3">
        <f t="shared" si="96"/>
        <v>1100000</v>
      </c>
    </row>
    <row r="754" spans="1:19" x14ac:dyDescent="0.45">
      <c r="A754">
        <v>751</v>
      </c>
      <c r="B754" s="2">
        <v>0.118831887841224</v>
      </c>
      <c r="C754" s="2">
        <v>1.48148148148148E-2</v>
      </c>
      <c r="D754" s="2">
        <f t="shared" si="90"/>
        <v>0.10401707302640921</v>
      </c>
      <c r="E754" s="2">
        <f t="shared" si="91"/>
        <v>7.0211524292826288</v>
      </c>
      <c r="F754" s="2" t="str">
        <f t="shared" si="92"/>
        <v>상승</v>
      </c>
      <c r="O754" s="3">
        <f t="shared" si="93"/>
        <v>1118831.887841224</v>
      </c>
      <c r="P754" s="3">
        <f t="shared" si="89"/>
        <v>1014814.8148148148</v>
      </c>
      <c r="Q754" s="3">
        <f t="shared" si="94"/>
        <v>985185.18518518517</v>
      </c>
      <c r="R754" s="4">
        <f t="shared" si="95"/>
        <v>-104017.07302640914</v>
      </c>
      <c r="S754" s="3">
        <f t="shared" si="96"/>
        <v>1100000</v>
      </c>
    </row>
    <row r="755" spans="1:19" x14ac:dyDescent="0.45">
      <c r="A755">
        <v>752</v>
      </c>
      <c r="B755" s="2">
        <v>-1.12936533987522E-2</v>
      </c>
      <c r="C755" s="2">
        <v>-9.8039215686274508E-3</v>
      </c>
      <c r="D755" s="2">
        <f t="shared" si="90"/>
        <v>1.4897318301247495E-3</v>
      </c>
      <c r="E755" s="2">
        <f t="shared" si="91"/>
        <v>-0.15195264667272446</v>
      </c>
      <c r="F755" s="2" t="str">
        <f t="shared" si="92"/>
        <v>하락</v>
      </c>
      <c r="O755" s="3">
        <f t="shared" si="93"/>
        <v>988706.34660124779</v>
      </c>
      <c r="P755" s="3">
        <f t="shared" si="89"/>
        <v>990196.07843137253</v>
      </c>
      <c r="Q755" s="3">
        <f t="shared" si="94"/>
        <v>1009803.9215686275</v>
      </c>
      <c r="R755" s="4">
        <f t="shared" si="95"/>
        <v>1489.7318301247433</v>
      </c>
      <c r="S755" s="3">
        <f t="shared" si="96"/>
        <v>1100000</v>
      </c>
    </row>
    <row r="756" spans="1:19" x14ac:dyDescent="0.45">
      <c r="A756">
        <v>753</v>
      </c>
      <c r="B756" s="2">
        <v>-9.1738447546958896E-2</v>
      </c>
      <c r="C756" s="2">
        <v>-0.123348017621145</v>
      </c>
      <c r="D756" s="2">
        <f t="shared" si="90"/>
        <v>3.1609570074186105E-2</v>
      </c>
      <c r="E756" s="2">
        <f t="shared" si="91"/>
        <v>-0.25626330024429528</v>
      </c>
      <c r="F756" s="2" t="str">
        <f t="shared" si="92"/>
        <v>하락</v>
      </c>
      <c r="O756" s="3">
        <f t="shared" si="93"/>
        <v>908261.55245304108</v>
      </c>
      <c r="P756" s="3">
        <f t="shared" si="89"/>
        <v>876651.982378855</v>
      </c>
      <c r="Q756" s="3">
        <f t="shared" si="94"/>
        <v>1123348.0176211449</v>
      </c>
      <c r="R756" s="4">
        <f t="shared" si="95"/>
        <v>-31609.570074186078</v>
      </c>
      <c r="S756" s="3">
        <f t="shared" si="96"/>
        <v>1100000</v>
      </c>
    </row>
    <row r="757" spans="1:19" x14ac:dyDescent="0.45">
      <c r="A757">
        <v>754</v>
      </c>
      <c r="B757" s="2">
        <v>6.4150519669055897E-2</v>
      </c>
      <c r="C757" s="2">
        <v>-4.1152263374485597E-2</v>
      </c>
      <c r="D757" s="2">
        <f t="shared" si="90"/>
        <v>0.10530278304354149</v>
      </c>
      <c r="E757" s="2">
        <f t="shared" si="91"/>
        <v>-2.5588576279580582</v>
      </c>
      <c r="F757" s="2" t="str">
        <f t="shared" si="92"/>
        <v>반대</v>
      </c>
      <c r="O757" s="3">
        <f t="shared" si="93"/>
        <v>1064150.5196690559</v>
      </c>
      <c r="P757" s="3">
        <f t="shared" si="89"/>
        <v>958847.73662551434</v>
      </c>
      <c r="Q757" s="3">
        <f t="shared" si="94"/>
        <v>1041152.2633744857</v>
      </c>
      <c r="R757" s="4">
        <f t="shared" si="95"/>
        <v>-105302.7830435416</v>
      </c>
      <c r="S757" s="3">
        <f t="shared" si="96"/>
        <v>1100000</v>
      </c>
    </row>
    <row r="758" spans="1:19" x14ac:dyDescent="0.45">
      <c r="A758">
        <v>755</v>
      </c>
      <c r="B758" s="2">
        <v>8.8760741055011697E-3</v>
      </c>
      <c r="C758" s="2">
        <v>0.20224719101123501</v>
      </c>
      <c r="D758" s="2">
        <f t="shared" si="90"/>
        <v>0.19337111690573383</v>
      </c>
      <c r="E758" s="2">
        <f t="shared" si="91"/>
        <v>0.95611274470057728</v>
      </c>
      <c r="F758" s="2" t="str">
        <f t="shared" si="92"/>
        <v>상승</v>
      </c>
      <c r="O758" s="3">
        <f t="shared" si="93"/>
        <v>1008876.0741055012</v>
      </c>
      <c r="P758" s="3">
        <f t="shared" si="89"/>
        <v>1202247.1910112351</v>
      </c>
      <c r="Q758" s="3">
        <f t="shared" si="94"/>
        <v>797752.808988765</v>
      </c>
      <c r="R758" s="4">
        <f t="shared" si="95"/>
        <v>193371.11690573394</v>
      </c>
      <c r="S758" s="3">
        <f t="shared" si="96"/>
        <v>1100000</v>
      </c>
    </row>
    <row r="759" spans="1:19" x14ac:dyDescent="0.45">
      <c r="A759">
        <v>756</v>
      </c>
      <c r="B759" s="2">
        <v>0.33131253719329801</v>
      </c>
      <c r="C759" s="2">
        <v>0.159663865546218</v>
      </c>
      <c r="D759" s="2">
        <f t="shared" si="90"/>
        <v>0.17164867164708</v>
      </c>
      <c r="E759" s="2">
        <f t="shared" si="91"/>
        <v>1.0750627329475044</v>
      </c>
      <c r="F759" s="2" t="str">
        <f t="shared" si="92"/>
        <v>상승</v>
      </c>
      <c r="O759" s="3">
        <f t="shared" si="93"/>
        <v>1331312.5371932979</v>
      </c>
      <c r="P759" s="3">
        <f t="shared" si="89"/>
        <v>1159663.8655462179</v>
      </c>
      <c r="Q759" s="3">
        <f t="shared" si="94"/>
        <v>840336.134453782</v>
      </c>
      <c r="R759" s="4">
        <f t="shared" si="95"/>
        <v>-171648.67164707999</v>
      </c>
      <c r="S759" s="3">
        <f t="shared" si="96"/>
        <v>1100000</v>
      </c>
    </row>
    <row r="760" spans="1:19" x14ac:dyDescent="0.45">
      <c r="A760">
        <v>757</v>
      </c>
      <c r="B760" s="2">
        <v>0.21488700807094499</v>
      </c>
      <c r="C760" s="2">
        <v>0.15870378063980001</v>
      </c>
      <c r="D760" s="2">
        <f t="shared" si="90"/>
        <v>5.6183227431144983E-2</v>
      </c>
      <c r="E760" s="2">
        <f t="shared" si="91"/>
        <v>0.35401316342085459</v>
      </c>
      <c r="F760" s="2" t="str">
        <f t="shared" si="92"/>
        <v>상승</v>
      </c>
      <c r="O760" s="3">
        <f t="shared" si="93"/>
        <v>1214887.008070945</v>
      </c>
      <c r="P760" s="3">
        <f t="shared" si="89"/>
        <v>1158703.7806398</v>
      </c>
      <c r="Q760" s="3">
        <f t="shared" si="94"/>
        <v>841296.21936020011</v>
      </c>
      <c r="R760" s="4">
        <f t="shared" si="95"/>
        <v>-56183.227431145031</v>
      </c>
      <c r="S760" s="3">
        <f t="shared" si="96"/>
        <v>1100000.0000000002</v>
      </c>
    </row>
    <row r="761" spans="1:19" x14ac:dyDescent="0.45">
      <c r="A761">
        <v>758</v>
      </c>
      <c r="B761" s="2">
        <v>-0.31473258137702897</v>
      </c>
      <c r="C761" s="2">
        <v>-0.36043165467625898</v>
      </c>
      <c r="D761" s="2">
        <f t="shared" si="90"/>
        <v>4.5699073299230009E-2</v>
      </c>
      <c r="E761" s="2">
        <f t="shared" si="91"/>
        <v>-0.12678984408369204</v>
      </c>
      <c r="F761" s="2" t="str">
        <f t="shared" si="92"/>
        <v>하락</v>
      </c>
      <c r="O761" s="3">
        <f t="shared" si="93"/>
        <v>685267.41862297105</v>
      </c>
      <c r="P761" s="3">
        <f t="shared" si="89"/>
        <v>639568.34532374109</v>
      </c>
      <c r="Q761" s="3">
        <f t="shared" si="94"/>
        <v>1360431.654676259</v>
      </c>
      <c r="R761" s="4">
        <f t="shared" si="95"/>
        <v>-45699.07329922996</v>
      </c>
      <c r="S761" s="3">
        <f t="shared" si="96"/>
        <v>1100000</v>
      </c>
    </row>
    <row r="762" spans="1:19" x14ac:dyDescent="0.45">
      <c r="A762">
        <v>759</v>
      </c>
      <c r="B762" s="2">
        <v>0.25210309028625399</v>
      </c>
      <c r="C762" s="2">
        <v>0.24761146496815201</v>
      </c>
      <c r="D762" s="2">
        <f t="shared" si="90"/>
        <v>4.4916253181019883E-3</v>
      </c>
      <c r="E762" s="2">
        <f t="shared" si="91"/>
        <v>1.8139811574071116E-2</v>
      </c>
      <c r="F762" s="2" t="str">
        <f t="shared" si="92"/>
        <v>상승</v>
      </c>
      <c r="O762" s="3">
        <f t="shared" si="93"/>
        <v>1252103.090286254</v>
      </c>
      <c r="P762" s="3">
        <f t="shared" si="89"/>
        <v>1247611.4649681521</v>
      </c>
      <c r="Q762" s="3">
        <f t="shared" si="94"/>
        <v>752388.53503184801</v>
      </c>
      <c r="R762" s="4">
        <f t="shared" si="95"/>
        <v>-4491.6253181018401</v>
      </c>
      <c r="S762" s="3">
        <f t="shared" si="96"/>
        <v>1100000</v>
      </c>
    </row>
    <row r="763" spans="1:19" x14ac:dyDescent="0.45">
      <c r="A763">
        <v>760</v>
      </c>
      <c r="B763" s="2">
        <v>5.99736720323562E-2</v>
      </c>
      <c r="C763" s="2">
        <v>6.8801897983392604E-2</v>
      </c>
      <c r="D763" s="2">
        <f t="shared" si="90"/>
        <v>8.8282259510364045E-3</v>
      </c>
      <c r="E763" s="2">
        <f t="shared" si="91"/>
        <v>0.12831369787454644</v>
      </c>
      <c r="F763" s="2" t="str">
        <f t="shared" si="92"/>
        <v>상승</v>
      </c>
      <c r="O763" s="3">
        <f t="shared" si="93"/>
        <v>1059973.6720323563</v>
      </c>
      <c r="P763" s="3">
        <f t="shared" si="89"/>
        <v>1068801.8979833927</v>
      </c>
      <c r="Q763" s="3">
        <f t="shared" si="94"/>
        <v>931198.1020166073</v>
      </c>
      <c r="R763" s="4">
        <f t="shared" si="95"/>
        <v>8828.2259510364383</v>
      </c>
      <c r="S763" s="3">
        <f t="shared" si="96"/>
        <v>1100000</v>
      </c>
    </row>
    <row r="764" spans="1:19" x14ac:dyDescent="0.45">
      <c r="A764">
        <v>761</v>
      </c>
      <c r="B764" s="2">
        <v>0.13999757170677099</v>
      </c>
      <c r="C764" s="2">
        <v>0.148347425057647</v>
      </c>
      <c r="D764" s="2">
        <f t="shared" si="90"/>
        <v>8.3498533508760131E-3</v>
      </c>
      <c r="E764" s="2">
        <f t="shared" si="91"/>
        <v>5.6285799012900331E-2</v>
      </c>
      <c r="F764" s="2" t="str">
        <f t="shared" si="92"/>
        <v>상승</v>
      </c>
      <c r="O764" s="3">
        <f t="shared" si="93"/>
        <v>1139997.5717067709</v>
      </c>
      <c r="P764" s="3">
        <f t="shared" si="89"/>
        <v>1148347.4250576471</v>
      </c>
      <c r="Q764" s="3">
        <f t="shared" si="94"/>
        <v>851652.57494235307</v>
      </c>
      <c r="R764" s="4">
        <f t="shared" si="95"/>
        <v>8349.853350876132</v>
      </c>
      <c r="S764" s="3">
        <f t="shared" si="96"/>
        <v>1100000</v>
      </c>
    </row>
    <row r="765" spans="1:19" x14ac:dyDescent="0.45">
      <c r="A765">
        <v>762</v>
      </c>
      <c r="B765" s="2">
        <v>0.293767780065536</v>
      </c>
      <c r="C765" s="2">
        <v>0.23939393939393899</v>
      </c>
      <c r="D765" s="2">
        <f t="shared" si="90"/>
        <v>5.4373840671597007E-2</v>
      </c>
      <c r="E765" s="2">
        <f t="shared" si="91"/>
        <v>0.22713123318515244</v>
      </c>
      <c r="F765" s="2" t="str">
        <f t="shared" si="92"/>
        <v>상승</v>
      </c>
      <c r="O765" s="3">
        <f t="shared" si="93"/>
        <v>1293767.780065536</v>
      </c>
      <c r="P765" s="3">
        <f t="shared" si="89"/>
        <v>1239393.939393939</v>
      </c>
      <c r="Q765" s="3">
        <f t="shared" si="94"/>
        <v>760606.0606060609</v>
      </c>
      <c r="R765" s="4">
        <f t="shared" si="95"/>
        <v>-54373.840671597049</v>
      </c>
      <c r="S765" s="3">
        <f t="shared" si="96"/>
        <v>1100000</v>
      </c>
    </row>
    <row r="766" spans="1:19" x14ac:dyDescent="0.45">
      <c r="A766">
        <v>763</v>
      </c>
      <c r="B766" s="2">
        <v>1.38136632740497E-2</v>
      </c>
      <c r="C766" s="2">
        <v>6.3157894736842104E-3</v>
      </c>
      <c r="D766" s="2">
        <f t="shared" si="90"/>
        <v>7.4978738003654895E-3</v>
      </c>
      <c r="E766" s="2">
        <f t="shared" si="91"/>
        <v>1.1871633517245359</v>
      </c>
      <c r="F766" s="2" t="str">
        <f t="shared" si="92"/>
        <v>상승</v>
      </c>
      <c r="O766" s="3">
        <f t="shared" si="93"/>
        <v>1013813.6632740498</v>
      </c>
      <c r="P766" s="3">
        <f t="shared" si="89"/>
        <v>1006315.7894736843</v>
      </c>
      <c r="Q766" s="3">
        <f t="shared" si="94"/>
        <v>993684.21052631584</v>
      </c>
      <c r="R766" s="4">
        <f t="shared" si="95"/>
        <v>-7497.8738003654871</v>
      </c>
      <c r="S766" s="3">
        <f t="shared" si="96"/>
        <v>1100000</v>
      </c>
    </row>
    <row r="767" spans="1:19" x14ac:dyDescent="0.45">
      <c r="A767">
        <v>764</v>
      </c>
      <c r="B767" s="2">
        <v>-4.7850128263235002E-2</v>
      </c>
      <c r="C767" s="2">
        <v>-7.5949367088607597E-2</v>
      </c>
      <c r="D767" s="2">
        <f t="shared" si="90"/>
        <v>2.8099238825372595E-2</v>
      </c>
      <c r="E767" s="2">
        <f t="shared" si="91"/>
        <v>-0.36997331120073917</v>
      </c>
      <c r="F767" s="2" t="str">
        <f t="shared" si="92"/>
        <v>하락</v>
      </c>
      <c r="O767" s="3">
        <f t="shared" si="93"/>
        <v>952149.87173676502</v>
      </c>
      <c r="P767" s="3">
        <f t="shared" si="89"/>
        <v>924050.63291139249</v>
      </c>
      <c r="Q767" s="3">
        <f t="shared" si="94"/>
        <v>1075949.3670886075</v>
      </c>
      <c r="R767" s="4">
        <f t="shared" si="95"/>
        <v>-28099.238825372537</v>
      </c>
      <c r="S767" s="3">
        <f t="shared" si="96"/>
        <v>1100000</v>
      </c>
    </row>
    <row r="768" spans="1:19" x14ac:dyDescent="0.45">
      <c r="A768">
        <v>765</v>
      </c>
      <c r="B768" s="2">
        <v>-0.176721081137657</v>
      </c>
      <c r="C768" s="2">
        <v>-0.20966595593461201</v>
      </c>
      <c r="D768" s="2">
        <f t="shared" si="90"/>
        <v>3.2944874796955015E-2</v>
      </c>
      <c r="E768" s="2">
        <f t="shared" si="91"/>
        <v>-0.15713030115022322</v>
      </c>
      <c r="F768" s="2" t="str">
        <f t="shared" si="92"/>
        <v>하락</v>
      </c>
      <c r="O768" s="3">
        <f t="shared" si="93"/>
        <v>823278.91886234307</v>
      </c>
      <c r="P768" s="3">
        <f t="shared" si="89"/>
        <v>790334.04406538804</v>
      </c>
      <c r="Q768" s="3">
        <f t="shared" si="94"/>
        <v>1209665.9559346121</v>
      </c>
      <c r="R768" s="4">
        <f t="shared" si="95"/>
        <v>-32944.874796955031</v>
      </c>
      <c r="S768" s="3">
        <f t="shared" si="96"/>
        <v>1100000</v>
      </c>
    </row>
    <row r="769" spans="1:19" x14ac:dyDescent="0.45">
      <c r="A769">
        <v>766</v>
      </c>
      <c r="B769" s="2">
        <v>3.4659117460250799E-2</v>
      </c>
      <c r="C769" s="2">
        <v>8.3941605839415998E-2</v>
      </c>
      <c r="D769" s="2">
        <f t="shared" si="90"/>
        <v>4.9282488379165199E-2</v>
      </c>
      <c r="E769" s="2">
        <f t="shared" si="91"/>
        <v>0.58710442677788144</v>
      </c>
      <c r="F769" s="2" t="str">
        <f t="shared" si="92"/>
        <v>상승</v>
      </c>
      <c r="O769" s="3">
        <f t="shared" si="93"/>
        <v>1034659.1174602509</v>
      </c>
      <c r="P769" s="3">
        <f t="shared" si="89"/>
        <v>1083941.6058394159</v>
      </c>
      <c r="Q769" s="3">
        <f t="shared" si="94"/>
        <v>916058.39416058396</v>
      </c>
      <c r="R769" s="4">
        <f t="shared" si="95"/>
        <v>49282.488379165065</v>
      </c>
      <c r="S769" s="3">
        <f t="shared" si="96"/>
        <v>1100000</v>
      </c>
    </row>
    <row r="770" spans="1:19" x14ac:dyDescent="0.45">
      <c r="A770">
        <v>767</v>
      </c>
      <c r="B770" s="2">
        <v>3.1008552759885701E-2</v>
      </c>
      <c r="C770" s="2">
        <v>4.8611111111111098E-2</v>
      </c>
      <c r="D770" s="2">
        <f t="shared" si="90"/>
        <v>1.7602558351225397E-2</v>
      </c>
      <c r="E770" s="2">
        <f t="shared" si="91"/>
        <v>0.36210977179663684</v>
      </c>
      <c r="F770" s="2" t="str">
        <f t="shared" si="92"/>
        <v>상승</v>
      </c>
      <c r="O770" s="3">
        <f t="shared" si="93"/>
        <v>1031008.5527598858</v>
      </c>
      <c r="P770" s="3">
        <f t="shared" si="89"/>
        <v>1048611.1111111112</v>
      </c>
      <c r="Q770" s="3">
        <f t="shared" si="94"/>
        <v>951388.88888888899</v>
      </c>
      <c r="R770" s="4">
        <f t="shared" si="95"/>
        <v>17602.558351225452</v>
      </c>
      <c r="S770" s="3">
        <f t="shared" si="96"/>
        <v>1100000</v>
      </c>
    </row>
    <row r="771" spans="1:19" x14ac:dyDescent="0.45">
      <c r="A771">
        <v>768</v>
      </c>
      <c r="B771" s="2">
        <v>7.0749290287494604E-2</v>
      </c>
      <c r="C771" s="2">
        <v>4.7619047619047603E-2</v>
      </c>
      <c r="D771" s="2">
        <f t="shared" si="90"/>
        <v>2.3130242668447001E-2</v>
      </c>
      <c r="E771" s="2">
        <f t="shared" si="91"/>
        <v>0.48573509603738718</v>
      </c>
      <c r="F771" s="2" t="str">
        <f t="shared" si="92"/>
        <v>상승</v>
      </c>
      <c r="O771" s="3">
        <f t="shared" si="93"/>
        <v>1070749.2902874947</v>
      </c>
      <c r="P771" s="3">
        <f t="shared" ref="P771:P834" si="97">$N$3*(1+C771)</f>
        <v>1047619.0476190477</v>
      </c>
      <c r="Q771" s="3">
        <f t="shared" si="94"/>
        <v>952380.95238095243</v>
      </c>
      <c r="R771" s="4">
        <f t="shared" si="95"/>
        <v>-23130.242668446968</v>
      </c>
      <c r="S771" s="3">
        <f t="shared" si="96"/>
        <v>1100000.0000000002</v>
      </c>
    </row>
    <row r="772" spans="1:19" x14ac:dyDescent="0.45">
      <c r="A772">
        <v>769</v>
      </c>
      <c r="B772" s="2">
        <v>0.27371022105216902</v>
      </c>
      <c r="C772" s="2">
        <v>0.21890547263681501</v>
      </c>
      <c r="D772" s="2">
        <f t="shared" ref="D772:D835" si="98">ABS(C772-B772)</f>
        <v>5.4804748415354015E-2</v>
      </c>
      <c r="E772" s="2">
        <f t="shared" ref="E772:E835" si="99">IFERROR(D772/C772,0)</f>
        <v>0.25035805526105009</v>
      </c>
      <c r="F772" s="2" t="str">
        <f t="shared" ref="F772:F835" si="100">IF(AND(B772&gt;=0,C772&gt;=0),"상승",IF(AND(B772&lt;0,C772&lt;0),"하락","반대"))</f>
        <v>상승</v>
      </c>
      <c r="O772" s="3">
        <f t="shared" ref="O772:O835" si="101">$N$3*(1+B772)</f>
        <v>1273710.2210521689</v>
      </c>
      <c r="P772" s="3">
        <f t="shared" si="97"/>
        <v>1218905.4726368149</v>
      </c>
      <c r="Q772" s="3">
        <f t="shared" ref="Q772:Q835" si="102">$N$3*(1-C772)</f>
        <v>781094.52736318496</v>
      </c>
      <c r="R772" s="4">
        <f t="shared" ref="R772:R835" si="103">P772-O772</f>
        <v>-54804.748415353941</v>
      </c>
      <c r="S772" s="3">
        <f t="shared" ref="S772:S835" si="104">P772*0.4+$N$3*0.3+Q772*0.4</f>
        <v>1100000</v>
      </c>
    </row>
    <row r="773" spans="1:19" x14ac:dyDescent="0.45">
      <c r="A773">
        <v>770</v>
      </c>
      <c r="B773" s="2">
        <v>-2.07577235996723E-2</v>
      </c>
      <c r="C773" s="2">
        <v>-7.09219858156028E-3</v>
      </c>
      <c r="D773" s="2">
        <f t="shared" si="98"/>
        <v>1.366552501811202E-2</v>
      </c>
      <c r="E773" s="2">
        <f t="shared" si="99"/>
        <v>-1.9268390275537959</v>
      </c>
      <c r="F773" s="2" t="str">
        <f t="shared" si="100"/>
        <v>하락</v>
      </c>
      <c r="O773" s="3">
        <f t="shared" si="101"/>
        <v>979242.27640032768</v>
      </c>
      <c r="P773" s="3">
        <f t="shared" si="97"/>
        <v>992907.80141843972</v>
      </c>
      <c r="Q773" s="3">
        <f t="shared" si="102"/>
        <v>1007092.1985815602</v>
      </c>
      <c r="R773" s="4">
        <f t="shared" si="103"/>
        <v>13665.525018112035</v>
      </c>
      <c r="S773" s="3">
        <f t="shared" si="104"/>
        <v>1100000</v>
      </c>
    </row>
    <row r="774" spans="1:19" x14ac:dyDescent="0.45">
      <c r="A774">
        <v>771</v>
      </c>
      <c r="B774" s="2">
        <v>0.34030610322952198</v>
      </c>
      <c r="C774" s="2">
        <v>0.288627450980392</v>
      </c>
      <c r="D774" s="2">
        <f t="shared" si="98"/>
        <v>5.1678652249129986E-2</v>
      </c>
      <c r="E774" s="2">
        <f t="shared" si="99"/>
        <v>0.17904967830880644</v>
      </c>
      <c r="F774" s="2" t="str">
        <f t="shared" si="100"/>
        <v>상승</v>
      </c>
      <c r="O774" s="3">
        <f t="shared" si="101"/>
        <v>1340306.103229522</v>
      </c>
      <c r="P774" s="3">
        <f t="shared" si="97"/>
        <v>1288627.4509803921</v>
      </c>
      <c r="Q774" s="3">
        <f t="shared" si="102"/>
        <v>711372.54901960795</v>
      </c>
      <c r="R774" s="4">
        <f t="shared" si="103"/>
        <v>-51678.652249129955</v>
      </c>
      <c r="S774" s="3">
        <f t="shared" si="104"/>
        <v>1100000</v>
      </c>
    </row>
    <row r="775" spans="1:19" x14ac:dyDescent="0.45">
      <c r="A775">
        <v>772</v>
      </c>
      <c r="B775" s="2">
        <v>0.103505924344062</v>
      </c>
      <c r="C775" s="2">
        <v>0.201201201201201</v>
      </c>
      <c r="D775" s="2">
        <f t="shared" si="98"/>
        <v>9.7695276857138996E-2</v>
      </c>
      <c r="E775" s="2">
        <f t="shared" si="99"/>
        <v>0.48556010736458682</v>
      </c>
      <c r="F775" s="2" t="str">
        <f t="shared" si="100"/>
        <v>상승</v>
      </c>
      <c r="O775" s="3">
        <f t="shared" si="101"/>
        <v>1103505.9243440619</v>
      </c>
      <c r="P775" s="3">
        <f t="shared" si="97"/>
        <v>1201201.201201201</v>
      </c>
      <c r="Q775" s="3">
        <f t="shared" si="102"/>
        <v>798798.79879879905</v>
      </c>
      <c r="R775" s="4">
        <f t="shared" si="103"/>
        <v>97695.276857139077</v>
      </c>
      <c r="S775" s="3">
        <f t="shared" si="104"/>
        <v>1100000</v>
      </c>
    </row>
    <row r="776" spans="1:19" x14ac:dyDescent="0.45">
      <c r="A776">
        <v>773</v>
      </c>
      <c r="B776" s="2">
        <v>-0.27853471040725702</v>
      </c>
      <c r="C776" s="2">
        <v>-0.36742424242424199</v>
      </c>
      <c r="D776" s="2">
        <f t="shared" si="98"/>
        <v>8.8889532016984962E-2</v>
      </c>
      <c r="E776" s="2">
        <f t="shared" si="99"/>
        <v>-0.24192614899468101</v>
      </c>
      <c r="F776" s="2" t="str">
        <f t="shared" si="100"/>
        <v>하락</v>
      </c>
      <c r="O776" s="3">
        <f t="shared" si="101"/>
        <v>721465.28959274292</v>
      </c>
      <c r="P776" s="3">
        <f t="shared" si="97"/>
        <v>632575.75757575803</v>
      </c>
      <c r="Q776" s="3">
        <f t="shared" si="102"/>
        <v>1367424.242424242</v>
      </c>
      <c r="R776" s="4">
        <f t="shared" si="103"/>
        <v>-88889.532016984886</v>
      </c>
      <c r="S776" s="3">
        <f t="shared" si="104"/>
        <v>1100000</v>
      </c>
    </row>
    <row r="777" spans="1:19" x14ac:dyDescent="0.45">
      <c r="A777">
        <v>774</v>
      </c>
      <c r="B777" s="2">
        <v>0.248256251215934</v>
      </c>
      <c r="C777" s="2">
        <v>0.178487918939984</v>
      </c>
      <c r="D777" s="2">
        <f t="shared" si="98"/>
        <v>6.9768332275950001E-2</v>
      </c>
      <c r="E777" s="2">
        <f t="shared" si="99"/>
        <v>0.39088545986918805</v>
      </c>
      <c r="F777" s="2" t="str">
        <f t="shared" si="100"/>
        <v>상승</v>
      </c>
      <c r="O777" s="3">
        <f t="shared" si="101"/>
        <v>1248256.2512159341</v>
      </c>
      <c r="P777" s="3">
        <f t="shared" si="97"/>
        <v>1178487.9189399839</v>
      </c>
      <c r="Q777" s="3">
        <f t="shared" si="102"/>
        <v>821512.08106001606</v>
      </c>
      <c r="R777" s="4">
        <f t="shared" si="103"/>
        <v>-69768.332275950117</v>
      </c>
      <c r="S777" s="3">
        <f t="shared" si="104"/>
        <v>1100000</v>
      </c>
    </row>
    <row r="778" spans="1:19" x14ac:dyDescent="0.45">
      <c r="A778">
        <v>775</v>
      </c>
      <c r="B778" s="2">
        <v>-0.13565228879451699</v>
      </c>
      <c r="C778" s="2">
        <v>-0.15987055016181201</v>
      </c>
      <c r="D778" s="2">
        <f t="shared" si="98"/>
        <v>2.4218261367295019E-2</v>
      </c>
      <c r="E778" s="2">
        <f t="shared" si="99"/>
        <v>-0.15148669559704805</v>
      </c>
      <c r="F778" s="2" t="str">
        <f t="shared" si="100"/>
        <v>하락</v>
      </c>
      <c r="O778" s="3">
        <f t="shared" si="101"/>
        <v>864347.71120548306</v>
      </c>
      <c r="P778" s="3">
        <f t="shared" si="97"/>
        <v>840129.44983818789</v>
      </c>
      <c r="Q778" s="3">
        <f t="shared" si="102"/>
        <v>1159870.550161812</v>
      </c>
      <c r="R778" s="4">
        <f t="shared" si="103"/>
        <v>-24218.26136729517</v>
      </c>
      <c r="S778" s="3">
        <f t="shared" si="104"/>
        <v>1100000</v>
      </c>
    </row>
    <row r="779" spans="1:19" x14ac:dyDescent="0.45">
      <c r="A779">
        <v>776</v>
      </c>
      <c r="B779" s="2">
        <v>-0.14911140501499101</v>
      </c>
      <c r="C779" s="2">
        <v>-0.21315789473684199</v>
      </c>
      <c r="D779" s="2">
        <f t="shared" si="98"/>
        <v>6.404648972185098E-2</v>
      </c>
      <c r="E779" s="2">
        <f t="shared" si="99"/>
        <v>-0.30046501350991833</v>
      </c>
      <c r="F779" s="2" t="str">
        <f t="shared" si="100"/>
        <v>하락</v>
      </c>
      <c r="O779" s="3">
        <f t="shared" si="101"/>
        <v>850888.59498500905</v>
      </c>
      <c r="P779" s="3">
        <f t="shared" si="97"/>
        <v>786842.10526315798</v>
      </c>
      <c r="Q779" s="3">
        <f t="shared" si="102"/>
        <v>1213157.894736842</v>
      </c>
      <c r="R779" s="4">
        <f t="shared" si="103"/>
        <v>-64046.489721851074</v>
      </c>
      <c r="S779" s="3">
        <f t="shared" si="104"/>
        <v>1100000</v>
      </c>
    </row>
    <row r="780" spans="1:19" x14ac:dyDescent="0.45">
      <c r="A780">
        <v>777</v>
      </c>
      <c r="B780" s="2">
        <v>-0.31291791796684199</v>
      </c>
      <c r="C780" s="2">
        <v>-0.41388174807197903</v>
      </c>
      <c r="D780" s="2">
        <f t="shared" si="98"/>
        <v>0.10096383010513704</v>
      </c>
      <c r="E780" s="2">
        <f t="shared" si="99"/>
        <v>-0.24394366404284687</v>
      </c>
      <c r="F780" s="2" t="str">
        <f t="shared" si="100"/>
        <v>하락</v>
      </c>
      <c r="O780" s="3">
        <f t="shared" si="101"/>
        <v>687082.08203315805</v>
      </c>
      <c r="P780" s="3">
        <f t="shared" si="97"/>
        <v>586118.25192802108</v>
      </c>
      <c r="Q780" s="3">
        <f t="shared" si="102"/>
        <v>1413881.748071979</v>
      </c>
      <c r="R780" s="4">
        <f t="shared" si="103"/>
        <v>-100963.83010513696</v>
      </c>
      <c r="S780" s="3">
        <f t="shared" si="104"/>
        <v>1100000</v>
      </c>
    </row>
    <row r="781" spans="1:19" x14ac:dyDescent="0.45">
      <c r="A781">
        <v>778</v>
      </c>
      <c r="B781" s="2">
        <v>0.215818956494331</v>
      </c>
      <c r="C781" s="2">
        <v>0.129870129870129</v>
      </c>
      <c r="D781" s="2">
        <f t="shared" si="98"/>
        <v>8.5948826624202002E-2</v>
      </c>
      <c r="E781" s="2">
        <f t="shared" si="99"/>
        <v>0.66180596500635991</v>
      </c>
      <c r="F781" s="2" t="str">
        <f t="shared" si="100"/>
        <v>상승</v>
      </c>
      <c r="O781" s="3">
        <f t="shared" si="101"/>
        <v>1215818.9564943309</v>
      </c>
      <c r="P781" s="3">
        <f t="shared" si="97"/>
        <v>1129870.1298701291</v>
      </c>
      <c r="Q781" s="3">
        <f t="shared" si="102"/>
        <v>870129.87012987095</v>
      </c>
      <c r="R781" s="4">
        <f t="shared" si="103"/>
        <v>-85948.826624201844</v>
      </c>
      <c r="S781" s="3">
        <f t="shared" si="104"/>
        <v>1100000</v>
      </c>
    </row>
    <row r="782" spans="1:19" x14ac:dyDescent="0.45">
      <c r="A782">
        <v>779</v>
      </c>
      <c r="B782" s="2">
        <v>0.134200394153594</v>
      </c>
      <c r="C782" s="2">
        <v>0.13660555884092199</v>
      </c>
      <c r="D782" s="2">
        <f t="shared" si="98"/>
        <v>2.4051646873279875E-3</v>
      </c>
      <c r="E782" s="2">
        <f t="shared" si="99"/>
        <v>1.7606638468708413E-2</v>
      </c>
      <c r="F782" s="2" t="str">
        <f t="shared" si="100"/>
        <v>상승</v>
      </c>
      <c r="O782" s="3">
        <f t="shared" si="101"/>
        <v>1134200.394153594</v>
      </c>
      <c r="P782" s="3">
        <f t="shared" si="97"/>
        <v>1136605.5588409221</v>
      </c>
      <c r="Q782" s="3">
        <f t="shared" si="102"/>
        <v>863394.44115907804</v>
      </c>
      <c r="R782" s="4">
        <f t="shared" si="103"/>
        <v>2405.1646873280406</v>
      </c>
      <c r="S782" s="3">
        <f t="shared" si="104"/>
        <v>1100000.0000000002</v>
      </c>
    </row>
    <row r="783" spans="1:19" x14ac:dyDescent="0.45">
      <c r="A783">
        <v>780</v>
      </c>
      <c r="B783" s="2">
        <v>6.23735375702381E-2</v>
      </c>
      <c r="C783" s="2">
        <v>6.5384615384615305E-2</v>
      </c>
      <c r="D783" s="2">
        <f t="shared" si="98"/>
        <v>3.0110778143772055E-3</v>
      </c>
      <c r="E783" s="2">
        <f t="shared" si="99"/>
        <v>4.6051778337533787E-2</v>
      </c>
      <c r="F783" s="2" t="str">
        <f t="shared" si="100"/>
        <v>상승</v>
      </c>
      <c r="O783" s="3">
        <f t="shared" si="101"/>
        <v>1062373.5375702381</v>
      </c>
      <c r="P783" s="3">
        <f t="shared" si="97"/>
        <v>1065384.6153846153</v>
      </c>
      <c r="Q783" s="3">
        <f t="shared" si="102"/>
        <v>934615.38461538474</v>
      </c>
      <c r="R783" s="4">
        <f t="shared" si="103"/>
        <v>3011.0778143771458</v>
      </c>
      <c r="S783" s="3">
        <f t="shared" si="104"/>
        <v>1100000</v>
      </c>
    </row>
    <row r="784" spans="1:19" x14ac:dyDescent="0.45">
      <c r="A784">
        <v>781</v>
      </c>
      <c r="B784" s="2">
        <v>-0.20371221005916501</v>
      </c>
      <c r="C784" s="2">
        <v>-0.245633187772925</v>
      </c>
      <c r="D784" s="2">
        <f t="shared" si="98"/>
        <v>4.1920977713759994E-2</v>
      </c>
      <c r="E784" s="2">
        <f t="shared" si="99"/>
        <v>-0.1706649581591301</v>
      </c>
      <c r="F784" s="2" t="str">
        <f t="shared" si="100"/>
        <v>하락</v>
      </c>
      <c r="O784" s="3">
        <f t="shared" si="101"/>
        <v>796287.78994083498</v>
      </c>
      <c r="P784" s="3">
        <f t="shared" si="97"/>
        <v>754366.81222707499</v>
      </c>
      <c r="Q784" s="3">
        <f t="shared" si="102"/>
        <v>1245633.187772925</v>
      </c>
      <c r="R784" s="4">
        <f t="shared" si="103"/>
        <v>-41920.977713759989</v>
      </c>
      <c r="S784" s="3">
        <f t="shared" si="104"/>
        <v>1100000</v>
      </c>
    </row>
    <row r="785" spans="1:19" x14ac:dyDescent="0.45">
      <c r="A785">
        <v>782</v>
      </c>
      <c r="B785" s="2">
        <v>0.108104467391967</v>
      </c>
      <c r="C785" s="2">
        <v>2.1862348178137599E-2</v>
      </c>
      <c r="D785" s="2">
        <f t="shared" si="98"/>
        <v>8.6242119213829405E-2</v>
      </c>
      <c r="E785" s="2">
        <f t="shared" si="99"/>
        <v>3.944778415891836</v>
      </c>
      <c r="F785" s="2" t="str">
        <f t="shared" si="100"/>
        <v>상승</v>
      </c>
      <c r="O785" s="3">
        <f t="shared" si="101"/>
        <v>1108104.4673919668</v>
      </c>
      <c r="P785" s="3">
        <f t="shared" si="97"/>
        <v>1021862.3481781377</v>
      </c>
      <c r="Q785" s="3">
        <f t="shared" si="102"/>
        <v>978137.65182186244</v>
      </c>
      <c r="R785" s="4">
        <f t="shared" si="103"/>
        <v>-86242.119213829166</v>
      </c>
      <c r="S785" s="3">
        <f t="shared" si="104"/>
        <v>1100000.0000000002</v>
      </c>
    </row>
    <row r="786" spans="1:19" x14ac:dyDescent="0.45">
      <c r="A786">
        <v>783</v>
      </c>
      <c r="B786" s="2">
        <v>0.31937280297279302</v>
      </c>
      <c r="C786" s="2">
        <v>0.35532994923857802</v>
      </c>
      <c r="D786" s="2">
        <f t="shared" si="98"/>
        <v>3.5957146265785001E-2</v>
      </c>
      <c r="E786" s="2">
        <f t="shared" si="99"/>
        <v>0.10119368306228083</v>
      </c>
      <c r="F786" s="2" t="str">
        <f t="shared" si="100"/>
        <v>상승</v>
      </c>
      <c r="O786" s="3">
        <f t="shared" si="101"/>
        <v>1319372.8029727931</v>
      </c>
      <c r="P786" s="3">
        <f t="shared" si="97"/>
        <v>1355329.9492385779</v>
      </c>
      <c r="Q786" s="3">
        <f t="shared" si="102"/>
        <v>644670.05076142203</v>
      </c>
      <c r="R786" s="4">
        <f t="shared" si="103"/>
        <v>35957.146265784744</v>
      </c>
      <c r="S786" s="3">
        <f t="shared" si="104"/>
        <v>1100000</v>
      </c>
    </row>
    <row r="787" spans="1:19" x14ac:dyDescent="0.45">
      <c r="A787">
        <v>784</v>
      </c>
      <c r="B787" s="2">
        <v>2.9835075139999299E-2</v>
      </c>
      <c r="C787" s="2">
        <v>6.98689956331877E-2</v>
      </c>
      <c r="D787" s="2">
        <f t="shared" si="98"/>
        <v>4.00339204931884E-2</v>
      </c>
      <c r="E787" s="2">
        <f t="shared" si="99"/>
        <v>0.57298548705875962</v>
      </c>
      <c r="F787" s="2" t="str">
        <f t="shared" si="100"/>
        <v>상승</v>
      </c>
      <c r="O787" s="3">
        <f t="shared" si="101"/>
        <v>1029835.0751399994</v>
      </c>
      <c r="P787" s="3">
        <f t="shared" si="97"/>
        <v>1069868.9956331877</v>
      </c>
      <c r="Q787" s="3">
        <f t="shared" si="102"/>
        <v>930131.0043668123</v>
      </c>
      <c r="R787" s="4">
        <f t="shared" si="103"/>
        <v>40033.920493188314</v>
      </c>
      <c r="S787" s="3">
        <f t="shared" si="104"/>
        <v>1100000</v>
      </c>
    </row>
    <row r="788" spans="1:19" x14ac:dyDescent="0.45">
      <c r="A788">
        <v>785</v>
      </c>
      <c r="B788" s="2">
        <v>0.54338014125823897</v>
      </c>
      <c r="C788" s="2">
        <v>0.52529182879377401</v>
      </c>
      <c r="D788" s="2">
        <f t="shared" si="98"/>
        <v>1.8088312464464962E-2</v>
      </c>
      <c r="E788" s="2">
        <f t="shared" si="99"/>
        <v>3.4434787432351836E-2</v>
      </c>
      <c r="F788" s="2" t="str">
        <f t="shared" si="100"/>
        <v>상승</v>
      </c>
      <c r="O788" s="3">
        <f t="shared" si="101"/>
        <v>1543380.1412582388</v>
      </c>
      <c r="P788" s="3">
        <f t="shared" si="97"/>
        <v>1525291.8287937739</v>
      </c>
      <c r="Q788" s="3">
        <f t="shared" si="102"/>
        <v>474708.17120622599</v>
      </c>
      <c r="R788" s="4">
        <f t="shared" si="103"/>
        <v>-18088.312464464922</v>
      </c>
      <c r="S788" s="3">
        <f t="shared" si="104"/>
        <v>1100000</v>
      </c>
    </row>
    <row r="789" spans="1:19" x14ac:dyDescent="0.45">
      <c r="A789">
        <v>786</v>
      </c>
      <c r="B789" s="2">
        <v>-0.15616844594478599</v>
      </c>
      <c r="C789" s="2">
        <v>-0.13626685592618801</v>
      </c>
      <c r="D789" s="2">
        <f t="shared" si="98"/>
        <v>1.9901590018597981E-2</v>
      </c>
      <c r="E789" s="2">
        <f t="shared" si="99"/>
        <v>-0.14604864758439956</v>
      </c>
      <c r="F789" s="2" t="str">
        <f t="shared" si="100"/>
        <v>하락</v>
      </c>
      <c r="O789" s="3">
        <f t="shared" si="101"/>
        <v>843831.55405521404</v>
      </c>
      <c r="P789" s="3">
        <f t="shared" si="97"/>
        <v>863733.14407381194</v>
      </c>
      <c r="Q789" s="3">
        <f t="shared" si="102"/>
        <v>1136266.8559261879</v>
      </c>
      <c r="R789" s="4">
        <f t="shared" si="103"/>
        <v>19901.590018597897</v>
      </c>
      <c r="S789" s="3">
        <f t="shared" si="104"/>
        <v>1100000</v>
      </c>
    </row>
    <row r="790" spans="1:19" x14ac:dyDescent="0.45">
      <c r="A790">
        <v>787</v>
      </c>
      <c r="B790" s="2">
        <v>-0.169156208634376</v>
      </c>
      <c r="C790" s="2">
        <v>-0.232477446217904</v>
      </c>
      <c r="D790" s="2">
        <f t="shared" si="98"/>
        <v>6.3321237583528006E-2</v>
      </c>
      <c r="E790" s="2">
        <f t="shared" si="99"/>
        <v>-0.27237583091899686</v>
      </c>
      <c r="F790" s="2" t="str">
        <f t="shared" si="100"/>
        <v>하락</v>
      </c>
      <c r="O790" s="3">
        <f t="shared" si="101"/>
        <v>830843.79136562406</v>
      </c>
      <c r="P790" s="3">
        <f t="shared" si="97"/>
        <v>767522.55378209602</v>
      </c>
      <c r="Q790" s="3">
        <f t="shared" si="102"/>
        <v>1232477.4462179041</v>
      </c>
      <c r="R790" s="4">
        <f t="shared" si="103"/>
        <v>-63321.23758352804</v>
      </c>
      <c r="S790" s="3">
        <f t="shared" si="104"/>
        <v>1100000</v>
      </c>
    </row>
    <row r="791" spans="1:19" x14ac:dyDescent="0.45">
      <c r="A791">
        <v>788</v>
      </c>
      <c r="B791" s="2">
        <v>0.20631809532642301</v>
      </c>
      <c r="C791" s="2">
        <v>0.18241758241758199</v>
      </c>
      <c r="D791" s="2">
        <f t="shared" si="98"/>
        <v>2.3900512908841015E-2</v>
      </c>
      <c r="E791" s="2">
        <f t="shared" si="99"/>
        <v>0.13102088401834563</v>
      </c>
      <c r="F791" s="2" t="str">
        <f t="shared" si="100"/>
        <v>상승</v>
      </c>
      <c r="O791" s="3">
        <f t="shared" si="101"/>
        <v>1206318.0953264229</v>
      </c>
      <c r="P791" s="3">
        <f t="shared" si="97"/>
        <v>1182417.5824175819</v>
      </c>
      <c r="Q791" s="3">
        <f t="shared" si="102"/>
        <v>817582.41758241795</v>
      </c>
      <c r="R791" s="4">
        <f t="shared" si="103"/>
        <v>-23900.512908841018</v>
      </c>
      <c r="S791" s="3">
        <f t="shared" si="104"/>
        <v>1100000</v>
      </c>
    </row>
    <row r="792" spans="1:19" x14ac:dyDescent="0.45">
      <c r="A792">
        <v>789</v>
      </c>
      <c r="B792" s="2">
        <v>0.30913704633712702</v>
      </c>
      <c r="C792" s="2">
        <v>0.185410334346504</v>
      </c>
      <c r="D792" s="2">
        <f t="shared" si="98"/>
        <v>0.12372671199062302</v>
      </c>
      <c r="E792" s="2">
        <f t="shared" si="99"/>
        <v>0.66731292204778847</v>
      </c>
      <c r="F792" s="2" t="str">
        <f t="shared" si="100"/>
        <v>상승</v>
      </c>
      <c r="O792" s="3">
        <f t="shared" si="101"/>
        <v>1309137.046337127</v>
      </c>
      <c r="P792" s="3">
        <f t="shared" si="97"/>
        <v>1185410.334346504</v>
      </c>
      <c r="Q792" s="3">
        <f t="shared" si="102"/>
        <v>814589.66565349605</v>
      </c>
      <c r="R792" s="4">
        <f t="shared" si="103"/>
        <v>-123726.71199062304</v>
      </c>
      <c r="S792" s="3">
        <f t="shared" si="104"/>
        <v>1100000</v>
      </c>
    </row>
    <row r="793" spans="1:19" x14ac:dyDescent="0.45">
      <c r="A793">
        <v>790</v>
      </c>
      <c r="B793" s="2">
        <v>-4.2740661650896003E-2</v>
      </c>
      <c r="C793" s="2">
        <v>-2.18855218855218E-2</v>
      </c>
      <c r="D793" s="2">
        <f t="shared" si="98"/>
        <v>2.0855139765374203E-2</v>
      </c>
      <c r="E793" s="2">
        <f t="shared" si="99"/>
        <v>-0.95291946312556353</v>
      </c>
      <c r="F793" s="2" t="str">
        <f t="shared" si="100"/>
        <v>하락</v>
      </c>
      <c r="O793" s="3">
        <f t="shared" si="101"/>
        <v>957259.33834910404</v>
      </c>
      <c r="P793" s="3">
        <f t="shared" si="97"/>
        <v>978114.47811447817</v>
      </c>
      <c r="Q793" s="3">
        <f t="shared" si="102"/>
        <v>1021885.5218855218</v>
      </c>
      <c r="R793" s="4">
        <f t="shared" si="103"/>
        <v>20855.13976537413</v>
      </c>
      <c r="S793" s="3">
        <f t="shared" si="104"/>
        <v>1100000</v>
      </c>
    </row>
    <row r="794" spans="1:19" x14ac:dyDescent="0.45">
      <c r="A794">
        <v>791</v>
      </c>
      <c r="B794" s="2">
        <v>-5.8523863554000802E-3</v>
      </c>
      <c r="C794" s="2">
        <v>-8.3333333333333301E-2</v>
      </c>
      <c r="D794" s="2">
        <f t="shared" si="98"/>
        <v>7.7480946977933216E-2</v>
      </c>
      <c r="E794" s="2">
        <f t="shared" si="99"/>
        <v>-0.92977136373519897</v>
      </c>
      <c r="F794" s="2" t="str">
        <f t="shared" si="100"/>
        <v>하락</v>
      </c>
      <c r="O794" s="3">
        <f t="shared" si="101"/>
        <v>994147.61364459991</v>
      </c>
      <c r="P794" s="3">
        <f t="shared" si="97"/>
        <v>916666.66666666674</v>
      </c>
      <c r="Q794" s="3">
        <f t="shared" si="102"/>
        <v>1083333.3333333333</v>
      </c>
      <c r="R794" s="4">
        <f t="shared" si="103"/>
        <v>-77480.94697793317</v>
      </c>
      <c r="S794" s="3">
        <f t="shared" si="104"/>
        <v>1100000</v>
      </c>
    </row>
    <row r="795" spans="1:19" x14ac:dyDescent="0.45">
      <c r="A795">
        <v>792</v>
      </c>
      <c r="B795" s="2">
        <v>0.26031827926635698</v>
      </c>
      <c r="C795" s="2">
        <v>0.19052523171987601</v>
      </c>
      <c r="D795" s="2">
        <f t="shared" si="98"/>
        <v>6.9793047546480969E-2</v>
      </c>
      <c r="E795" s="2">
        <f t="shared" si="99"/>
        <v>0.36631918468990898</v>
      </c>
      <c r="F795" s="2" t="str">
        <f t="shared" si="100"/>
        <v>상승</v>
      </c>
      <c r="O795" s="3">
        <f t="shared" si="101"/>
        <v>1260318.279266357</v>
      </c>
      <c r="P795" s="3">
        <f t="shared" si="97"/>
        <v>1190525.2317198759</v>
      </c>
      <c r="Q795" s="3">
        <f t="shared" si="102"/>
        <v>809474.76828012394</v>
      </c>
      <c r="R795" s="4">
        <f t="shared" si="103"/>
        <v>-69793.047546481015</v>
      </c>
      <c r="S795" s="3">
        <f t="shared" si="104"/>
        <v>1100000</v>
      </c>
    </row>
    <row r="796" spans="1:19" x14ac:dyDescent="0.45">
      <c r="A796">
        <v>793</v>
      </c>
      <c r="B796" s="2">
        <v>0.237672373652458</v>
      </c>
      <c r="C796" s="2">
        <v>0.169296987087517</v>
      </c>
      <c r="D796" s="2">
        <f t="shared" si="98"/>
        <v>6.8375386564940993E-2</v>
      </c>
      <c r="E796" s="2">
        <f t="shared" si="99"/>
        <v>0.40387834267596723</v>
      </c>
      <c r="F796" s="2" t="str">
        <f t="shared" si="100"/>
        <v>상승</v>
      </c>
      <c r="O796" s="3">
        <f t="shared" si="101"/>
        <v>1237672.373652458</v>
      </c>
      <c r="P796" s="3">
        <f t="shared" si="97"/>
        <v>1169296.987087517</v>
      </c>
      <c r="Q796" s="3">
        <f t="shared" si="102"/>
        <v>830703.01291248307</v>
      </c>
      <c r="R796" s="4">
        <f t="shared" si="103"/>
        <v>-68375.386564940913</v>
      </c>
      <c r="S796" s="3">
        <f t="shared" si="104"/>
        <v>1100000</v>
      </c>
    </row>
    <row r="797" spans="1:19" x14ac:dyDescent="0.45">
      <c r="A797">
        <v>794</v>
      </c>
      <c r="B797" s="2">
        <v>0.12326310575008299</v>
      </c>
      <c r="C797" s="2">
        <v>0.13338473400154199</v>
      </c>
      <c r="D797" s="2">
        <f t="shared" si="98"/>
        <v>1.0121628251459E-2</v>
      </c>
      <c r="E797" s="2">
        <f t="shared" si="99"/>
        <v>7.5882958625100153E-2</v>
      </c>
      <c r="F797" s="2" t="str">
        <f t="shared" si="100"/>
        <v>상승</v>
      </c>
      <c r="O797" s="3">
        <f t="shared" si="101"/>
        <v>1123263.105750083</v>
      </c>
      <c r="P797" s="3">
        <f t="shared" si="97"/>
        <v>1133384.734001542</v>
      </c>
      <c r="Q797" s="3">
        <f t="shared" si="102"/>
        <v>866615.26599845802</v>
      </c>
      <c r="R797" s="4">
        <f t="shared" si="103"/>
        <v>10121.628251458984</v>
      </c>
      <c r="S797" s="3">
        <f t="shared" si="104"/>
        <v>1100000</v>
      </c>
    </row>
    <row r="798" spans="1:19" x14ac:dyDescent="0.45">
      <c r="A798">
        <v>795</v>
      </c>
      <c r="B798" s="2">
        <v>-9.4404771924018804E-2</v>
      </c>
      <c r="C798" s="2">
        <v>-0.134751773049645</v>
      </c>
      <c r="D798" s="2">
        <f t="shared" si="98"/>
        <v>4.0347001125626197E-2</v>
      </c>
      <c r="E798" s="2">
        <f t="shared" si="99"/>
        <v>-0.2994172188796479</v>
      </c>
      <c r="F798" s="2" t="str">
        <f t="shared" si="100"/>
        <v>하락</v>
      </c>
      <c r="O798" s="3">
        <f t="shared" si="101"/>
        <v>905595.22807598114</v>
      </c>
      <c r="P798" s="3">
        <f t="shared" si="97"/>
        <v>865248.22695035499</v>
      </c>
      <c r="Q798" s="3">
        <f t="shared" si="102"/>
        <v>1134751.7730496451</v>
      </c>
      <c r="R798" s="4">
        <f t="shared" si="103"/>
        <v>-40347.00112562615</v>
      </c>
      <c r="S798" s="3">
        <f t="shared" si="104"/>
        <v>1100000</v>
      </c>
    </row>
    <row r="799" spans="1:19" x14ac:dyDescent="0.45">
      <c r="A799">
        <v>796</v>
      </c>
      <c r="B799" s="2">
        <v>4.5477971434593201E-4</v>
      </c>
      <c r="C799" s="2">
        <v>-4.1052631578947299E-2</v>
      </c>
      <c r="D799" s="2">
        <f t="shared" si="98"/>
        <v>4.1507411293293231E-2</v>
      </c>
      <c r="E799" s="2">
        <f t="shared" si="99"/>
        <v>-1.0110779674007342</v>
      </c>
      <c r="F799" s="2" t="str">
        <f t="shared" si="100"/>
        <v>반대</v>
      </c>
      <c r="O799" s="3">
        <f t="shared" si="101"/>
        <v>1000454.7797143459</v>
      </c>
      <c r="P799" s="3">
        <f t="shared" si="97"/>
        <v>958947.3684210527</v>
      </c>
      <c r="Q799" s="3">
        <f t="shared" si="102"/>
        <v>1041052.6315789472</v>
      </c>
      <c r="R799" s="4">
        <f t="shared" si="103"/>
        <v>-41507.411293293233</v>
      </c>
      <c r="S799" s="3">
        <f t="shared" si="104"/>
        <v>1100000</v>
      </c>
    </row>
    <row r="800" spans="1:19" x14ac:dyDescent="0.45">
      <c r="A800">
        <v>797</v>
      </c>
      <c r="B800" s="2">
        <v>-1.2030784040689401E-2</v>
      </c>
      <c r="C800" s="2">
        <v>-2.00907323395981E-2</v>
      </c>
      <c r="D800" s="2">
        <f t="shared" si="98"/>
        <v>8.0599482989086989E-3</v>
      </c>
      <c r="E800" s="2">
        <f t="shared" si="99"/>
        <v>-0.40117742661987665</v>
      </c>
      <c r="F800" s="2" t="str">
        <f t="shared" si="100"/>
        <v>하락</v>
      </c>
      <c r="O800" s="3">
        <f t="shared" si="101"/>
        <v>987969.21595931065</v>
      </c>
      <c r="P800" s="3">
        <f t="shared" si="97"/>
        <v>979909.26766040188</v>
      </c>
      <c r="Q800" s="3">
        <f t="shared" si="102"/>
        <v>1020090.732339598</v>
      </c>
      <c r="R800" s="4">
        <f t="shared" si="103"/>
        <v>-8059.9482989087701</v>
      </c>
      <c r="S800" s="3">
        <f t="shared" si="104"/>
        <v>1100000</v>
      </c>
    </row>
    <row r="801" spans="1:19" x14ac:dyDescent="0.45">
      <c r="A801">
        <v>798</v>
      </c>
      <c r="B801" s="2">
        <v>0.34249982237815801</v>
      </c>
      <c r="C801" s="2">
        <v>0.24234693877551</v>
      </c>
      <c r="D801" s="2">
        <f t="shared" si="98"/>
        <v>0.10015288360264801</v>
      </c>
      <c r="E801" s="2">
        <f t="shared" si="99"/>
        <v>0.41326242497092686</v>
      </c>
      <c r="F801" s="2" t="str">
        <f t="shared" si="100"/>
        <v>상승</v>
      </c>
      <c r="O801" s="3">
        <f t="shared" si="101"/>
        <v>1342499.8223781581</v>
      </c>
      <c r="P801" s="3">
        <f t="shared" si="97"/>
        <v>1242346.9387755101</v>
      </c>
      <c r="Q801" s="3">
        <f t="shared" si="102"/>
        <v>757653.06122449005</v>
      </c>
      <c r="R801" s="4">
        <f t="shared" si="103"/>
        <v>-100152.88360264804</v>
      </c>
      <c r="S801" s="3">
        <f t="shared" si="104"/>
        <v>1100000</v>
      </c>
    </row>
    <row r="802" spans="1:19" x14ac:dyDescent="0.45">
      <c r="A802">
        <v>799</v>
      </c>
      <c r="B802" s="2">
        <v>0.18161265552043901</v>
      </c>
      <c r="C802" s="2">
        <v>0.102923976608187</v>
      </c>
      <c r="D802" s="2">
        <f t="shared" si="98"/>
        <v>7.8688678912252008E-2</v>
      </c>
      <c r="E802" s="2">
        <f t="shared" si="99"/>
        <v>0.76453205079517672</v>
      </c>
      <c r="F802" s="2" t="str">
        <f t="shared" si="100"/>
        <v>상승</v>
      </c>
      <c r="O802" s="3">
        <f t="shared" si="101"/>
        <v>1181612.6555204389</v>
      </c>
      <c r="P802" s="3">
        <f t="shared" si="97"/>
        <v>1102923.9766081872</v>
      </c>
      <c r="Q802" s="3">
        <f t="shared" si="102"/>
        <v>897076.02339181304</v>
      </c>
      <c r="R802" s="4">
        <f t="shared" si="103"/>
        <v>-78688.678912251722</v>
      </c>
      <c r="S802" s="3">
        <f t="shared" si="104"/>
        <v>1100000</v>
      </c>
    </row>
    <row r="803" spans="1:19" x14ac:dyDescent="0.45">
      <c r="A803">
        <v>800</v>
      </c>
      <c r="B803" s="2">
        <v>-8.9692980051040594E-2</v>
      </c>
      <c r="C803" s="2">
        <v>-6.4000000000000001E-2</v>
      </c>
      <c r="D803" s="2">
        <f t="shared" si="98"/>
        <v>2.5692980051040593E-2</v>
      </c>
      <c r="E803" s="2">
        <f t="shared" si="99"/>
        <v>-0.40145281329750926</v>
      </c>
      <c r="F803" s="2" t="str">
        <f t="shared" si="100"/>
        <v>하락</v>
      </c>
      <c r="O803" s="3">
        <f t="shared" si="101"/>
        <v>910307.01994895935</v>
      </c>
      <c r="P803" s="3">
        <f t="shared" si="97"/>
        <v>936000</v>
      </c>
      <c r="Q803" s="3">
        <f t="shared" si="102"/>
        <v>1064000</v>
      </c>
      <c r="R803" s="4">
        <f t="shared" si="103"/>
        <v>25692.980051040649</v>
      </c>
      <c r="S803" s="3">
        <f t="shared" si="104"/>
        <v>1100000</v>
      </c>
    </row>
    <row r="804" spans="1:19" x14ac:dyDescent="0.45">
      <c r="A804">
        <v>801</v>
      </c>
      <c r="B804" s="2">
        <v>0.15689945220947199</v>
      </c>
      <c r="C804" s="2">
        <v>0.15530303030303</v>
      </c>
      <c r="D804" s="2">
        <f t="shared" si="98"/>
        <v>1.5964219064419916E-3</v>
      </c>
      <c r="E804" s="2">
        <f t="shared" si="99"/>
        <v>1.0279399592699674E-2</v>
      </c>
      <c r="F804" s="2" t="str">
        <f t="shared" si="100"/>
        <v>상승</v>
      </c>
      <c r="O804" s="3">
        <f t="shared" si="101"/>
        <v>1156899.452209472</v>
      </c>
      <c r="P804" s="3">
        <f t="shared" si="97"/>
        <v>1155303.03030303</v>
      </c>
      <c r="Q804" s="3">
        <f t="shared" si="102"/>
        <v>844696.96969696996</v>
      </c>
      <c r="R804" s="4">
        <f t="shared" si="103"/>
        <v>-1596.4219064419158</v>
      </c>
      <c r="S804" s="3">
        <f t="shared" si="104"/>
        <v>1100000</v>
      </c>
    </row>
    <row r="805" spans="1:19" x14ac:dyDescent="0.45">
      <c r="A805">
        <v>802</v>
      </c>
      <c r="B805" s="2">
        <v>0.21233411133289301</v>
      </c>
      <c r="C805" s="2">
        <v>0.107806691449814</v>
      </c>
      <c r="D805" s="2">
        <f t="shared" si="98"/>
        <v>0.10452741988307901</v>
      </c>
      <c r="E805" s="2">
        <f t="shared" si="99"/>
        <v>0.96958192926028575</v>
      </c>
      <c r="F805" s="2" t="str">
        <f t="shared" si="100"/>
        <v>상승</v>
      </c>
      <c r="O805" s="3">
        <f t="shared" si="101"/>
        <v>1212334.1113328929</v>
      </c>
      <c r="P805" s="3">
        <f t="shared" si="97"/>
        <v>1107806.691449814</v>
      </c>
      <c r="Q805" s="3">
        <f t="shared" si="102"/>
        <v>892193.30855018599</v>
      </c>
      <c r="R805" s="4">
        <f t="shared" si="103"/>
        <v>-104527.4198830789</v>
      </c>
      <c r="S805" s="3">
        <f t="shared" si="104"/>
        <v>1100000</v>
      </c>
    </row>
    <row r="806" spans="1:19" x14ac:dyDescent="0.45">
      <c r="A806">
        <v>803</v>
      </c>
      <c r="B806" s="2">
        <v>0.26905450224876398</v>
      </c>
      <c r="C806" s="2">
        <v>0.18884120171673799</v>
      </c>
      <c r="D806" s="2">
        <f t="shared" si="98"/>
        <v>8.0213300532025994E-2</v>
      </c>
      <c r="E806" s="2">
        <f t="shared" si="99"/>
        <v>0.42476588690822903</v>
      </c>
      <c r="F806" s="2" t="str">
        <f t="shared" si="100"/>
        <v>상승</v>
      </c>
      <c r="O806" s="3">
        <f t="shared" si="101"/>
        <v>1269054.502248764</v>
      </c>
      <c r="P806" s="3">
        <f t="shared" si="97"/>
        <v>1188841.2017167381</v>
      </c>
      <c r="Q806" s="3">
        <f t="shared" si="102"/>
        <v>811158.79828326195</v>
      </c>
      <c r="R806" s="4">
        <f t="shared" si="103"/>
        <v>-80213.300532025984</v>
      </c>
      <c r="S806" s="3">
        <f t="shared" si="104"/>
        <v>1100000</v>
      </c>
    </row>
    <row r="807" spans="1:19" x14ac:dyDescent="0.45">
      <c r="A807">
        <v>804</v>
      </c>
      <c r="B807" s="2">
        <v>6.2841057777404702E-2</v>
      </c>
      <c r="C807" s="2">
        <v>5.5074744295830001E-2</v>
      </c>
      <c r="D807" s="2">
        <f t="shared" si="98"/>
        <v>7.7663134815747006E-3</v>
      </c>
      <c r="E807" s="2">
        <f t="shared" si="99"/>
        <v>0.14101406335830649</v>
      </c>
      <c r="F807" s="2" t="str">
        <f t="shared" si="100"/>
        <v>상승</v>
      </c>
      <c r="O807" s="3">
        <f t="shared" si="101"/>
        <v>1062841.0577774048</v>
      </c>
      <c r="P807" s="3">
        <f t="shared" si="97"/>
        <v>1055074.7442958299</v>
      </c>
      <c r="Q807" s="3">
        <f t="shared" si="102"/>
        <v>944925.25570416998</v>
      </c>
      <c r="R807" s="4">
        <f t="shared" si="103"/>
        <v>-7766.3134815748781</v>
      </c>
      <c r="S807" s="3">
        <f t="shared" si="104"/>
        <v>1100000</v>
      </c>
    </row>
    <row r="808" spans="1:19" x14ac:dyDescent="0.45">
      <c r="A808">
        <v>805</v>
      </c>
      <c r="B808" s="2">
        <v>-9.7738847136497498E-2</v>
      </c>
      <c r="C808" s="2">
        <v>-0.123152709359605</v>
      </c>
      <c r="D808" s="2">
        <f t="shared" si="98"/>
        <v>2.54138622231075E-2</v>
      </c>
      <c r="E808" s="2">
        <f t="shared" si="99"/>
        <v>-0.20636056125163443</v>
      </c>
      <c r="F808" s="2" t="str">
        <f t="shared" si="100"/>
        <v>하락</v>
      </c>
      <c r="O808" s="3">
        <f t="shared" si="101"/>
        <v>902261.1528635025</v>
      </c>
      <c r="P808" s="3">
        <f t="shared" si="97"/>
        <v>876847.29064039502</v>
      </c>
      <c r="Q808" s="3">
        <f t="shared" si="102"/>
        <v>1123152.7093596051</v>
      </c>
      <c r="R808" s="4">
        <f t="shared" si="103"/>
        <v>-25413.862223107484</v>
      </c>
      <c r="S808" s="3">
        <f t="shared" si="104"/>
        <v>1100000</v>
      </c>
    </row>
    <row r="809" spans="1:19" x14ac:dyDescent="0.45">
      <c r="A809">
        <v>806</v>
      </c>
      <c r="B809" s="2">
        <v>-6.8746611475944505E-2</v>
      </c>
      <c r="C809" s="2">
        <v>-0.145299145299145</v>
      </c>
      <c r="D809" s="2">
        <f t="shared" si="98"/>
        <v>7.65525338232005E-2</v>
      </c>
      <c r="E809" s="2">
        <f t="shared" si="99"/>
        <v>-0.52686155631261622</v>
      </c>
      <c r="F809" s="2" t="str">
        <f t="shared" si="100"/>
        <v>하락</v>
      </c>
      <c r="O809" s="3">
        <f t="shared" si="101"/>
        <v>931253.38852405548</v>
      </c>
      <c r="P809" s="3">
        <f t="shared" si="97"/>
        <v>854700.85470085498</v>
      </c>
      <c r="Q809" s="3">
        <f t="shared" si="102"/>
        <v>1145299.145299145</v>
      </c>
      <c r="R809" s="4">
        <f t="shared" si="103"/>
        <v>-76552.533823200502</v>
      </c>
      <c r="S809" s="3">
        <f t="shared" si="104"/>
        <v>1100000</v>
      </c>
    </row>
    <row r="810" spans="1:19" x14ac:dyDescent="0.45">
      <c r="A810">
        <v>807</v>
      </c>
      <c r="B810" s="2">
        <v>3.2200142741203299E-3</v>
      </c>
      <c r="C810" s="2">
        <v>-1.22044241037376E-2</v>
      </c>
      <c r="D810" s="2">
        <f t="shared" si="98"/>
        <v>1.5424438377857931E-2</v>
      </c>
      <c r="E810" s="2">
        <f t="shared" si="99"/>
        <v>-1.2638399195857346</v>
      </c>
      <c r="F810" s="2" t="str">
        <f t="shared" si="100"/>
        <v>반대</v>
      </c>
      <c r="O810" s="3">
        <f t="shared" si="101"/>
        <v>1003220.0142741203</v>
      </c>
      <c r="P810" s="3">
        <f t="shared" si="97"/>
        <v>987795.57589626242</v>
      </c>
      <c r="Q810" s="3">
        <f t="shared" si="102"/>
        <v>1012204.4241037376</v>
      </c>
      <c r="R810" s="4">
        <f t="shared" si="103"/>
        <v>-15424.438377857907</v>
      </c>
      <c r="S810" s="3">
        <f t="shared" si="104"/>
        <v>1100000</v>
      </c>
    </row>
    <row r="811" spans="1:19" x14ac:dyDescent="0.45">
      <c r="A811">
        <v>808</v>
      </c>
      <c r="B811" s="2">
        <v>0.34360498189926098</v>
      </c>
      <c r="C811" s="2">
        <v>3.4319526627218898E-2</v>
      </c>
      <c r="D811" s="2">
        <f t="shared" si="98"/>
        <v>0.3092854552720421</v>
      </c>
      <c r="E811" s="2">
        <f t="shared" si="99"/>
        <v>9.0119382656853748</v>
      </c>
      <c r="F811" s="2" t="str">
        <f t="shared" si="100"/>
        <v>상승</v>
      </c>
      <c r="O811" s="3">
        <f t="shared" si="101"/>
        <v>1343604.981899261</v>
      </c>
      <c r="P811" s="3">
        <f t="shared" si="97"/>
        <v>1034319.5266272189</v>
      </c>
      <c r="Q811" s="3">
        <f t="shared" si="102"/>
        <v>965680.47337278107</v>
      </c>
      <c r="R811" s="4">
        <f t="shared" si="103"/>
        <v>-309285.45527204208</v>
      </c>
      <c r="S811" s="3">
        <f t="shared" si="104"/>
        <v>1100000</v>
      </c>
    </row>
    <row r="812" spans="1:19" x14ac:dyDescent="0.45">
      <c r="A812">
        <v>809</v>
      </c>
      <c r="B812" s="2">
        <v>0.178640127182006</v>
      </c>
      <c r="C812" s="2">
        <v>8.2191780821917804E-2</v>
      </c>
      <c r="D812" s="2">
        <f t="shared" si="98"/>
        <v>9.64483463600882E-2</v>
      </c>
      <c r="E812" s="2">
        <f t="shared" si="99"/>
        <v>1.1734548807144065</v>
      </c>
      <c r="F812" s="2" t="str">
        <f t="shared" si="100"/>
        <v>상승</v>
      </c>
      <c r="O812" s="3">
        <f t="shared" si="101"/>
        <v>1178640.1271820059</v>
      </c>
      <c r="P812" s="3">
        <f t="shared" si="97"/>
        <v>1082191.7808219176</v>
      </c>
      <c r="Q812" s="3">
        <f t="shared" si="102"/>
        <v>917808.21917808219</v>
      </c>
      <c r="R812" s="4">
        <f t="shared" si="103"/>
        <v>-96448.346360088326</v>
      </c>
      <c r="S812" s="3">
        <f t="shared" si="104"/>
        <v>1100000</v>
      </c>
    </row>
    <row r="813" spans="1:19" x14ac:dyDescent="0.45">
      <c r="A813">
        <v>810</v>
      </c>
      <c r="B813" s="2">
        <v>1.6078133136034001E-2</v>
      </c>
      <c r="C813" s="2">
        <v>9.8709187547456299E-3</v>
      </c>
      <c r="D813" s="2">
        <f t="shared" si="98"/>
        <v>6.2072143812883715E-3</v>
      </c>
      <c r="E813" s="2">
        <f t="shared" si="99"/>
        <v>0.62883856462744525</v>
      </c>
      <c r="F813" s="2" t="str">
        <f t="shared" si="100"/>
        <v>상승</v>
      </c>
      <c r="O813" s="3">
        <f t="shared" si="101"/>
        <v>1016078.133136034</v>
      </c>
      <c r="P813" s="3">
        <f t="shared" si="97"/>
        <v>1009870.9187547456</v>
      </c>
      <c r="Q813" s="3">
        <f t="shared" si="102"/>
        <v>990129.08124525438</v>
      </c>
      <c r="R813" s="4">
        <f t="shared" si="103"/>
        <v>-6207.2143812883878</v>
      </c>
      <c r="S813" s="3">
        <f t="shared" si="104"/>
        <v>1100000</v>
      </c>
    </row>
    <row r="814" spans="1:19" x14ac:dyDescent="0.45">
      <c r="A814">
        <v>811</v>
      </c>
      <c r="B814" s="2">
        <v>0.24285298585891699</v>
      </c>
      <c r="C814" s="2">
        <v>0.237916219119226</v>
      </c>
      <c r="D814" s="2">
        <f t="shared" si="98"/>
        <v>4.9367667396909842E-3</v>
      </c>
      <c r="E814" s="2">
        <f t="shared" si="99"/>
        <v>2.0750021826872769E-2</v>
      </c>
      <c r="F814" s="2" t="str">
        <f t="shared" si="100"/>
        <v>상승</v>
      </c>
      <c r="O814" s="3">
        <f t="shared" si="101"/>
        <v>1242852.985858917</v>
      </c>
      <c r="P814" s="3">
        <f t="shared" si="97"/>
        <v>1237916.2191192261</v>
      </c>
      <c r="Q814" s="3">
        <f t="shared" si="102"/>
        <v>762083.78088077402</v>
      </c>
      <c r="R814" s="4">
        <f t="shared" si="103"/>
        <v>-4936.7667396909092</v>
      </c>
      <c r="S814" s="3">
        <f t="shared" si="104"/>
        <v>1100000</v>
      </c>
    </row>
    <row r="815" spans="1:19" x14ac:dyDescent="0.45">
      <c r="A815">
        <v>812</v>
      </c>
      <c r="B815" s="2">
        <v>-1.3935599476099E-2</v>
      </c>
      <c r="C815" s="2">
        <v>-0.13457943925233601</v>
      </c>
      <c r="D815" s="2">
        <f t="shared" si="98"/>
        <v>0.12064383977623701</v>
      </c>
      <c r="E815" s="2">
        <f t="shared" si="99"/>
        <v>-0.8964507538928751</v>
      </c>
      <c r="F815" s="2" t="str">
        <f t="shared" si="100"/>
        <v>하락</v>
      </c>
      <c r="O815" s="3">
        <f t="shared" si="101"/>
        <v>986064.40052390099</v>
      </c>
      <c r="P815" s="3">
        <f t="shared" si="97"/>
        <v>865420.56074766396</v>
      </c>
      <c r="Q815" s="3">
        <f t="shared" si="102"/>
        <v>1134579.439252336</v>
      </c>
      <c r="R815" s="4">
        <f t="shared" si="103"/>
        <v>-120643.83977623703</v>
      </c>
      <c r="S815" s="3">
        <f t="shared" si="104"/>
        <v>1100000</v>
      </c>
    </row>
    <row r="816" spans="1:19" x14ac:dyDescent="0.45">
      <c r="A816">
        <v>813</v>
      </c>
      <c r="B816" s="2">
        <v>3.0247261747717798E-2</v>
      </c>
      <c r="C816" s="2">
        <v>-7.8225806451612895E-2</v>
      </c>
      <c r="D816" s="2">
        <f t="shared" si="98"/>
        <v>0.1084730681993307</v>
      </c>
      <c r="E816" s="2">
        <f t="shared" si="99"/>
        <v>-1.3866660264656709</v>
      </c>
      <c r="F816" s="2" t="str">
        <f t="shared" si="100"/>
        <v>반대</v>
      </c>
      <c r="O816" s="3">
        <f t="shared" si="101"/>
        <v>1030247.2617477179</v>
      </c>
      <c r="P816" s="3">
        <f t="shared" si="97"/>
        <v>921774.19354838703</v>
      </c>
      <c r="Q816" s="3">
        <f t="shared" si="102"/>
        <v>1078225.8064516129</v>
      </c>
      <c r="R816" s="4">
        <f t="shared" si="103"/>
        <v>-108473.06819933082</v>
      </c>
      <c r="S816" s="3">
        <f t="shared" si="104"/>
        <v>1100000</v>
      </c>
    </row>
    <row r="817" spans="1:19" x14ac:dyDescent="0.45">
      <c r="A817">
        <v>814</v>
      </c>
      <c r="B817" s="2">
        <v>0.36711770296096802</v>
      </c>
      <c r="C817" s="2">
        <v>0.27596153846153798</v>
      </c>
      <c r="D817" s="2">
        <f t="shared" si="98"/>
        <v>9.1156164499430037E-2</v>
      </c>
      <c r="E817" s="2">
        <f t="shared" si="99"/>
        <v>0.33032198982371919</v>
      </c>
      <c r="F817" s="2" t="str">
        <f t="shared" si="100"/>
        <v>상승</v>
      </c>
      <c r="O817" s="3">
        <f t="shared" si="101"/>
        <v>1367117.702960968</v>
      </c>
      <c r="P817" s="3">
        <f t="shared" si="97"/>
        <v>1275961.538461538</v>
      </c>
      <c r="Q817" s="3">
        <f t="shared" si="102"/>
        <v>724038.46153846208</v>
      </c>
      <c r="R817" s="4">
        <f t="shared" si="103"/>
        <v>-91156.164499429986</v>
      </c>
      <c r="S817" s="3">
        <f t="shared" si="104"/>
        <v>1100000</v>
      </c>
    </row>
    <row r="818" spans="1:19" x14ac:dyDescent="0.45">
      <c r="A818">
        <v>815</v>
      </c>
      <c r="B818" s="2">
        <v>0.19375853240489899</v>
      </c>
      <c r="C818" s="2">
        <v>0.156310057655349</v>
      </c>
      <c r="D818" s="2">
        <f t="shared" si="98"/>
        <v>3.7448474749549987E-2</v>
      </c>
      <c r="E818" s="2">
        <f t="shared" si="99"/>
        <v>0.23957815198380156</v>
      </c>
      <c r="F818" s="2" t="str">
        <f t="shared" si="100"/>
        <v>상승</v>
      </c>
      <c r="O818" s="3">
        <f t="shared" si="101"/>
        <v>1193758.5324048989</v>
      </c>
      <c r="P818" s="3">
        <f t="shared" si="97"/>
        <v>1156310.0576553489</v>
      </c>
      <c r="Q818" s="3">
        <f t="shared" si="102"/>
        <v>843689.94234465098</v>
      </c>
      <c r="R818" s="4">
        <f t="shared" si="103"/>
        <v>-37448.474749549991</v>
      </c>
      <c r="S818" s="3">
        <f t="shared" si="104"/>
        <v>1100000</v>
      </c>
    </row>
    <row r="819" spans="1:19" x14ac:dyDescent="0.45">
      <c r="A819">
        <v>816</v>
      </c>
      <c r="B819" s="2">
        <v>0.20631809532642301</v>
      </c>
      <c r="C819" s="2">
        <v>0.18241758241758199</v>
      </c>
      <c r="D819" s="2">
        <f t="shared" si="98"/>
        <v>2.3900512908841015E-2</v>
      </c>
      <c r="E819" s="2">
        <f t="shared" si="99"/>
        <v>0.13102088401834563</v>
      </c>
      <c r="F819" s="2" t="str">
        <f t="shared" si="100"/>
        <v>상승</v>
      </c>
      <c r="O819" s="3">
        <f t="shared" si="101"/>
        <v>1206318.0953264229</v>
      </c>
      <c r="P819" s="3">
        <f t="shared" si="97"/>
        <v>1182417.5824175819</v>
      </c>
      <c r="Q819" s="3">
        <f t="shared" si="102"/>
        <v>817582.41758241795</v>
      </c>
      <c r="R819" s="4">
        <f t="shared" si="103"/>
        <v>-23900.512908841018</v>
      </c>
      <c r="S819" s="3">
        <f t="shared" si="104"/>
        <v>1100000</v>
      </c>
    </row>
    <row r="820" spans="1:19" x14ac:dyDescent="0.45">
      <c r="A820">
        <v>817</v>
      </c>
      <c r="B820" s="2">
        <v>6.3908025622367803E-2</v>
      </c>
      <c r="C820" s="2">
        <v>0</v>
      </c>
      <c r="D820" s="2">
        <f t="shared" si="98"/>
        <v>6.3908025622367803E-2</v>
      </c>
      <c r="E820" s="2">
        <f t="shared" si="99"/>
        <v>0</v>
      </c>
      <c r="F820" s="2" t="str">
        <f t="shared" si="100"/>
        <v>상승</v>
      </c>
      <c r="O820" s="3">
        <f t="shared" si="101"/>
        <v>1063908.0256223679</v>
      </c>
      <c r="P820" s="3">
        <f t="shared" si="97"/>
        <v>1000000</v>
      </c>
      <c r="Q820" s="3">
        <f t="shared" si="102"/>
        <v>1000000</v>
      </c>
      <c r="R820" s="4">
        <f t="shared" si="103"/>
        <v>-63908.025622367859</v>
      </c>
      <c r="S820" s="3">
        <f t="shared" si="104"/>
        <v>1100000</v>
      </c>
    </row>
    <row r="821" spans="1:19" x14ac:dyDescent="0.45">
      <c r="A821">
        <v>818</v>
      </c>
      <c r="B821" s="2">
        <v>-0.28204980492591802</v>
      </c>
      <c r="C821" s="2">
        <v>-0.35111111111111099</v>
      </c>
      <c r="D821" s="2">
        <f t="shared" si="98"/>
        <v>6.9061306185192961E-2</v>
      </c>
      <c r="E821" s="2">
        <f t="shared" si="99"/>
        <v>-0.19669359356542307</v>
      </c>
      <c r="F821" s="2" t="str">
        <f t="shared" si="100"/>
        <v>하락</v>
      </c>
      <c r="O821" s="3">
        <f t="shared" si="101"/>
        <v>717950.195074082</v>
      </c>
      <c r="P821" s="3">
        <f t="shared" si="97"/>
        <v>648888.88888888911</v>
      </c>
      <c r="Q821" s="3">
        <f t="shared" si="102"/>
        <v>1351111.111111111</v>
      </c>
      <c r="R821" s="4">
        <f t="shared" si="103"/>
        <v>-69061.306185192894</v>
      </c>
      <c r="S821" s="3">
        <f t="shared" si="104"/>
        <v>1100000</v>
      </c>
    </row>
    <row r="822" spans="1:19" x14ac:dyDescent="0.45">
      <c r="A822">
        <v>819</v>
      </c>
      <c r="B822" s="2">
        <v>0.194975510239601</v>
      </c>
      <c r="C822" s="2">
        <v>8.1556997219647806E-2</v>
      </c>
      <c r="D822" s="2">
        <f t="shared" si="98"/>
        <v>0.11341851301995319</v>
      </c>
      <c r="E822" s="2">
        <f t="shared" si="99"/>
        <v>1.3906656312332899</v>
      </c>
      <c r="F822" s="2" t="str">
        <f t="shared" si="100"/>
        <v>상승</v>
      </c>
      <c r="O822" s="3">
        <f t="shared" si="101"/>
        <v>1194975.5102396009</v>
      </c>
      <c r="P822" s="3">
        <f t="shared" si="97"/>
        <v>1081556.9972196477</v>
      </c>
      <c r="Q822" s="3">
        <f t="shared" si="102"/>
        <v>918443.00278035214</v>
      </c>
      <c r="R822" s="4">
        <f t="shared" si="103"/>
        <v>-113418.51301995316</v>
      </c>
      <c r="S822" s="3">
        <f t="shared" si="104"/>
        <v>1100000</v>
      </c>
    </row>
    <row r="823" spans="1:19" x14ac:dyDescent="0.45">
      <c r="A823">
        <v>820</v>
      </c>
      <c r="B823" s="2">
        <v>0.134218409657478</v>
      </c>
      <c r="C823" s="2">
        <v>4.8442906574394401E-2</v>
      </c>
      <c r="D823" s="2">
        <f t="shared" si="98"/>
        <v>8.5775503083083598E-2</v>
      </c>
      <c r="E823" s="2">
        <f t="shared" si="99"/>
        <v>1.7706514565007994</v>
      </c>
      <c r="F823" s="2" t="str">
        <f t="shared" si="100"/>
        <v>상승</v>
      </c>
      <c r="O823" s="3">
        <f t="shared" si="101"/>
        <v>1134218.4096574779</v>
      </c>
      <c r="P823" s="3">
        <f t="shared" si="97"/>
        <v>1048442.9065743943</v>
      </c>
      <c r="Q823" s="3">
        <f t="shared" si="102"/>
        <v>951557.09342560556</v>
      </c>
      <c r="R823" s="4">
        <f t="shared" si="103"/>
        <v>-85775.503083083546</v>
      </c>
      <c r="S823" s="3">
        <f t="shared" si="104"/>
        <v>1100000</v>
      </c>
    </row>
    <row r="824" spans="1:19" x14ac:dyDescent="0.45">
      <c r="A824">
        <v>821</v>
      </c>
      <c r="B824" s="2">
        <v>-6.4149379730224595E-2</v>
      </c>
      <c r="C824" s="2">
        <v>-0.20186335403726699</v>
      </c>
      <c r="D824" s="2">
        <f t="shared" si="98"/>
        <v>0.13771397430704241</v>
      </c>
      <c r="E824" s="2">
        <f t="shared" si="99"/>
        <v>-0.68221384195181034</v>
      </c>
      <c r="F824" s="2" t="str">
        <f t="shared" si="100"/>
        <v>하락</v>
      </c>
      <c r="O824" s="3">
        <f t="shared" si="101"/>
        <v>935850.62026977539</v>
      </c>
      <c r="P824" s="3">
        <f t="shared" si="97"/>
        <v>798136.64596273308</v>
      </c>
      <c r="Q824" s="3">
        <f t="shared" si="102"/>
        <v>1201863.3540372669</v>
      </c>
      <c r="R824" s="4">
        <f t="shared" si="103"/>
        <v>-137713.97430704231</v>
      </c>
      <c r="S824" s="3">
        <f t="shared" si="104"/>
        <v>1100000</v>
      </c>
    </row>
    <row r="825" spans="1:19" x14ac:dyDescent="0.45">
      <c r="A825">
        <v>822</v>
      </c>
      <c r="B825" s="2">
        <v>7.3599576950073201E-2</v>
      </c>
      <c r="C825" s="2">
        <v>7.7288428324697706E-2</v>
      </c>
      <c r="D825" s="2">
        <f t="shared" si="98"/>
        <v>3.688851374624505E-3</v>
      </c>
      <c r="E825" s="2">
        <f t="shared" si="99"/>
        <v>4.7728378679499209E-2</v>
      </c>
      <c r="F825" s="2" t="str">
        <f t="shared" si="100"/>
        <v>상승</v>
      </c>
      <c r="O825" s="3">
        <f t="shared" si="101"/>
        <v>1073599.5769500732</v>
      </c>
      <c r="P825" s="3">
        <f t="shared" si="97"/>
        <v>1077288.4283246978</v>
      </c>
      <c r="Q825" s="3">
        <f t="shared" si="102"/>
        <v>922711.57167530223</v>
      </c>
      <c r="R825" s="4">
        <f t="shared" si="103"/>
        <v>3688.8513746245299</v>
      </c>
      <c r="S825" s="3">
        <f t="shared" si="104"/>
        <v>1100000</v>
      </c>
    </row>
    <row r="826" spans="1:19" x14ac:dyDescent="0.45">
      <c r="A826">
        <v>823</v>
      </c>
      <c r="B826" s="2">
        <v>0.27250298857688898</v>
      </c>
      <c r="C826" s="2">
        <v>0.22565687789798999</v>
      </c>
      <c r="D826" s="2">
        <f t="shared" si="98"/>
        <v>4.6846110678898989E-2</v>
      </c>
      <c r="E826" s="2">
        <f t="shared" si="99"/>
        <v>0.20759886033731331</v>
      </c>
      <c r="F826" s="2" t="str">
        <f t="shared" si="100"/>
        <v>상승</v>
      </c>
      <c r="O826" s="3">
        <f t="shared" si="101"/>
        <v>1272502.988576889</v>
      </c>
      <c r="P826" s="3">
        <f t="shared" si="97"/>
        <v>1225656.8778979899</v>
      </c>
      <c r="Q826" s="3">
        <f t="shared" si="102"/>
        <v>774343.12210201006</v>
      </c>
      <c r="R826" s="4">
        <f t="shared" si="103"/>
        <v>-46846.110678899102</v>
      </c>
      <c r="S826" s="3">
        <f t="shared" si="104"/>
        <v>1100000</v>
      </c>
    </row>
    <row r="827" spans="1:19" x14ac:dyDescent="0.45">
      <c r="A827">
        <v>824</v>
      </c>
      <c r="B827" s="2">
        <v>0.48126590251922602</v>
      </c>
      <c r="C827" s="2">
        <v>0.460829493087557</v>
      </c>
      <c r="D827" s="2">
        <f t="shared" si="98"/>
        <v>2.0436409431669023E-2</v>
      </c>
      <c r="E827" s="2">
        <f t="shared" si="99"/>
        <v>4.4347008466721835E-2</v>
      </c>
      <c r="F827" s="2" t="str">
        <f t="shared" si="100"/>
        <v>상승</v>
      </c>
      <c r="O827" s="3">
        <f t="shared" si="101"/>
        <v>1481265.9025192261</v>
      </c>
      <c r="P827" s="3">
        <f t="shared" si="97"/>
        <v>1460829.4930875569</v>
      </c>
      <c r="Q827" s="3">
        <f t="shared" si="102"/>
        <v>539170.50691244309</v>
      </c>
      <c r="R827" s="4">
        <f t="shared" si="103"/>
        <v>-20436.409431669163</v>
      </c>
      <c r="S827" s="3">
        <f t="shared" si="104"/>
        <v>1100000</v>
      </c>
    </row>
    <row r="828" spans="1:19" x14ac:dyDescent="0.45">
      <c r="A828">
        <v>825</v>
      </c>
      <c r="B828" s="2">
        <v>-2.02664695680141E-2</v>
      </c>
      <c r="C828" s="2">
        <v>4.4477390659747899E-3</v>
      </c>
      <c r="D828" s="2">
        <f t="shared" si="98"/>
        <v>2.4714208633988891E-2</v>
      </c>
      <c r="E828" s="2">
        <f t="shared" si="99"/>
        <v>5.5565779078751767</v>
      </c>
      <c r="F828" s="2" t="str">
        <f t="shared" si="100"/>
        <v>반대</v>
      </c>
      <c r="O828" s="3">
        <f t="shared" si="101"/>
        <v>979733.53043198586</v>
      </c>
      <c r="P828" s="3">
        <f t="shared" si="97"/>
        <v>1004447.7390659747</v>
      </c>
      <c r="Q828" s="3">
        <f t="shared" si="102"/>
        <v>995552.26093402517</v>
      </c>
      <c r="R828" s="4">
        <f t="shared" si="103"/>
        <v>24714.208633988863</v>
      </c>
      <c r="S828" s="3">
        <f t="shared" si="104"/>
        <v>1100000</v>
      </c>
    </row>
    <row r="829" spans="1:19" x14ac:dyDescent="0.45">
      <c r="A829">
        <v>826</v>
      </c>
      <c r="B829" s="2">
        <v>-4.2439442127942997E-2</v>
      </c>
      <c r="C829" s="2">
        <v>-8.83590462833099E-2</v>
      </c>
      <c r="D829" s="2">
        <f t="shared" si="98"/>
        <v>4.5919604155366903E-2</v>
      </c>
      <c r="E829" s="2">
        <f t="shared" si="99"/>
        <v>-0.51969329782185114</v>
      </c>
      <c r="F829" s="2" t="str">
        <f t="shared" si="100"/>
        <v>하락</v>
      </c>
      <c r="O829" s="3">
        <f t="shared" si="101"/>
        <v>957560.55787205696</v>
      </c>
      <c r="P829" s="3">
        <f t="shared" si="97"/>
        <v>911640.95371669007</v>
      </c>
      <c r="Q829" s="3">
        <f t="shared" si="102"/>
        <v>1088359.0462833098</v>
      </c>
      <c r="R829" s="4">
        <f t="shared" si="103"/>
        <v>-45919.604155366891</v>
      </c>
      <c r="S829" s="3">
        <f t="shared" si="104"/>
        <v>1100000</v>
      </c>
    </row>
    <row r="830" spans="1:19" x14ac:dyDescent="0.45">
      <c r="A830">
        <v>827</v>
      </c>
      <c r="B830" s="2">
        <v>0.10918965935707001</v>
      </c>
      <c r="C830" s="2">
        <v>0.11212516297262</v>
      </c>
      <c r="D830" s="2">
        <f t="shared" si="98"/>
        <v>2.935503615549992E-3</v>
      </c>
      <c r="E830" s="2">
        <f t="shared" si="99"/>
        <v>2.6180596199149486E-2</v>
      </c>
      <c r="F830" s="2" t="str">
        <f t="shared" si="100"/>
        <v>상승</v>
      </c>
      <c r="O830" s="3">
        <f t="shared" si="101"/>
        <v>1109189.65935707</v>
      </c>
      <c r="P830" s="3">
        <f t="shared" si="97"/>
        <v>1112125.16297262</v>
      </c>
      <c r="Q830" s="3">
        <f t="shared" si="102"/>
        <v>887874.83702738001</v>
      </c>
      <c r="R830" s="4">
        <f t="shared" si="103"/>
        <v>2935.5036155499984</v>
      </c>
      <c r="S830" s="3">
        <f t="shared" si="104"/>
        <v>1100000</v>
      </c>
    </row>
    <row r="831" spans="1:19" x14ac:dyDescent="0.45">
      <c r="A831">
        <v>828</v>
      </c>
      <c r="B831" s="2">
        <v>0.192772552371025</v>
      </c>
      <c r="C831" s="2">
        <v>0.174157303370786</v>
      </c>
      <c r="D831" s="2">
        <f t="shared" si="98"/>
        <v>1.8615249000239004E-2</v>
      </c>
      <c r="E831" s="2">
        <f t="shared" si="99"/>
        <v>0.10688755877556622</v>
      </c>
      <c r="F831" s="2" t="str">
        <f t="shared" si="100"/>
        <v>상승</v>
      </c>
      <c r="O831" s="3">
        <f t="shared" si="101"/>
        <v>1192772.5523710251</v>
      </c>
      <c r="P831" s="3">
        <f t="shared" si="97"/>
        <v>1174157.3033707859</v>
      </c>
      <c r="Q831" s="3">
        <f t="shared" si="102"/>
        <v>825842.6966292141</v>
      </c>
      <c r="R831" s="4">
        <f t="shared" si="103"/>
        <v>-18615.249000239186</v>
      </c>
      <c r="S831" s="3">
        <f t="shared" si="104"/>
        <v>1100000</v>
      </c>
    </row>
    <row r="832" spans="1:19" x14ac:dyDescent="0.45">
      <c r="A832">
        <v>829</v>
      </c>
      <c r="B832" s="2">
        <v>8.5507623851299203E-2</v>
      </c>
      <c r="C832" s="2">
        <v>3.6055603822762801E-2</v>
      </c>
      <c r="D832" s="2">
        <f t="shared" si="98"/>
        <v>4.9452020028536402E-2</v>
      </c>
      <c r="E832" s="2">
        <f t="shared" si="99"/>
        <v>1.3715487964541064</v>
      </c>
      <c r="F832" s="2" t="str">
        <f t="shared" si="100"/>
        <v>상승</v>
      </c>
      <c r="O832" s="3">
        <f t="shared" si="101"/>
        <v>1085507.6238512993</v>
      </c>
      <c r="P832" s="3">
        <f t="shared" si="97"/>
        <v>1036055.6038227628</v>
      </c>
      <c r="Q832" s="3">
        <f t="shared" si="102"/>
        <v>963944.39617723715</v>
      </c>
      <c r="R832" s="4">
        <f t="shared" si="103"/>
        <v>-49452.020028536441</v>
      </c>
      <c r="S832" s="3">
        <f t="shared" si="104"/>
        <v>1100000</v>
      </c>
    </row>
    <row r="833" spans="1:19" x14ac:dyDescent="0.45">
      <c r="A833">
        <v>830</v>
      </c>
      <c r="B833" s="2">
        <v>0.13404873013496399</v>
      </c>
      <c r="C833" s="2">
        <v>0.13348247576435401</v>
      </c>
      <c r="D833" s="2">
        <f t="shared" si="98"/>
        <v>5.6625437060997541E-4</v>
      </c>
      <c r="E833" s="2">
        <f t="shared" si="99"/>
        <v>4.2421626312177784E-3</v>
      </c>
      <c r="F833" s="2" t="str">
        <f t="shared" si="100"/>
        <v>상승</v>
      </c>
      <c r="O833" s="3">
        <f t="shared" si="101"/>
        <v>1134048.730134964</v>
      </c>
      <c r="P833" s="3">
        <f t="shared" si="97"/>
        <v>1133482.475764354</v>
      </c>
      <c r="Q833" s="3">
        <f t="shared" si="102"/>
        <v>866517.52423564601</v>
      </c>
      <c r="R833" s="4">
        <f t="shared" si="103"/>
        <v>-566.25437060999684</v>
      </c>
      <c r="S833" s="3">
        <f t="shared" si="104"/>
        <v>1100000</v>
      </c>
    </row>
    <row r="834" spans="1:19" x14ac:dyDescent="0.45">
      <c r="A834">
        <v>831</v>
      </c>
      <c r="B834" s="2">
        <v>0.22539059817790899</v>
      </c>
      <c r="C834" s="2">
        <v>0.220440881763527</v>
      </c>
      <c r="D834" s="2">
        <f t="shared" si="98"/>
        <v>4.9497164143819938E-3</v>
      </c>
      <c r="E834" s="2">
        <f t="shared" si="99"/>
        <v>2.2453713552514687E-2</v>
      </c>
      <c r="F834" s="2" t="str">
        <f t="shared" si="100"/>
        <v>상승</v>
      </c>
      <c r="O834" s="3">
        <f t="shared" si="101"/>
        <v>1225390.5981779089</v>
      </c>
      <c r="P834" s="3">
        <f t="shared" si="97"/>
        <v>1220440.8817635269</v>
      </c>
      <c r="Q834" s="3">
        <f t="shared" si="102"/>
        <v>779559.11823647295</v>
      </c>
      <c r="R834" s="4">
        <f t="shared" si="103"/>
        <v>-4949.7164143819828</v>
      </c>
      <c r="S834" s="3">
        <f t="shared" si="104"/>
        <v>1100000</v>
      </c>
    </row>
    <row r="835" spans="1:19" x14ac:dyDescent="0.45">
      <c r="A835">
        <v>832</v>
      </c>
      <c r="B835" s="2">
        <v>-7.4138611555099404E-2</v>
      </c>
      <c r="C835" s="2">
        <v>-0.123357664233576</v>
      </c>
      <c r="D835" s="2">
        <f t="shared" si="98"/>
        <v>4.9219052678476594E-2</v>
      </c>
      <c r="E835" s="2">
        <f t="shared" si="99"/>
        <v>-0.39899468739356975</v>
      </c>
      <c r="F835" s="2" t="str">
        <f t="shared" si="100"/>
        <v>하락</v>
      </c>
      <c r="O835" s="3">
        <f t="shared" si="101"/>
        <v>925861.38844490063</v>
      </c>
      <c r="P835" s="3">
        <f t="shared" ref="P835:P898" si="105">$N$3*(1+C835)</f>
        <v>876642.33576642408</v>
      </c>
      <c r="Q835" s="3">
        <f t="shared" si="102"/>
        <v>1123357.664233576</v>
      </c>
      <c r="R835" s="4">
        <f t="shared" si="103"/>
        <v>-49219.052678476553</v>
      </c>
      <c r="S835" s="3">
        <f t="shared" si="104"/>
        <v>1100000</v>
      </c>
    </row>
    <row r="836" spans="1:19" x14ac:dyDescent="0.45">
      <c r="A836">
        <v>833</v>
      </c>
      <c r="B836" s="2">
        <v>0.372602939605712</v>
      </c>
      <c r="C836" s="2">
        <v>0.22754491017963999</v>
      </c>
      <c r="D836" s="2">
        <f t="shared" ref="D836:D899" si="106">ABS(C836-B836)</f>
        <v>0.14505802942607202</v>
      </c>
      <c r="E836" s="2">
        <f t="shared" ref="E836:E899" si="107">IFERROR(D836/C836,0)</f>
        <v>0.63749186616195008</v>
      </c>
      <c r="F836" s="2" t="str">
        <f t="shared" ref="F836:F899" si="108">IF(AND(B836&gt;=0,C836&gt;=0),"상승",IF(AND(B836&lt;0,C836&lt;0),"하락","반대"))</f>
        <v>상승</v>
      </c>
      <c r="O836" s="3">
        <f t="shared" ref="O836:O899" si="109">$N$3*(1+B836)</f>
        <v>1372602.939605712</v>
      </c>
      <c r="P836" s="3">
        <f t="shared" si="105"/>
        <v>1227544.9101796402</v>
      </c>
      <c r="Q836" s="3">
        <f t="shared" ref="Q836:Q899" si="110">$N$3*(1-C836)</f>
        <v>772455.08982036007</v>
      </c>
      <c r="R836" s="4">
        <f t="shared" ref="R836:R899" si="111">P836-O836</f>
        <v>-145058.02942607179</v>
      </c>
      <c r="S836" s="3">
        <f t="shared" ref="S836:S899" si="112">P836*0.4+$N$3*0.3+Q836*0.4</f>
        <v>1100000.0000000002</v>
      </c>
    </row>
    <row r="837" spans="1:19" x14ac:dyDescent="0.45">
      <c r="A837">
        <v>834</v>
      </c>
      <c r="B837" s="2">
        <v>-8.1322774291038499E-2</v>
      </c>
      <c r="C837" s="2">
        <v>-0.15967523680649501</v>
      </c>
      <c r="D837" s="2">
        <f t="shared" si="106"/>
        <v>7.8352462515456509E-2</v>
      </c>
      <c r="E837" s="2">
        <f t="shared" si="107"/>
        <v>-0.49069889660103772</v>
      </c>
      <c r="F837" s="2" t="str">
        <f t="shared" si="108"/>
        <v>하락</v>
      </c>
      <c r="O837" s="3">
        <f t="shared" si="109"/>
        <v>918677.22570896149</v>
      </c>
      <c r="P837" s="3">
        <f t="shared" si="105"/>
        <v>840324.763193505</v>
      </c>
      <c r="Q837" s="3">
        <f t="shared" si="110"/>
        <v>1159675.2368064951</v>
      </c>
      <c r="R837" s="4">
        <f t="shared" si="111"/>
        <v>-78352.462515456486</v>
      </c>
      <c r="S837" s="3">
        <f t="shared" si="112"/>
        <v>1100000</v>
      </c>
    </row>
    <row r="838" spans="1:19" x14ac:dyDescent="0.45">
      <c r="A838">
        <v>835</v>
      </c>
      <c r="B838" s="2">
        <v>9.9669471383094704E-2</v>
      </c>
      <c r="C838" s="2">
        <v>9.9252934898612505E-2</v>
      </c>
      <c r="D838" s="2">
        <f t="shared" si="106"/>
        <v>4.1653648448219949E-4</v>
      </c>
      <c r="E838" s="2">
        <f t="shared" si="107"/>
        <v>4.1967170533314113E-3</v>
      </c>
      <c r="F838" s="2" t="str">
        <f t="shared" si="108"/>
        <v>상승</v>
      </c>
      <c r="O838" s="3">
        <f t="shared" si="109"/>
        <v>1099669.4713830948</v>
      </c>
      <c r="P838" s="3">
        <f t="shared" si="105"/>
        <v>1099252.9348986123</v>
      </c>
      <c r="Q838" s="3">
        <f t="shared" si="110"/>
        <v>900747.06510138744</v>
      </c>
      <c r="R838" s="4">
        <f t="shared" si="111"/>
        <v>-416.53648448246531</v>
      </c>
      <c r="S838" s="3">
        <f t="shared" si="112"/>
        <v>1100000</v>
      </c>
    </row>
    <row r="839" spans="1:19" x14ac:dyDescent="0.45">
      <c r="A839">
        <v>836</v>
      </c>
      <c r="B839" s="2">
        <v>-7.6115250587463296E-2</v>
      </c>
      <c r="C839" s="2">
        <v>-7.5657894736842105E-2</v>
      </c>
      <c r="D839" s="2">
        <f t="shared" si="106"/>
        <v>4.5735585062119111E-4</v>
      </c>
      <c r="E839" s="2">
        <f t="shared" si="107"/>
        <v>-6.0450512429931344E-3</v>
      </c>
      <c r="F839" s="2" t="str">
        <f t="shared" si="108"/>
        <v>하락</v>
      </c>
      <c r="O839" s="3">
        <f t="shared" si="109"/>
        <v>923884.74941253674</v>
      </c>
      <c r="P839" s="3">
        <f t="shared" si="105"/>
        <v>924342.10526315786</v>
      </c>
      <c r="Q839" s="3">
        <f t="shared" si="110"/>
        <v>1075657.894736842</v>
      </c>
      <c r="R839" s="4">
        <f t="shared" si="111"/>
        <v>457.35585062112659</v>
      </c>
      <c r="S839" s="3">
        <f t="shared" si="112"/>
        <v>1100000</v>
      </c>
    </row>
    <row r="840" spans="1:19" x14ac:dyDescent="0.45">
      <c r="A840">
        <v>837</v>
      </c>
      <c r="B840" s="2">
        <v>-0.28080862760543801</v>
      </c>
      <c r="C840" s="2">
        <v>-0.39709090909090899</v>
      </c>
      <c r="D840" s="2">
        <f t="shared" si="106"/>
        <v>0.11628228148547098</v>
      </c>
      <c r="E840" s="2">
        <f t="shared" si="107"/>
        <v>-0.29283541582879608</v>
      </c>
      <c r="F840" s="2" t="str">
        <f t="shared" si="108"/>
        <v>하락</v>
      </c>
      <c r="O840" s="3">
        <f t="shared" si="109"/>
        <v>719191.372394562</v>
      </c>
      <c r="P840" s="3">
        <f t="shared" si="105"/>
        <v>602909.09090909106</v>
      </c>
      <c r="Q840" s="3">
        <f t="shared" si="110"/>
        <v>1397090.9090909089</v>
      </c>
      <c r="R840" s="4">
        <f t="shared" si="111"/>
        <v>-116282.28148547094</v>
      </c>
      <c r="S840" s="3">
        <f t="shared" si="112"/>
        <v>1100000</v>
      </c>
    </row>
    <row r="841" spans="1:19" x14ac:dyDescent="0.45">
      <c r="A841">
        <v>838</v>
      </c>
      <c r="B841" s="2">
        <v>0.17445208132266901</v>
      </c>
      <c r="C841" s="2">
        <v>0.114926084883166</v>
      </c>
      <c r="D841" s="2">
        <f t="shared" si="106"/>
        <v>5.9525996439503015E-2</v>
      </c>
      <c r="E841" s="2">
        <f t="shared" si="107"/>
        <v>0.51795026777443276</v>
      </c>
      <c r="F841" s="2" t="str">
        <f t="shared" si="108"/>
        <v>상승</v>
      </c>
      <c r="O841" s="3">
        <f t="shared" si="109"/>
        <v>1174452.0813226691</v>
      </c>
      <c r="P841" s="3">
        <f t="shared" si="105"/>
        <v>1114926.084883166</v>
      </c>
      <c r="Q841" s="3">
        <f t="shared" si="110"/>
        <v>885073.91511683399</v>
      </c>
      <c r="R841" s="4">
        <f t="shared" si="111"/>
        <v>-59525.99643950304</v>
      </c>
      <c r="S841" s="3">
        <f t="shared" si="112"/>
        <v>1100000</v>
      </c>
    </row>
    <row r="842" spans="1:19" x14ac:dyDescent="0.45">
      <c r="A842">
        <v>839</v>
      </c>
      <c r="B842" s="2">
        <v>-3.3656243234872797E-2</v>
      </c>
      <c r="C842" s="2">
        <v>7.14285714285714E-3</v>
      </c>
      <c r="D842" s="2">
        <f t="shared" si="106"/>
        <v>4.0799100377729935E-2</v>
      </c>
      <c r="E842" s="2">
        <f t="shared" si="107"/>
        <v>5.7118740528821936</v>
      </c>
      <c r="F842" s="2" t="str">
        <f t="shared" si="108"/>
        <v>반대</v>
      </c>
      <c r="O842" s="3">
        <f t="shared" si="109"/>
        <v>966343.75676512718</v>
      </c>
      <c r="P842" s="3">
        <f t="shared" si="105"/>
        <v>1007142.8571428572</v>
      </c>
      <c r="Q842" s="3">
        <f t="shared" si="110"/>
        <v>992857.14285714284</v>
      </c>
      <c r="R842" s="4">
        <f t="shared" si="111"/>
        <v>40799.100377729977</v>
      </c>
      <c r="S842" s="3">
        <f t="shared" si="112"/>
        <v>1100000</v>
      </c>
    </row>
    <row r="843" spans="1:19" x14ac:dyDescent="0.45">
      <c r="A843">
        <v>840</v>
      </c>
      <c r="B843" s="2">
        <v>-9.1001316905021598E-2</v>
      </c>
      <c r="C843" s="2">
        <v>-0.107634543178973</v>
      </c>
      <c r="D843" s="2">
        <f t="shared" si="106"/>
        <v>1.6633226273951404E-2</v>
      </c>
      <c r="E843" s="2">
        <f t="shared" si="107"/>
        <v>-0.15453427666147976</v>
      </c>
      <c r="F843" s="2" t="str">
        <f t="shared" si="108"/>
        <v>하락</v>
      </c>
      <c r="O843" s="3">
        <f t="shared" si="109"/>
        <v>908998.68309497845</v>
      </c>
      <c r="P843" s="3">
        <f t="shared" si="105"/>
        <v>892365.45682102698</v>
      </c>
      <c r="Q843" s="3">
        <f t="shared" si="110"/>
        <v>1107634.543178973</v>
      </c>
      <c r="R843" s="4">
        <f t="shared" si="111"/>
        <v>-16633.22627395147</v>
      </c>
      <c r="S843" s="3">
        <f t="shared" si="112"/>
        <v>1100000</v>
      </c>
    </row>
    <row r="844" spans="1:19" x14ac:dyDescent="0.45">
      <c r="A844">
        <v>841</v>
      </c>
      <c r="B844" s="2">
        <v>-2.02784202992916E-2</v>
      </c>
      <c r="C844" s="2">
        <v>-4.8701298701298697E-2</v>
      </c>
      <c r="D844" s="2">
        <f t="shared" si="106"/>
        <v>2.8422878402007096E-2</v>
      </c>
      <c r="E844" s="2">
        <f t="shared" si="107"/>
        <v>-0.58361643652121242</v>
      </c>
      <c r="F844" s="2" t="str">
        <f t="shared" si="108"/>
        <v>하락</v>
      </c>
      <c r="O844" s="3">
        <f t="shared" si="109"/>
        <v>979721.57970070839</v>
      </c>
      <c r="P844" s="3">
        <f t="shared" si="105"/>
        <v>951298.70129870134</v>
      </c>
      <c r="Q844" s="3">
        <f t="shared" si="110"/>
        <v>1048701.2987012987</v>
      </c>
      <c r="R844" s="4">
        <f t="shared" si="111"/>
        <v>-28422.878402007045</v>
      </c>
      <c r="S844" s="3">
        <f t="shared" si="112"/>
        <v>1100000</v>
      </c>
    </row>
    <row r="845" spans="1:19" x14ac:dyDescent="0.45">
      <c r="A845">
        <v>842</v>
      </c>
      <c r="B845" s="2">
        <v>0.29148614406585599</v>
      </c>
      <c r="C845" s="2">
        <v>0.31399317406143301</v>
      </c>
      <c r="D845" s="2">
        <f t="shared" si="106"/>
        <v>2.2507029995577021E-2</v>
      </c>
      <c r="E845" s="2">
        <f t="shared" si="107"/>
        <v>7.1679997703305173E-2</v>
      </c>
      <c r="F845" s="2" t="str">
        <f t="shared" si="108"/>
        <v>상승</v>
      </c>
      <c r="O845" s="3">
        <f t="shared" si="109"/>
        <v>1291486.144065856</v>
      </c>
      <c r="P845" s="3">
        <f t="shared" si="105"/>
        <v>1313993.1740614329</v>
      </c>
      <c r="Q845" s="3">
        <f t="shared" si="110"/>
        <v>686006.82593856694</v>
      </c>
      <c r="R845" s="4">
        <f t="shared" si="111"/>
        <v>22507.029995576944</v>
      </c>
      <c r="S845" s="3">
        <f t="shared" si="112"/>
        <v>1100000</v>
      </c>
    </row>
    <row r="846" spans="1:19" x14ac:dyDescent="0.45">
      <c r="A846">
        <v>843</v>
      </c>
      <c r="B846" s="2">
        <v>5.1396373659372302E-2</v>
      </c>
      <c r="C846" s="2">
        <v>-3.5955056179775201E-2</v>
      </c>
      <c r="D846" s="2">
        <f t="shared" si="106"/>
        <v>8.735142983914751E-2</v>
      </c>
      <c r="E846" s="2">
        <f t="shared" si="107"/>
        <v>-2.4294616424012956</v>
      </c>
      <c r="F846" s="2" t="str">
        <f t="shared" si="108"/>
        <v>반대</v>
      </c>
      <c r="O846" s="3">
        <f t="shared" si="109"/>
        <v>1051396.3736593723</v>
      </c>
      <c r="P846" s="3">
        <f t="shared" si="105"/>
        <v>964044.94382022473</v>
      </c>
      <c r="Q846" s="3">
        <f t="shared" si="110"/>
        <v>1035955.0561797753</v>
      </c>
      <c r="R846" s="4">
        <f t="shared" si="111"/>
        <v>-87351.429839147604</v>
      </c>
      <c r="S846" s="3">
        <f t="shared" si="112"/>
        <v>1100000</v>
      </c>
    </row>
    <row r="847" spans="1:19" x14ac:dyDescent="0.45">
      <c r="A847">
        <v>844</v>
      </c>
      <c r="B847" s="2">
        <v>0.42893272638320901</v>
      </c>
      <c r="C847" s="2">
        <v>0.37061769616026702</v>
      </c>
      <c r="D847" s="2">
        <f t="shared" si="106"/>
        <v>5.8315030222941988E-2</v>
      </c>
      <c r="E847" s="2">
        <f t="shared" si="107"/>
        <v>0.15734550947541559</v>
      </c>
      <c r="F847" s="2" t="str">
        <f t="shared" si="108"/>
        <v>상승</v>
      </c>
      <c r="O847" s="3">
        <f t="shared" si="109"/>
        <v>1428932.726383209</v>
      </c>
      <c r="P847" s="3">
        <f t="shared" si="105"/>
        <v>1370617.6961602669</v>
      </c>
      <c r="Q847" s="3">
        <f t="shared" si="110"/>
        <v>629382.30383973301</v>
      </c>
      <c r="R847" s="4">
        <f t="shared" si="111"/>
        <v>-58315.030222942121</v>
      </c>
      <c r="S847" s="3">
        <f t="shared" si="112"/>
        <v>1100000</v>
      </c>
    </row>
    <row r="848" spans="1:19" x14ac:dyDescent="0.45">
      <c r="A848">
        <v>845</v>
      </c>
      <c r="B848" s="2">
        <v>-0.112982288002967</v>
      </c>
      <c r="C848" s="2">
        <v>-0.101439790575916</v>
      </c>
      <c r="D848" s="2">
        <f t="shared" si="106"/>
        <v>1.1542497427051004E-2</v>
      </c>
      <c r="E848" s="2">
        <f t="shared" si="107"/>
        <v>-0.11378668431312242</v>
      </c>
      <c r="F848" s="2" t="str">
        <f t="shared" si="108"/>
        <v>하락</v>
      </c>
      <c r="O848" s="3">
        <f t="shared" si="109"/>
        <v>887017.7119970331</v>
      </c>
      <c r="P848" s="3">
        <f t="shared" si="105"/>
        <v>898560.20942408394</v>
      </c>
      <c r="Q848" s="3">
        <f t="shared" si="110"/>
        <v>1101439.7905759159</v>
      </c>
      <c r="R848" s="4">
        <f t="shared" si="111"/>
        <v>11542.497427050839</v>
      </c>
      <c r="S848" s="3">
        <f t="shared" si="112"/>
        <v>1100000</v>
      </c>
    </row>
    <row r="849" spans="1:19" x14ac:dyDescent="0.45">
      <c r="A849">
        <v>846</v>
      </c>
      <c r="B849" s="2">
        <v>0.229997932910919</v>
      </c>
      <c r="C849" s="2">
        <v>0.17753623188405701</v>
      </c>
      <c r="D849" s="2">
        <f t="shared" si="106"/>
        <v>5.2461701026861984E-2</v>
      </c>
      <c r="E849" s="2">
        <f t="shared" si="107"/>
        <v>0.29549856088599974</v>
      </c>
      <c r="F849" s="2" t="str">
        <f t="shared" si="108"/>
        <v>상승</v>
      </c>
      <c r="O849" s="3">
        <f t="shared" si="109"/>
        <v>1229997.932910919</v>
      </c>
      <c r="P849" s="3">
        <f t="shared" si="105"/>
        <v>1177536.2318840569</v>
      </c>
      <c r="Q849" s="3">
        <f t="shared" si="110"/>
        <v>822463.76811594306</v>
      </c>
      <c r="R849" s="4">
        <f t="shared" si="111"/>
        <v>-52461.701026862022</v>
      </c>
      <c r="S849" s="3">
        <f t="shared" si="112"/>
        <v>1100000</v>
      </c>
    </row>
    <row r="850" spans="1:19" x14ac:dyDescent="0.45">
      <c r="A850">
        <v>847</v>
      </c>
      <c r="B850" s="2">
        <v>-5.8440901339054099E-3</v>
      </c>
      <c r="C850" s="2">
        <v>-5.4421768707482901E-2</v>
      </c>
      <c r="D850" s="2">
        <f t="shared" si="106"/>
        <v>4.857767857357749E-2</v>
      </c>
      <c r="E850" s="2">
        <f t="shared" si="107"/>
        <v>-0.89261484378948786</v>
      </c>
      <c r="F850" s="2" t="str">
        <f t="shared" si="108"/>
        <v>하락</v>
      </c>
      <c r="O850" s="3">
        <f t="shared" si="109"/>
        <v>994155.90986609459</v>
      </c>
      <c r="P850" s="3">
        <f t="shared" si="105"/>
        <v>945578.23129251704</v>
      </c>
      <c r="Q850" s="3">
        <f t="shared" si="110"/>
        <v>1054421.7687074828</v>
      </c>
      <c r="R850" s="4">
        <f t="shared" si="111"/>
        <v>-48577.678573577548</v>
      </c>
      <c r="S850" s="3">
        <f t="shared" si="112"/>
        <v>1100000</v>
      </c>
    </row>
    <row r="851" spans="1:19" x14ac:dyDescent="0.45">
      <c r="A851">
        <v>848</v>
      </c>
      <c r="B851" s="2">
        <v>0.17329302430152799</v>
      </c>
      <c r="C851" s="2">
        <v>0.100605143721633</v>
      </c>
      <c r="D851" s="2">
        <f t="shared" si="106"/>
        <v>7.268788057989499E-2</v>
      </c>
      <c r="E851" s="2">
        <f t="shared" si="107"/>
        <v>0.72250660245580467</v>
      </c>
      <c r="F851" s="2" t="str">
        <f t="shared" si="108"/>
        <v>상승</v>
      </c>
      <c r="O851" s="3">
        <f t="shared" si="109"/>
        <v>1173293.024301528</v>
      </c>
      <c r="P851" s="3">
        <f t="shared" si="105"/>
        <v>1100605.1437216331</v>
      </c>
      <c r="Q851" s="3">
        <f t="shared" si="110"/>
        <v>899394.85627836699</v>
      </c>
      <c r="R851" s="4">
        <f t="shared" si="111"/>
        <v>-72687.880579894874</v>
      </c>
      <c r="S851" s="3">
        <f t="shared" si="112"/>
        <v>1100000.0000000002</v>
      </c>
    </row>
    <row r="852" spans="1:19" x14ac:dyDescent="0.45">
      <c r="A852">
        <v>849</v>
      </c>
      <c r="B852" s="2">
        <v>-2.4902064353227601E-2</v>
      </c>
      <c r="C852" s="2">
        <v>-4.1845493562231703E-2</v>
      </c>
      <c r="D852" s="2">
        <f t="shared" si="106"/>
        <v>1.6943429209004102E-2</v>
      </c>
      <c r="E852" s="2">
        <f t="shared" si="107"/>
        <v>-0.40490451340491906</v>
      </c>
      <c r="F852" s="2" t="str">
        <f t="shared" si="108"/>
        <v>하락</v>
      </c>
      <c r="O852" s="3">
        <f t="shared" si="109"/>
        <v>975097.93564677238</v>
      </c>
      <c r="P852" s="3">
        <f t="shared" si="105"/>
        <v>958154.50643776834</v>
      </c>
      <c r="Q852" s="3">
        <f t="shared" si="110"/>
        <v>1041845.4935622317</v>
      </c>
      <c r="R852" s="4">
        <f t="shared" si="111"/>
        <v>-16943.42920900404</v>
      </c>
      <c r="S852" s="3">
        <f t="shared" si="112"/>
        <v>1100000</v>
      </c>
    </row>
    <row r="853" spans="1:19" x14ac:dyDescent="0.45">
      <c r="A853">
        <v>850</v>
      </c>
      <c r="B853" s="2">
        <v>-0.12724606692790899</v>
      </c>
      <c r="C853" s="2">
        <v>-0.14453125</v>
      </c>
      <c r="D853" s="2">
        <f t="shared" si="106"/>
        <v>1.7285183072091009E-2</v>
      </c>
      <c r="E853" s="2">
        <f t="shared" si="107"/>
        <v>-0.11959478017446752</v>
      </c>
      <c r="F853" s="2" t="str">
        <f t="shared" si="108"/>
        <v>하락</v>
      </c>
      <c r="O853" s="3">
        <f t="shared" si="109"/>
        <v>872753.93307209108</v>
      </c>
      <c r="P853" s="3">
        <f t="shared" si="105"/>
        <v>855468.75</v>
      </c>
      <c r="Q853" s="3">
        <f t="shared" si="110"/>
        <v>1144531.25</v>
      </c>
      <c r="R853" s="4">
        <f t="shared" si="111"/>
        <v>-17285.18307209108</v>
      </c>
      <c r="S853" s="3">
        <f t="shared" si="112"/>
        <v>1100000</v>
      </c>
    </row>
    <row r="854" spans="1:19" x14ac:dyDescent="0.45">
      <c r="A854">
        <v>851</v>
      </c>
      <c r="B854" s="2">
        <v>-1.16006545722484E-2</v>
      </c>
      <c r="C854" s="2">
        <v>-8.5106382978723406E-3</v>
      </c>
      <c r="D854" s="2">
        <f t="shared" si="106"/>
        <v>3.0900162743760593E-3</v>
      </c>
      <c r="E854" s="2">
        <f t="shared" si="107"/>
        <v>-0.36307691223918698</v>
      </c>
      <c r="F854" s="2" t="str">
        <f t="shared" si="108"/>
        <v>하락</v>
      </c>
      <c r="O854" s="3">
        <f t="shared" si="109"/>
        <v>988399.34542775166</v>
      </c>
      <c r="P854" s="3">
        <f t="shared" si="105"/>
        <v>991489.36170212761</v>
      </c>
      <c r="Q854" s="3">
        <f t="shared" si="110"/>
        <v>1008510.6382978724</v>
      </c>
      <c r="R854" s="4">
        <f t="shared" si="111"/>
        <v>3090.0162743759574</v>
      </c>
      <c r="S854" s="3">
        <f t="shared" si="112"/>
        <v>1100000</v>
      </c>
    </row>
    <row r="855" spans="1:19" x14ac:dyDescent="0.45">
      <c r="A855">
        <v>852</v>
      </c>
      <c r="B855" s="2">
        <v>0.27191275358200001</v>
      </c>
      <c r="C855" s="2">
        <v>0.27041357370095398</v>
      </c>
      <c r="D855" s="2">
        <f t="shared" si="106"/>
        <v>1.4991798810460311E-3</v>
      </c>
      <c r="E855" s="2">
        <f t="shared" si="107"/>
        <v>5.5440259914761158E-3</v>
      </c>
      <c r="F855" s="2" t="str">
        <f t="shared" si="108"/>
        <v>상승</v>
      </c>
      <c r="O855" s="3">
        <f t="shared" si="109"/>
        <v>1271912.753582</v>
      </c>
      <c r="P855" s="3">
        <f t="shared" si="105"/>
        <v>1270413.573700954</v>
      </c>
      <c r="Q855" s="3">
        <f t="shared" si="110"/>
        <v>729586.42629904603</v>
      </c>
      <c r="R855" s="4">
        <f t="shared" si="111"/>
        <v>-1499.1798810460605</v>
      </c>
      <c r="S855" s="3">
        <f t="shared" si="112"/>
        <v>1100000</v>
      </c>
    </row>
    <row r="856" spans="1:19" x14ac:dyDescent="0.45">
      <c r="A856">
        <v>853</v>
      </c>
      <c r="B856" s="2">
        <v>-0.10820822417735999</v>
      </c>
      <c r="C856" s="2">
        <v>-8.9924160346695495E-2</v>
      </c>
      <c r="D856" s="2">
        <f t="shared" si="106"/>
        <v>1.8284063830664499E-2</v>
      </c>
      <c r="E856" s="2">
        <f t="shared" si="107"/>
        <v>-0.20332760139401621</v>
      </c>
      <c r="F856" s="2" t="str">
        <f t="shared" si="108"/>
        <v>하락</v>
      </c>
      <c r="O856" s="3">
        <f t="shared" si="109"/>
        <v>891791.77582264005</v>
      </c>
      <c r="P856" s="3">
        <f t="shared" si="105"/>
        <v>910075.83965330455</v>
      </c>
      <c r="Q856" s="3">
        <f t="shared" si="110"/>
        <v>1089924.1603466957</v>
      </c>
      <c r="R856" s="4">
        <f t="shared" si="111"/>
        <v>18284.063830664498</v>
      </c>
      <c r="S856" s="3">
        <f t="shared" si="112"/>
        <v>1100000</v>
      </c>
    </row>
    <row r="857" spans="1:19" x14ac:dyDescent="0.45">
      <c r="A857">
        <v>854</v>
      </c>
      <c r="B857" s="2">
        <v>0.10612852871417899</v>
      </c>
      <c r="C857" s="2">
        <v>0.12230215827338101</v>
      </c>
      <c r="D857" s="2">
        <f t="shared" si="106"/>
        <v>1.6173629559202013E-2</v>
      </c>
      <c r="E857" s="2">
        <f t="shared" si="107"/>
        <v>0.13224320639582854</v>
      </c>
      <c r="F857" s="2" t="str">
        <f t="shared" si="108"/>
        <v>상승</v>
      </c>
      <c r="O857" s="3">
        <f t="shared" si="109"/>
        <v>1106128.5287141791</v>
      </c>
      <c r="P857" s="3">
        <f t="shared" si="105"/>
        <v>1122302.1582733809</v>
      </c>
      <c r="Q857" s="3">
        <f t="shared" si="110"/>
        <v>877697.84172661905</v>
      </c>
      <c r="R857" s="4">
        <f t="shared" si="111"/>
        <v>16173.629559201887</v>
      </c>
      <c r="S857" s="3">
        <f t="shared" si="112"/>
        <v>1100000</v>
      </c>
    </row>
    <row r="858" spans="1:19" x14ac:dyDescent="0.45">
      <c r="A858">
        <v>855</v>
      </c>
      <c r="B858" s="2">
        <v>0.17932978272437999</v>
      </c>
      <c r="C858" s="2">
        <v>0.12200956937799</v>
      </c>
      <c r="D858" s="2">
        <f t="shared" si="106"/>
        <v>5.7320213346389995E-2</v>
      </c>
      <c r="E858" s="2">
        <f t="shared" si="107"/>
        <v>0.46980096429002161</v>
      </c>
      <c r="F858" s="2" t="str">
        <f t="shared" si="108"/>
        <v>상승</v>
      </c>
      <c r="O858" s="3">
        <f t="shared" si="109"/>
        <v>1179329.78272438</v>
      </c>
      <c r="P858" s="3">
        <f t="shared" si="105"/>
        <v>1122009.56937799</v>
      </c>
      <c r="Q858" s="3">
        <f t="shared" si="110"/>
        <v>877990.43062201003</v>
      </c>
      <c r="R858" s="4">
        <f t="shared" si="111"/>
        <v>-57320.213346390054</v>
      </c>
      <c r="S858" s="3">
        <f t="shared" si="112"/>
        <v>1100000</v>
      </c>
    </row>
    <row r="859" spans="1:19" x14ac:dyDescent="0.45">
      <c r="A859">
        <v>856</v>
      </c>
      <c r="B859" s="2">
        <v>5.62174953520298E-2</v>
      </c>
      <c r="C859" s="2">
        <v>2.36966824644549E-3</v>
      </c>
      <c r="D859" s="2">
        <f t="shared" si="106"/>
        <v>5.3847827105584313E-2</v>
      </c>
      <c r="E859" s="2">
        <f t="shared" si="107"/>
        <v>22.723783038556654</v>
      </c>
      <c r="F859" s="2" t="str">
        <f t="shared" si="108"/>
        <v>상승</v>
      </c>
      <c r="O859" s="3">
        <f t="shared" si="109"/>
        <v>1056217.4953520298</v>
      </c>
      <c r="P859" s="3">
        <f t="shared" si="105"/>
        <v>1002369.6682464456</v>
      </c>
      <c r="Q859" s="3">
        <f t="shared" si="110"/>
        <v>997630.33175355452</v>
      </c>
      <c r="R859" s="4">
        <f t="shared" si="111"/>
        <v>-53847.827105584205</v>
      </c>
      <c r="S859" s="3">
        <f t="shared" si="112"/>
        <v>1100000</v>
      </c>
    </row>
    <row r="860" spans="1:19" x14ac:dyDescent="0.45">
      <c r="A860">
        <v>857</v>
      </c>
      <c r="B860" s="2">
        <v>0.34676814079284601</v>
      </c>
      <c r="C860" s="2">
        <v>0.28170144462279201</v>
      </c>
      <c r="D860" s="2">
        <f t="shared" si="106"/>
        <v>6.5066696170054006E-2</v>
      </c>
      <c r="E860" s="2">
        <f t="shared" si="107"/>
        <v>0.23097750264355429</v>
      </c>
      <c r="F860" s="2" t="str">
        <f t="shared" si="108"/>
        <v>상승</v>
      </c>
      <c r="O860" s="3">
        <f t="shared" si="109"/>
        <v>1346768.140792846</v>
      </c>
      <c r="P860" s="3">
        <f t="shared" si="105"/>
        <v>1281701.4446227918</v>
      </c>
      <c r="Q860" s="3">
        <f t="shared" si="110"/>
        <v>718298.55537720805</v>
      </c>
      <c r="R860" s="4">
        <f t="shared" si="111"/>
        <v>-65066.696170054143</v>
      </c>
      <c r="S860" s="3">
        <f t="shared" si="112"/>
        <v>1100000</v>
      </c>
    </row>
    <row r="861" spans="1:19" x14ac:dyDescent="0.45">
      <c r="A861">
        <v>858</v>
      </c>
      <c r="B861" s="2">
        <v>0.46514737606048501</v>
      </c>
      <c r="C861" s="2">
        <v>0.61594202898550698</v>
      </c>
      <c r="D861" s="2">
        <f t="shared" si="106"/>
        <v>0.15079465292502198</v>
      </c>
      <c r="E861" s="2">
        <f t="shared" si="107"/>
        <v>0.24481955416062401</v>
      </c>
      <c r="F861" s="2" t="str">
        <f t="shared" si="108"/>
        <v>상승</v>
      </c>
      <c r="O861" s="3">
        <f t="shared" si="109"/>
        <v>1465147.3760604849</v>
      </c>
      <c r="P861" s="3">
        <f t="shared" si="105"/>
        <v>1615942.0289855069</v>
      </c>
      <c r="Q861" s="3">
        <f t="shared" si="110"/>
        <v>384057.97101449303</v>
      </c>
      <c r="R861" s="4">
        <f t="shared" si="111"/>
        <v>150794.65292502195</v>
      </c>
      <c r="S861" s="3">
        <f t="shared" si="112"/>
        <v>1100000</v>
      </c>
    </row>
    <row r="862" spans="1:19" x14ac:dyDescent="0.45">
      <c r="A862">
        <v>859</v>
      </c>
      <c r="B862" s="2">
        <v>7.3420740664005201E-3</v>
      </c>
      <c r="C862" s="2">
        <v>-1.5071590052750499E-2</v>
      </c>
      <c r="D862" s="2">
        <f t="shared" si="106"/>
        <v>2.2413664119151019E-2</v>
      </c>
      <c r="E862" s="2">
        <f t="shared" si="107"/>
        <v>-1.4871466143056766</v>
      </c>
      <c r="F862" s="2" t="str">
        <f t="shared" si="108"/>
        <v>반대</v>
      </c>
      <c r="O862" s="3">
        <f t="shared" si="109"/>
        <v>1007342.0740664005</v>
      </c>
      <c r="P862" s="3">
        <f t="shared" si="105"/>
        <v>984928.40994724946</v>
      </c>
      <c r="Q862" s="3">
        <f t="shared" si="110"/>
        <v>1015071.5900527505</v>
      </c>
      <c r="R862" s="4">
        <f t="shared" si="111"/>
        <v>-22413.664119151072</v>
      </c>
      <c r="S862" s="3">
        <f t="shared" si="112"/>
        <v>1100000</v>
      </c>
    </row>
    <row r="863" spans="1:19" x14ac:dyDescent="0.45">
      <c r="A863">
        <v>860</v>
      </c>
      <c r="B863" s="2">
        <v>1.7547804862260801E-2</v>
      </c>
      <c r="C863" s="2">
        <v>-3.7414965986394502E-2</v>
      </c>
      <c r="D863" s="2">
        <f t="shared" si="106"/>
        <v>5.4962770848655307E-2</v>
      </c>
      <c r="E863" s="2">
        <f t="shared" si="107"/>
        <v>-1.4690049663186076</v>
      </c>
      <c r="F863" s="2" t="str">
        <f t="shared" si="108"/>
        <v>반대</v>
      </c>
      <c r="O863" s="3">
        <f t="shared" si="109"/>
        <v>1017547.8048622608</v>
      </c>
      <c r="P863" s="3">
        <f t="shared" si="105"/>
        <v>962585.03401360556</v>
      </c>
      <c r="Q863" s="3">
        <f t="shared" si="110"/>
        <v>1037414.9659863944</v>
      </c>
      <c r="R863" s="4">
        <f t="shared" si="111"/>
        <v>-54962.770848655258</v>
      </c>
      <c r="S863" s="3">
        <f t="shared" si="112"/>
        <v>1100000</v>
      </c>
    </row>
    <row r="864" spans="1:19" x14ac:dyDescent="0.45">
      <c r="A864">
        <v>861</v>
      </c>
      <c r="B864" s="2">
        <v>0.155936554074287</v>
      </c>
      <c r="C864" s="2">
        <v>0.124793388429752</v>
      </c>
      <c r="D864" s="2">
        <f t="shared" si="106"/>
        <v>3.1143165644534995E-2</v>
      </c>
      <c r="E864" s="2">
        <f t="shared" si="107"/>
        <v>0.24955781741647259</v>
      </c>
      <c r="F864" s="2" t="str">
        <f t="shared" si="108"/>
        <v>상승</v>
      </c>
      <c r="O864" s="3">
        <f t="shared" si="109"/>
        <v>1155936.5540742869</v>
      </c>
      <c r="P864" s="3">
        <f t="shared" si="105"/>
        <v>1124793.3884297521</v>
      </c>
      <c r="Q864" s="3">
        <f t="shared" si="110"/>
        <v>875206.61157024803</v>
      </c>
      <c r="R864" s="4">
        <f t="shared" si="111"/>
        <v>-31143.165644534864</v>
      </c>
      <c r="S864" s="3">
        <f t="shared" si="112"/>
        <v>1100000</v>
      </c>
    </row>
    <row r="865" spans="1:19" x14ac:dyDescent="0.45">
      <c r="A865">
        <v>862</v>
      </c>
      <c r="B865" s="2">
        <v>0.101187855005264</v>
      </c>
      <c r="C865" s="2">
        <v>7.1071071071070996E-2</v>
      </c>
      <c r="D865" s="2">
        <f t="shared" si="106"/>
        <v>3.0116783934193009E-2</v>
      </c>
      <c r="E865" s="2">
        <f t="shared" si="107"/>
        <v>0.42375587535575843</v>
      </c>
      <c r="F865" s="2" t="str">
        <f t="shared" si="108"/>
        <v>상승</v>
      </c>
      <c r="O865" s="3">
        <f t="shared" si="109"/>
        <v>1101187.855005264</v>
      </c>
      <c r="P865" s="3">
        <f t="shared" si="105"/>
        <v>1071071.0710710709</v>
      </c>
      <c r="Q865" s="3">
        <f t="shared" si="110"/>
        <v>928928.92892892903</v>
      </c>
      <c r="R865" s="4">
        <f t="shared" si="111"/>
        <v>-30116.783934193198</v>
      </c>
      <c r="S865" s="3">
        <f t="shared" si="112"/>
        <v>1100000</v>
      </c>
    </row>
    <row r="866" spans="1:19" x14ac:dyDescent="0.45">
      <c r="A866">
        <v>863</v>
      </c>
      <c r="B866" s="2">
        <v>0.28575897216796797</v>
      </c>
      <c r="C866" s="2">
        <v>0.20401854714064899</v>
      </c>
      <c r="D866" s="2">
        <f t="shared" si="106"/>
        <v>8.1740425027318986E-2</v>
      </c>
      <c r="E866" s="2">
        <f t="shared" si="107"/>
        <v>0.40065193176269265</v>
      </c>
      <c r="F866" s="2" t="str">
        <f t="shared" si="108"/>
        <v>상승</v>
      </c>
      <c r="O866" s="3">
        <f t="shared" si="109"/>
        <v>1285758.9721679678</v>
      </c>
      <c r="P866" s="3">
        <f t="shared" si="105"/>
        <v>1204018.5471406491</v>
      </c>
      <c r="Q866" s="3">
        <f t="shared" si="110"/>
        <v>795981.45285935095</v>
      </c>
      <c r="R866" s="4">
        <f t="shared" si="111"/>
        <v>-81740.425027318764</v>
      </c>
      <c r="S866" s="3">
        <f t="shared" si="112"/>
        <v>1100000</v>
      </c>
    </row>
    <row r="867" spans="1:19" x14ac:dyDescent="0.45">
      <c r="A867">
        <v>864</v>
      </c>
      <c r="B867" s="2">
        <v>0.114435821771621</v>
      </c>
      <c r="C867" s="2">
        <v>0.14392905866302799</v>
      </c>
      <c r="D867" s="2">
        <f t="shared" si="106"/>
        <v>2.9493236891406996E-2</v>
      </c>
      <c r="E867" s="2">
        <f t="shared" si="107"/>
        <v>0.20491509612702774</v>
      </c>
      <c r="F867" s="2" t="str">
        <f t="shared" si="108"/>
        <v>상승</v>
      </c>
      <c r="O867" s="3">
        <f t="shared" si="109"/>
        <v>1114435.821771621</v>
      </c>
      <c r="P867" s="3">
        <f t="shared" si="105"/>
        <v>1143929.0586630281</v>
      </c>
      <c r="Q867" s="3">
        <f t="shared" si="110"/>
        <v>856070.94133697206</v>
      </c>
      <c r="R867" s="4">
        <f t="shared" si="111"/>
        <v>29493.236891407054</v>
      </c>
      <c r="S867" s="3">
        <f t="shared" si="112"/>
        <v>1100000</v>
      </c>
    </row>
    <row r="868" spans="1:19" x14ac:dyDescent="0.45">
      <c r="A868">
        <v>865</v>
      </c>
      <c r="B868" s="2">
        <v>-3.5878125578164999E-2</v>
      </c>
      <c r="C868" s="2">
        <v>-7.5435203094777498E-2</v>
      </c>
      <c r="D868" s="2">
        <f t="shared" si="106"/>
        <v>3.9557077516612499E-2</v>
      </c>
      <c r="E868" s="2">
        <f t="shared" si="107"/>
        <v>-0.52438484810483799</v>
      </c>
      <c r="F868" s="2" t="str">
        <f t="shared" si="108"/>
        <v>하락</v>
      </c>
      <c r="O868" s="3">
        <f t="shared" si="109"/>
        <v>964121.87442183495</v>
      </c>
      <c r="P868" s="3">
        <f t="shared" si="105"/>
        <v>924564.79690522258</v>
      </c>
      <c r="Q868" s="3">
        <f t="shared" si="110"/>
        <v>1075435.2030947777</v>
      </c>
      <c r="R868" s="4">
        <f t="shared" si="111"/>
        <v>-39557.077516612364</v>
      </c>
      <c r="S868" s="3">
        <f t="shared" si="112"/>
        <v>1100000</v>
      </c>
    </row>
    <row r="869" spans="1:19" x14ac:dyDescent="0.45">
      <c r="A869">
        <v>866</v>
      </c>
      <c r="B869" s="2">
        <v>9.0086534619331308E-3</v>
      </c>
      <c r="C869" s="2">
        <v>4.29184549356223E-3</v>
      </c>
      <c r="D869" s="2">
        <f t="shared" si="106"/>
        <v>4.7168079683709008E-3</v>
      </c>
      <c r="E869" s="2">
        <f t="shared" si="107"/>
        <v>1.0990162566304202</v>
      </c>
      <c r="F869" s="2" t="str">
        <f t="shared" si="108"/>
        <v>상승</v>
      </c>
      <c r="O869" s="3">
        <f t="shared" si="109"/>
        <v>1009008.6534619331</v>
      </c>
      <c r="P869" s="3">
        <f t="shared" si="105"/>
        <v>1004291.8454935623</v>
      </c>
      <c r="Q869" s="3">
        <f t="shared" si="110"/>
        <v>995708.15450643783</v>
      </c>
      <c r="R869" s="4">
        <f t="shared" si="111"/>
        <v>-4716.8079683708493</v>
      </c>
      <c r="S869" s="3">
        <f t="shared" si="112"/>
        <v>1100000</v>
      </c>
    </row>
    <row r="870" spans="1:19" x14ac:dyDescent="0.45">
      <c r="A870">
        <v>867</v>
      </c>
      <c r="B870" s="2">
        <v>0.223384603857994</v>
      </c>
      <c r="C870" s="2">
        <v>0.23096885813148699</v>
      </c>
      <c r="D870" s="2">
        <f t="shared" si="106"/>
        <v>7.5842542734929907E-3</v>
      </c>
      <c r="E870" s="2">
        <f t="shared" si="107"/>
        <v>3.2836696405085887E-2</v>
      </c>
      <c r="F870" s="2" t="str">
        <f t="shared" si="108"/>
        <v>상승</v>
      </c>
      <c r="O870" s="3">
        <f t="shared" si="109"/>
        <v>1223384.6038579941</v>
      </c>
      <c r="P870" s="3">
        <f t="shared" si="105"/>
        <v>1230968.8581314872</v>
      </c>
      <c r="Q870" s="3">
        <f t="shared" si="110"/>
        <v>769031.14186851296</v>
      </c>
      <c r="R870" s="4">
        <f t="shared" si="111"/>
        <v>7584.2542734930757</v>
      </c>
      <c r="S870" s="3">
        <f t="shared" si="112"/>
        <v>1100000</v>
      </c>
    </row>
    <row r="871" spans="1:19" x14ac:dyDescent="0.45">
      <c r="A871">
        <v>868</v>
      </c>
      <c r="B871" s="2">
        <v>-9.4444438815116799E-2</v>
      </c>
      <c r="C871" s="2">
        <v>-0.123595505617977</v>
      </c>
      <c r="D871" s="2">
        <f t="shared" si="106"/>
        <v>2.9151066802860198E-2</v>
      </c>
      <c r="E871" s="2">
        <f t="shared" si="107"/>
        <v>-0.2358586314049608</v>
      </c>
      <c r="F871" s="2" t="str">
        <f t="shared" si="108"/>
        <v>하락</v>
      </c>
      <c r="O871" s="3">
        <f t="shared" si="109"/>
        <v>905555.56118488323</v>
      </c>
      <c r="P871" s="3">
        <f t="shared" si="105"/>
        <v>876404.49438202311</v>
      </c>
      <c r="Q871" s="3">
        <f t="shared" si="110"/>
        <v>1123595.5056179769</v>
      </c>
      <c r="R871" s="4">
        <f t="shared" si="111"/>
        <v>-29151.066802860121</v>
      </c>
      <c r="S871" s="3">
        <f t="shared" si="112"/>
        <v>1100000</v>
      </c>
    </row>
    <row r="872" spans="1:19" x14ac:dyDescent="0.45">
      <c r="A872">
        <v>869</v>
      </c>
      <c r="B872" s="2">
        <v>-2.5397557765245399E-2</v>
      </c>
      <c r="C872" s="2">
        <v>-2.9868578255674998E-2</v>
      </c>
      <c r="D872" s="2">
        <f t="shared" si="106"/>
        <v>4.4710204904295989E-3</v>
      </c>
      <c r="E872" s="2">
        <f t="shared" si="107"/>
        <v>-0.14968976601958311</v>
      </c>
      <c r="F872" s="2" t="str">
        <f t="shared" si="108"/>
        <v>하락</v>
      </c>
      <c r="O872" s="3">
        <f t="shared" si="109"/>
        <v>974602.44223475456</v>
      </c>
      <c r="P872" s="3">
        <f t="shared" si="105"/>
        <v>970131.42174432497</v>
      </c>
      <c r="Q872" s="3">
        <f t="shared" si="110"/>
        <v>1029868.5782556749</v>
      </c>
      <c r="R872" s="4">
        <f t="shared" si="111"/>
        <v>-4471.020490429597</v>
      </c>
      <c r="S872" s="3">
        <f t="shared" si="112"/>
        <v>1100000</v>
      </c>
    </row>
    <row r="873" spans="1:19" x14ac:dyDescent="0.45">
      <c r="A873">
        <v>870</v>
      </c>
      <c r="B873" s="2">
        <v>1.42971463501453E-2</v>
      </c>
      <c r="C873" s="2">
        <v>-9.3896713615023407E-3</v>
      </c>
      <c r="D873" s="2">
        <f t="shared" si="106"/>
        <v>2.3686817711647642E-2</v>
      </c>
      <c r="E873" s="2">
        <f t="shared" si="107"/>
        <v>-2.5226460862904756</v>
      </c>
      <c r="F873" s="2" t="str">
        <f t="shared" si="108"/>
        <v>반대</v>
      </c>
      <c r="O873" s="3">
        <f t="shared" si="109"/>
        <v>1014297.1463501453</v>
      </c>
      <c r="P873" s="3">
        <f t="shared" si="105"/>
        <v>990610.32863849762</v>
      </c>
      <c r="Q873" s="3">
        <f t="shared" si="110"/>
        <v>1009389.6713615023</v>
      </c>
      <c r="R873" s="4">
        <f t="shared" si="111"/>
        <v>-23686.817711647716</v>
      </c>
      <c r="S873" s="3">
        <f t="shared" si="112"/>
        <v>1100000</v>
      </c>
    </row>
    <row r="874" spans="1:19" x14ac:dyDescent="0.45">
      <c r="A874">
        <v>871</v>
      </c>
      <c r="B874" s="2">
        <v>5.96534833312034E-3</v>
      </c>
      <c r="C874" s="2">
        <v>-6.2754686226568795E-2</v>
      </c>
      <c r="D874" s="2">
        <f t="shared" si="106"/>
        <v>6.8720034559689142E-2</v>
      </c>
      <c r="E874" s="2">
        <f t="shared" si="107"/>
        <v>-1.0950582130485542</v>
      </c>
      <c r="F874" s="2" t="str">
        <f t="shared" si="108"/>
        <v>반대</v>
      </c>
      <c r="O874" s="3">
        <f t="shared" si="109"/>
        <v>1005965.3483331203</v>
      </c>
      <c r="P874" s="3">
        <f t="shared" si="105"/>
        <v>937245.31377343123</v>
      </c>
      <c r="Q874" s="3">
        <f t="shared" si="110"/>
        <v>1062754.6862265689</v>
      </c>
      <c r="R874" s="4">
        <f t="shared" si="111"/>
        <v>-68720.034559689113</v>
      </c>
      <c r="S874" s="3">
        <f t="shared" si="112"/>
        <v>1100000</v>
      </c>
    </row>
    <row r="875" spans="1:19" x14ac:dyDescent="0.45">
      <c r="A875">
        <v>872</v>
      </c>
      <c r="B875" s="2">
        <v>0.15125651657581299</v>
      </c>
      <c r="C875" s="2">
        <v>0.22367101303911699</v>
      </c>
      <c r="D875" s="2">
        <f t="shared" si="106"/>
        <v>7.2414496463304001E-2</v>
      </c>
      <c r="E875" s="2">
        <f t="shared" si="107"/>
        <v>0.32375449764087089</v>
      </c>
      <c r="F875" s="2" t="str">
        <f t="shared" si="108"/>
        <v>상승</v>
      </c>
      <c r="O875" s="3">
        <f t="shared" si="109"/>
        <v>1151256.5165758131</v>
      </c>
      <c r="P875" s="3">
        <f t="shared" si="105"/>
        <v>1223671.013039117</v>
      </c>
      <c r="Q875" s="3">
        <f t="shared" si="110"/>
        <v>776328.98696088302</v>
      </c>
      <c r="R875" s="4">
        <f t="shared" si="111"/>
        <v>72414.49646330392</v>
      </c>
      <c r="S875" s="3">
        <f t="shared" si="112"/>
        <v>1100000</v>
      </c>
    </row>
    <row r="876" spans="1:19" x14ac:dyDescent="0.45">
      <c r="A876">
        <v>873</v>
      </c>
      <c r="B876" s="2">
        <v>8.8386669754981995E-2</v>
      </c>
      <c r="C876" s="2">
        <v>3.7166085946573703E-2</v>
      </c>
      <c r="D876" s="2">
        <f t="shared" si="106"/>
        <v>5.1220583808408292E-2</v>
      </c>
      <c r="E876" s="2">
        <f t="shared" si="107"/>
        <v>1.3781538330949874</v>
      </c>
      <c r="F876" s="2" t="str">
        <f t="shared" si="108"/>
        <v>상승</v>
      </c>
      <c r="O876" s="3">
        <f t="shared" si="109"/>
        <v>1088386.669754982</v>
      </c>
      <c r="P876" s="3">
        <f t="shared" si="105"/>
        <v>1037166.0859465736</v>
      </c>
      <c r="Q876" s="3">
        <f t="shared" si="110"/>
        <v>962833.91405342636</v>
      </c>
      <c r="R876" s="4">
        <f t="shared" si="111"/>
        <v>-51220.583808408352</v>
      </c>
      <c r="S876" s="3">
        <f t="shared" si="112"/>
        <v>1100000</v>
      </c>
    </row>
    <row r="877" spans="1:19" x14ac:dyDescent="0.45">
      <c r="A877">
        <v>874</v>
      </c>
      <c r="B877" s="2">
        <v>0.124606370925903</v>
      </c>
      <c r="C877" s="2">
        <v>8.7336244541484698E-2</v>
      </c>
      <c r="D877" s="2">
        <f t="shared" si="106"/>
        <v>3.7270126384418303E-2</v>
      </c>
      <c r="E877" s="2">
        <f t="shared" si="107"/>
        <v>0.42674294710158966</v>
      </c>
      <c r="F877" s="2" t="str">
        <f t="shared" si="108"/>
        <v>상승</v>
      </c>
      <c r="O877" s="3">
        <f t="shared" si="109"/>
        <v>1124606.3709259031</v>
      </c>
      <c r="P877" s="3">
        <f t="shared" si="105"/>
        <v>1087336.2445414846</v>
      </c>
      <c r="Q877" s="3">
        <f t="shared" si="110"/>
        <v>912663.75545851525</v>
      </c>
      <c r="R877" s="4">
        <f t="shared" si="111"/>
        <v>-37270.126384418458</v>
      </c>
      <c r="S877" s="3">
        <f t="shared" si="112"/>
        <v>1100000</v>
      </c>
    </row>
    <row r="878" spans="1:19" x14ac:dyDescent="0.45">
      <c r="A878">
        <v>875</v>
      </c>
      <c r="B878" s="2">
        <v>8.84694904088974E-2</v>
      </c>
      <c r="C878" s="2">
        <v>2.27066303360581E-2</v>
      </c>
      <c r="D878" s="2">
        <f t="shared" si="106"/>
        <v>6.5762860072839296E-2</v>
      </c>
      <c r="E878" s="2">
        <f t="shared" si="107"/>
        <v>2.8961963576078462</v>
      </c>
      <c r="F878" s="2" t="str">
        <f t="shared" si="108"/>
        <v>상승</v>
      </c>
      <c r="O878" s="3">
        <f t="shared" si="109"/>
        <v>1088469.4904088974</v>
      </c>
      <c r="P878" s="3">
        <f t="shared" si="105"/>
        <v>1022706.6303360581</v>
      </c>
      <c r="Q878" s="3">
        <f t="shared" si="110"/>
        <v>977293.36966394191</v>
      </c>
      <c r="R878" s="4">
        <f t="shared" si="111"/>
        <v>-65762.860072839307</v>
      </c>
      <c r="S878" s="3">
        <f t="shared" si="112"/>
        <v>1100000</v>
      </c>
    </row>
    <row r="879" spans="1:19" x14ac:dyDescent="0.45">
      <c r="A879">
        <v>876</v>
      </c>
      <c r="B879" s="2">
        <v>-0.105725347995758</v>
      </c>
      <c r="C879" s="2">
        <v>-9.3385214007782102E-2</v>
      </c>
      <c r="D879" s="2">
        <f t="shared" si="106"/>
        <v>1.2340133987975899E-2</v>
      </c>
      <c r="E879" s="2">
        <f t="shared" si="107"/>
        <v>-0.13214226812124191</v>
      </c>
      <c r="F879" s="2" t="str">
        <f t="shared" si="108"/>
        <v>하락</v>
      </c>
      <c r="O879" s="3">
        <f t="shared" si="109"/>
        <v>894274.65200424194</v>
      </c>
      <c r="P879" s="3">
        <f t="shared" si="105"/>
        <v>906614.78599221795</v>
      </c>
      <c r="Q879" s="3">
        <f t="shared" si="110"/>
        <v>1093385.2140077823</v>
      </c>
      <c r="R879" s="4">
        <f t="shared" si="111"/>
        <v>12340.133987976005</v>
      </c>
      <c r="S879" s="3">
        <f t="shared" si="112"/>
        <v>1100000</v>
      </c>
    </row>
    <row r="880" spans="1:19" x14ac:dyDescent="0.45">
      <c r="A880">
        <v>877</v>
      </c>
      <c r="B880" s="2">
        <v>0.104656189680099</v>
      </c>
      <c r="C880" s="2">
        <v>3.6630036630036597E-2</v>
      </c>
      <c r="D880" s="2">
        <f t="shared" si="106"/>
        <v>6.8026153050062405E-2</v>
      </c>
      <c r="E880" s="2">
        <f t="shared" si="107"/>
        <v>1.8571139782667052</v>
      </c>
      <c r="F880" s="2" t="str">
        <f t="shared" si="108"/>
        <v>상승</v>
      </c>
      <c r="O880" s="3">
        <f t="shared" si="109"/>
        <v>1104656.189680099</v>
      </c>
      <c r="P880" s="3">
        <f t="shared" si="105"/>
        <v>1036630.0366300365</v>
      </c>
      <c r="Q880" s="3">
        <f t="shared" si="110"/>
        <v>963369.96336996334</v>
      </c>
      <c r="R880" s="4">
        <f t="shared" si="111"/>
        <v>-68026.153050062479</v>
      </c>
      <c r="S880" s="3">
        <f t="shared" si="112"/>
        <v>1100000</v>
      </c>
    </row>
    <row r="881" spans="1:19" x14ac:dyDescent="0.45">
      <c r="A881">
        <v>878</v>
      </c>
      <c r="B881" s="2">
        <v>0.13906630873680101</v>
      </c>
      <c r="C881" s="2">
        <v>0.17432950191570801</v>
      </c>
      <c r="D881" s="2">
        <f t="shared" si="106"/>
        <v>3.5263193178906999E-2</v>
      </c>
      <c r="E881" s="2">
        <f t="shared" si="107"/>
        <v>0.2022789762570279</v>
      </c>
      <c r="F881" s="2" t="str">
        <f t="shared" si="108"/>
        <v>상승</v>
      </c>
      <c r="O881" s="3">
        <f t="shared" si="109"/>
        <v>1139066.3087368009</v>
      </c>
      <c r="P881" s="3">
        <f t="shared" si="105"/>
        <v>1174329.501915708</v>
      </c>
      <c r="Q881" s="3">
        <f t="shared" si="110"/>
        <v>825670.49808429193</v>
      </c>
      <c r="R881" s="4">
        <f t="shared" si="111"/>
        <v>35263.193178907037</v>
      </c>
      <c r="S881" s="3">
        <f t="shared" si="112"/>
        <v>1100000</v>
      </c>
    </row>
    <row r="882" spans="1:19" x14ac:dyDescent="0.45">
      <c r="A882">
        <v>879</v>
      </c>
      <c r="B882" s="2">
        <v>0.100533813238143</v>
      </c>
      <c r="C882" s="2">
        <v>8.1488933601609595E-2</v>
      </c>
      <c r="D882" s="2">
        <f t="shared" si="106"/>
        <v>1.904487963653341E-2</v>
      </c>
      <c r="E882" s="2">
        <f t="shared" si="107"/>
        <v>0.23371123899647189</v>
      </c>
      <c r="F882" s="2" t="str">
        <f t="shared" si="108"/>
        <v>상승</v>
      </c>
      <c r="O882" s="3">
        <f t="shared" si="109"/>
        <v>1100533.813238143</v>
      </c>
      <c r="P882" s="3">
        <f t="shared" si="105"/>
        <v>1081488.9336016097</v>
      </c>
      <c r="Q882" s="3">
        <f t="shared" si="110"/>
        <v>918511.06639839045</v>
      </c>
      <c r="R882" s="4">
        <f t="shared" si="111"/>
        <v>-19044.879636533326</v>
      </c>
      <c r="S882" s="3">
        <f t="shared" si="112"/>
        <v>1100000.0000000002</v>
      </c>
    </row>
    <row r="883" spans="1:19" x14ac:dyDescent="0.45">
      <c r="A883">
        <v>880</v>
      </c>
      <c r="B883" s="2">
        <v>-8.9031234383582999E-2</v>
      </c>
      <c r="C883" s="2">
        <v>-9.2024539877300596E-2</v>
      </c>
      <c r="D883" s="2">
        <f t="shared" si="106"/>
        <v>2.9933054937175962E-3</v>
      </c>
      <c r="E883" s="2">
        <f t="shared" si="107"/>
        <v>-3.2527253031731221E-2</v>
      </c>
      <c r="F883" s="2" t="str">
        <f t="shared" si="108"/>
        <v>하락</v>
      </c>
      <c r="O883" s="3">
        <f t="shared" si="109"/>
        <v>910968.76561641705</v>
      </c>
      <c r="P883" s="3">
        <f t="shared" si="105"/>
        <v>907975.46012269938</v>
      </c>
      <c r="Q883" s="3">
        <f t="shared" si="110"/>
        <v>1092024.5398773006</v>
      </c>
      <c r="R883" s="4">
        <f t="shared" si="111"/>
        <v>-2993.3054937176639</v>
      </c>
      <c r="S883" s="3">
        <f t="shared" si="112"/>
        <v>1100000</v>
      </c>
    </row>
    <row r="884" spans="1:19" x14ac:dyDescent="0.45">
      <c r="A884">
        <v>881</v>
      </c>
      <c r="B884" s="2">
        <v>-0.10245428979396801</v>
      </c>
      <c r="C884" s="2">
        <v>-8.6538461538461495E-2</v>
      </c>
      <c r="D884" s="2">
        <f t="shared" si="106"/>
        <v>1.5915828255506512E-2</v>
      </c>
      <c r="E884" s="2">
        <f t="shared" si="107"/>
        <v>-0.18391623761918646</v>
      </c>
      <c r="F884" s="2" t="str">
        <f t="shared" si="108"/>
        <v>하락</v>
      </c>
      <c r="O884" s="3">
        <f t="shared" si="109"/>
        <v>897545.71020603203</v>
      </c>
      <c r="P884" s="3">
        <f t="shared" si="105"/>
        <v>913461.5384615385</v>
      </c>
      <c r="Q884" s="3">
        <f t="shared" si="110"/>
        <v>1086538.4615384615</v>
      </c>
      <c r="R884" s="4">
        <f t="shared" si="111"/>
        <v>15915.828255506465</v>
      </c>
      <c r="S884" s="3">
        <f t="shared" si="112"/>
        <v>1100000</v>
      </c>
    </row>
    <row r="885" spans="1:19" x14ac:dyDescent="0.45">
      <c r="A885">
        <v>882</v>
      </c>
      <c r="B885" s="2">
        <v>0.21413595974445301</v>
      </c>
      <c r="C885" s="2">
        <v>0.20039814200398101</v>
      </c>
      <c r="D885" s="2">
        <f t="shared" si="106"/>
        <v>1.3737817740472003E-2</v>
      </c>
      <c r="E885" s="2">
        <f t="shared" si="107"/>
        <v>6.8552620314209764E-2</v>
      </c>
      <c r="F885" s="2" t="str">
        <f t="shared" si="108"/>
        <v>상승</v>
      </c>
      <c r="O885" s="3">
        <f t="shared" si="109"/>
        <v>1214135.959744453</v>
      </c>
      <c r="P885" s="3">
        <f t="shared" si="105"/>
        <v>1200398.1420039812</v>
      </c>
      <c r="Q885" s="3">
        <f t="shared" si="110"/>
        <v>799601.85799601907</v>
      </c>
      <c r="R885" s="4">
        <f t="shared" si="111"/>
        <v>-13737.817740471801</v>
      </c>
      <c r="S885" s="3">
        <f t="shared" si="112"/>
        <v>1100000</v>
      </c>
    </row>
    <row r="886" spans="1:19" x14ac:dyDescent="0.45">
      <c r="A886">
        <v>883</v>
      </c>
      <c r="B886" s="2">
        <v>-8.5747465491294805E-2</v>
      </c>
      <c r="C886" s="2">
        <v>-0.140930067447639</v>
      </c>
      <c r="D886" s="2">
        <f t="shared" si="106"/>
        <v>5.5182601956344196E-2</v>
      </c>
      <c r="E886" s="2">
        <f t="shared" si="107"/>
        <v>-0.39156017559451378</v>
      </c>
      <c r="F886" s="2" t="str">
        <f t="shared" si="108"/>
        <v>하락</v>
      </c>
      <c r="O886" s="3">
        <f t="shared" si="109"/>
        <v>914252.53450870514</v>
      </c>
      <c r="P886" s="3">
        <f t="shared" si="105"/>
        <v>859069.93255236093</v>
      </c>
      <c r="Q886" s="3">
        <f t="shared" si="110"/>
        <v>1140930.0674476391</v>
      </c>
      <c r="R886" s="4">
        <f t="shared" si="111"/>
        <v>-55182.60195634421</v>
      </c>
      <c r="S886" s="3">
        <f t="shared" si="112"/>
        <v>1100000</v>
      </c>
    </row>
    <row r="887" spans="1:19" x14ac:dyDescent="0.45">
      <c r="A887">
        <v>884</v>
      </c>
      <c r="B887" s="2">
        <v>5.4114200174808502E-3</v>
      </c>
      <c r="C887" s="2">
        <v>-4.2690815006468298E-2</v>
      </c>
      <c r="D887" s="2">
        <f t="shared" si="106"/>
        <v>4.8102235023949148E-2</v>
      </c>
      <c r="E887" s="2">
        <f t="shared" si="107"/>
        <v>-1.1267584143488696</v>
      </c>
      <c r="F887" s="2" t="str">
        <f t="shared" si="108"/>
        <v>반대</v>
      </c>
      <c r="O887" s="3">
        <f t="shared" si="109"/>
        <v>1005411.4200174809</v>
      </c>
      <c r="P887" s="3">
        <f t="shared" si="105"/>
        <v>957309.18499353167</v>
      </c>
      <c r="Q887" s="3">
        <f t="shared" si="110"/>
        <v>1042690.8150064682</v>
      </c>
      <c r="R887" s="4">
        <f t="shared" si="111"/>
        <v>-48102.235023949179</v>
      </c>
      <c r="S887" s="3">
        <f t="shared" si="112"/>
        <v>1100000</v>
      </c>
    </row>
    <row r="888" spans="1:19" x14ac:dyDescent="0.45">
      <c r="A888">
        <v>885</v>
      </c>
      <c r="B888" s="2">
        <v>-0.111146792769432</v>
      </c>
      <c r="C888" s="2">
        <v>-0.133286318758815</v>
      </c>
      <c r="D888" s="2">
        <f t="shared" si="106"/>
        <v>2.2139525989382999E-2</v>
      </c>
      <c r="E888" s="2">
        <f t="shared" si="107"/>
        <v>-0.16610501509494788</v>
      </c>
      <c r="F888" s="2" t="str">
        <f t="shared" si="108"/>
        <v>하락</v>
      </c>
      <c r="O888" s="3">
        <f t="shared" si="109"/>
        <v>888853.20723056805</v>
      </c>
      <c r="P888" s="3">
        <f t="shared" si="105"/>
        <v>866713.68124118494</v>
      </c>
      <c r="Q888" s="3">
        <f t="shared" si="110"/>
        <v>1133286.3187588148</v>
      </c>
      <c r="R888" s="4">
        <f t="shared" si="111"/>
        <v>-22139.52598938311</v>
      </c>
      <c r="S888" s="3">
        <f t="shared" si="112"/>
        <v>1100000</v>
      </c>
    </row>
    <row r="889" spans="1:19" x14ac:dyDescent="0.45">
      <c r="A889">
        <v>886</v>
      </c>
      <c r="B889" s="2">
        <v>0.12847743928432401</v>
      </c>
      <c r="C889" s="2">
        <v>0.202063628546861</v>
      </c>
      <c r="D889" s="2">
        <f t="shared" si="106"/>
        <v>7.3586189262536988E-2</v>
      </c>
      <c r="E889" s="2">
        <f t="shared" si="107"/>
        <v>0.36417335366949261</v>
      </c>
      <c r="F889" s="2" t="str">
        <f t="shared" si="108"/>
        <v>상승</v>
      </c>
      <c r="O889" s="3">
        <f t="shared" si="109"/>
        <v>1128477.4392843239</v>
      </c>
      <c r="P889" s="3">
        <f t="shared" si="105"/>
        <v>1202063.628546861</v>
      </c>
      <c r="Q889" s="3">
        <f t="shared" si="110"/>
        <v>797936.371453139</v>
      </c>
      <c r="R889" s="4">
        <f t="shared" si="111"/>
        <v>73586.189262537053</v>
      </c>
      <c r="S889" s="3">
        <f t="shared" si="112"/>
        <v>1100000</v>
      </c>
    </row>
    <row r="890" spans="1:19" x14ac:dyDescent="0.45">
      <c r="A890">
        <v>887</v>
      </c>
      <c r="B890" s="2">
        <v>0.39942163228988598</v>
      </c>
      <c r="C890" s="2">
        <v>0.31818181818181801</v>
      </c>
      <c r="D890" s="2">
        <f t="shared" si="106"/>
        <v>8.1239814108067965E-2</v>
      </c>
      <c r="E890" s="2">
        <f t="shared" si="107"/>
        <v>0.25532513005392804</v>
      </c>
      <c r="F890" s="2" t="str">
        <f t="shared" si="108"/>
        <v>상승</v>
      </c>
      <c r="O890" s="3">
        <f t="shared" si="109"/>
        <v>1399421.632289886</v>
      </c>
      <c r="P890" s="3">
        <f t="shared" si="105"/>
        <v>1318181.8181818179</v>
      </c>
      <c r="Q890" s="3">
        <f t="shared" si="110"/>
        <v>681818.181818182</v>
      </c>
      <c r="R890" s="4">
        <f t="shared" si="111"/>
        <v>-81239.814108068123</v>
      </c>
      <c r="S890" s="3">
        <f t="shared" si="112"/>
        <v>1100000</v>
      </c>
    </row>
    <row r="891" spans="1:19" x14ac:dyDescent="0.45">
      <c r="A891">
        <v>888</v>
      </c>
      <c r="B891" s="2">
        <v>-3.2349634915590203E-2</v>
      </c>
      <c r="C891" s="2">
        <v>-7.0114942528735597E-2</v>
      </c>
      <c r="D891" s="2">
        <f t="shared" si="106"/>
        <v>3.7765307613145394E-2</v>
      </c>
      <c r="E891" s="2">
        <f t="shared" si="107"/>
        <v>-0.53861996103994281</v>
      </c>
      <c r="F891" s="2" t="str">
        <f t="shared" si="108"/>
        <v>하락</v>
      </c>
      <c r="O891" s="3">
        <f t="shared" si="109"/>
        <v>967650.36508440983</v>
      </c>
      <c r="P891" s="3">
        <f t="shared" si="105"/>
        <v>929885.05747126439</v>
      </c>
      <c r="Q891" s="3">
        <f t="shared" si="110"/>
        <v>1070114.9425287356</v>
      </c>
      <c r="R891" s="4">
        <f t="shared" si="111"/>
        <v>-37765.307613145444</v>
      </c>
      <c r="S891" s="3">
        <f t="shared" si="112"/>
        <v>1100000</v>
      </c>
    </row>
    <row r="892" spans="1:19" x14ac:dyDescent="0.45">
      <c r="A892">
        <v>889</v>
      </c>
      <c r="B892" s="2">
        <v>-0.17250855267047799</v>
      </c>
      <c r="C892" s="2">
        <v>-0.13544303797468299</v>
      </c>
      <c r="D892" s="2">
        <f t="shared" si="106"/>
        <v>3.7065514695794999E-2</v>
      </c>
      <c r="E892" s="2">
        <f t="shared" si="107"/>
        <v>-0.27366127672596419</v>
      </c>
      <c r="F892" s="2" t="str">
        <f t="shared" si="108"/>
        <v>하락</v>
      </c>
      <c r="O892" s="3">
        <f t="shared" si="109"/>
        <v>827491.44732952211</v>
      </c>
      <c r="P892" s="3">
        <f t="shared" si="105"/>
        <v>864556.96202531701</v>
      </c>
      <c r="Q892" s="3">
        <f t="shared" si="110"/>
        <v>1135443.0379746829</v>
      </c>
      <c r="R892" s="4">
        <f t="shared" si="111"/>
        <v>37065.514695794904</v>
      </c>
      <c r="S892" s="3">
        <f t="shared" si="112"/>
        <v>1100000</v>
      </c>
    </row>
    <row r="893" spans="1:19" x14ac:dyDescent="0.45">
      <c r="A893">
        <v>890</v>
      </c>
      <c r="B893" s="2">
        <v>0.17222896218299799</v>
      </c>
      <c r="C893" s="2">
        <v>7.8200692041522496E-2</v>
      </c>
      <c r="D893" s="2">
        <f t="shared" si="106"/>
        <v>9.4028270141475495E-2</v>
      </c>
      <c r="E893" s="2">
        <f t="shared" si="107"/>
        <v>1.2023969057914343</v>
      </c>
      <c r="F893" s="2" t="str">
        <f t="shared" si="108"/>
        <v>상승</v>
      </c>
      <c r="O893" s="3">
        <f t="shared" si="109"/>
        <v>1172228.962182998</v>
      </c>
      <c r="P893" s="3">
        <f t="shared" si="105"/>
        <v>1078200.6920415226</v>
      </c>
      <c r="Q893" s="3">
        <f t="shared" si="110"/>
        <v>921799.30795847753</v>
      </c>
      <c r="R893" s="4">
        <f t="shared" si="111"/>
        <v>-94028.270141475368</v>
      </c>
      <c r="S893" s="3">
        <f t="shared" si="112"/>
        <v>1100000</v>
      </c>
    </row>
    <row r="894" spans="1:19" x14ac:dyDescent="0.45">
      <c r="A894">
        <v>891</v>
      </c>
      <c r="B894" s="2">
        <v>0.24126109480857799</v>
      </c>
      <c r="C894" s="2">
        <v>0.19857524487978601</v>
      </c>
      <c r="D894" s="2">
        <f t="shared" si="106"/>
        <v>4.2685849928791986E-2</v>
      </c>
      <c r="E894" s="2">
        <f t="shared" si="107"/>
        <v>0.21496058058310971</v>
      </c>
      <c r="F894" s="2" t="str">
        <f t="shared" si="108"/>
        <v>상승</v>
      </c>
      <c r="O894" s="3">
        <f t="shared" si="109"/>
        <v>1241261.094808578</v>
      </c>
      <c r="P894" s="3">
        <f t="shared" si="105"/>
        <v>1198575.2448797859</v>
      </c>
      <c r="Q894" s="3">
        <f t="shared" si="110"/>
        <v>801424.75512021407</v>
      </c>
      <c r="R894" s="4">
        <f t="shared" si="111"/>
        <v>-42685.8499287921</v>
      </c>
      <c r="S894" s="3">
        <f t="shared" si="112"/>
        <v>1100000</v>
      </c>
    </row>
    <row r="895" spans="1:19" x14ac:dyDescent="0.45">
      <c r="A895">
        <v>892</v>
      </c>
      <c r="B895" s="2">
        <v>0.26058939099311801</v>
      </c>
      <c r="C895" s="2">
        <v>0.355018587360594</v>
      </c>
      <c r="D895" s="2">
        <f t="shared" si="106"/>
        <v>9.4429196367475987E-2</v>
      </c>
      <c r="E895" s="2">
        <f t="shared" si="107"/>
        <v>0.26598380966336227</v>
      </c>
      <c r="F895" s="2" t="str">
        <f t="shared" si="108"/>
        <v>상승</v>
      </c>
      <c r="O895" s="3">
        <f t="shared" si="109"/>
        <v>1260589.3909931181</v>
      </c>
      <c r="P895" s="3">
        <f t="shared" si="105"/>
        <v>1355018.587360594</v>
      </c>
      <c r="Q895" s="3">
        <f t="shared" si="110"/>
        <v>644981.41263940604</v>
      </c>
      <c r="R895" s="4">
        <f t="shared" si="111"/>
        <v>94429.196367475903</v>
      </c>
      <c r="S895" s="3">
        <f t="shared" si="112"/>
        <v>1100000</v>
      </c>
    </row>
    <row r="896" spans="1:19" x14ac:dyDescent="0.45">
      <c r="A896">
        <v>893</v>
      </c>
      <c r="B896" s="2">
        <v>0.14772561192512501</v>
      </c>
      <c r="C896" s="2">
        <v>9.0697674418604601E-2</v>
      </c>
      <c r="D896" s="2">
        <f t="shared" si="106"/>
        <v>5.702793750652041E-2</v>
      </c>
      <c r="E896" s="2">
        <f t="shared" si="107"/>
        <v>0.62876956737958434</v>
      </c>
      <c r="F896" s="2" t="str">
        <f t="shared" si="108"/>
        <v>상승</v>
      </c>
      <c r="O896" s="3">
        <f t="shared" si="109"/>
        <v>1147725.6119251251</v>
      </c>
      <c r="P896" s="3">
        <f t="shared" si="105"/>
        <v>1090697.6744186045</v>
      </c>
      <c r="Q896" s="3">
        <f t="shared" si="110"/>
        <v>909302.32558139542</v>
      </c>
      <c r="R896" s="4">
        <f t="shared" si="111"/>
        <v>-57027.937506520655</v>
      </c>
      <c r="S896" s="3">
        <f t="shared" si="112"/>
        <v>1100000</v>
      </c>
    </row>
    <row r="897" spans="1:19" x14ac:dyDescent="0.45">
      <c r="A897">
        <v>894</v>
      </c>
      <c r="B897" s="2">
        <v>1.74480937421321E-2</v>
      </c>
      <c r="C897" s="2">
        <v>-3.5087719298245598E-2</v>
      </c>
      <c r="D897" s="2">
        <f t="shared" si="106"/>
        <v>5.2535813040377702E-2</v>
      </c>
      <c r="E897" s="2">
        <f t="shared" si="107"/>
        <v>-1.4972706716507651</v>
      </c>
      <c r="F897" s="2" t="str">
        <f t="shared" si="108"/>
        <v>반대</v>
      </c>
      <c r="O897" s="3">
        <f t="shared" si="109"/>
        <v>1017448.0937421322</v>
      </c>
      <c r="P897" s="3">
        <f t="shared" si="105"/>
        <v>964912.28070175438</v>
      </c>
      <c r="Q897" s="3">
        <f t="shared" si="110"/>
        <v>1035087.7192982455</v>
      </c>
      <c r="R897" s="4">
        <f t="shared" si="111"/>
        <v>-52535.813040377805</v>
      </c>
      <c r="S897" s="3">
        <f t="shared" si="112"/>
        <v>1100000</v>
      </c>
    </row>
    <row r="898" spans="1:19" x14ac:dyDescent="0.45">
      <c r="A898">
        <v>895</v>
      </c>
      <c r="B898" s="2">
        <v>0.15380986034870101</v>
      </c>
      <c r="C898" s="2">
        <v>7.9691516709511495E-2</v>
      </c>
      <c r="D898" s="2">
        <f t="shared" si="106"/>
        <v>7.411834363918951E-2</v>
      </c>
      <c r="E898" s="2">
        <f t="shared" si="107"/>
        <v>0.93006566695628212</v>
      </c>
      <c r="F898" s="2" t="str">
        <f t="shared" si="108"/>
        <v>상승</v>
      </c>
      <c r="O898" s="3">
        <f t="shared" si="109"/>
        <v>1153809.860348701</v>
      </c>
      <c r="P898" s="3">
        <f t="shared" si="105"/>
        <v>1079691.5167095116</v>
      </c>
      <c r="Q898" s="3">
        <f t="shared" si="110"/>
        <v>920308.48329048848</v>
      </c>
      <c r="R898" s="4">
        <f t="shared" si="111"/>
        <v>-74118.343639189377</v>
      </c>
      <c r="S898" s="3">
        <f t="shared" si="112"/>
        <v>1100000</v>
      </c>
    </row>
    <row r="899" spans="1:19" x14ac:dyDescent="0.45">
      <c r="A899">
        <v>896</v>
      </c>
      <c r="B899" s="2">
        <v>0.17383204400539301</v>
      </c>
      <c r="C899" s="2">
        <v>0.41791044776119401</v>
      </c>
      <c r="D899" s="2">
        <f t="shared" si="106"/>
        <v>0.244078403755801</v>
      </c>
      <c r="E899" s="2">
        <f t="shared" si="107"/>
        <v>0.5840447518442381</v>
      </c>
      <c r="F899" s="2" t="str">
        <f t="shared" si="108"/>
        <v>상승</v>
      </c>
      <c r="O899" s="3">
        <f t="shared" si="109"/>
        <v>1173832.0440053931</v>
      </c>
      <c r="P899" s="3">
        <f t="shared" ref="P899:P962" si="113">$N$3*(1+C899)</f>
        <v>1417910.4477611938</v>
      </c>
      <c r="Q899" s="3">
        <f t="shared" si="110"/>
        <v>582089.55223880603</v>
      </c>
      <c r="R899" s="4">
        <f t="shared" si="111"/>
        <v>244078.4037558008</v>
      </c>
      <c r="S899" s="3">
        <f t="shared" si="112"/>
        <v>1100000</v>
      </c>
    </row>
    <row r="900" spans="1:19" x14ac:dyDescent="0.45">
      <c r="A900">
        <v>897</v>
      </c>
      <c r="B900" s="2">
        <v>0.45188742876052801</v>
      </c>
      <c r="C900" s="2">
        <v>0.41340782122905001</v>
      </c>
      <c r="D900" s="2">
        <f t="shared" ref="D900:D963" si="114">ABS(C900-B900)</f>
        <v>3.8479607531478E-2</v>
      </c>
      <c r="E900" s="2">
        <f t="shared" ref="E900:E963" si="115">IFERROR(D900/C900,0)</f>
        <v>9.3079050650467107E-2</v>
      </c>
      <c r="F900" s="2" t="str">
        <f t="shared" ref="F900:F963" si="116">IF(AND(B900&gt;=0,C900&gt;=0),"상승",IF(AND(B900&lt;0,C900&lt;0),"하락","반대"))</f>
        <v>상승</v>
      </c>
      <c r="O900" s="3">
        <f t="shared" ref="O900:O963" si="117">$N$3*(1+B900)</f>
        <v>1451887.4287605281</v>
      </c>
      <c r="P900" s="3">
        <f t="shared" si="113"/>
        <v>1413407.8212290499</v>
      </c>
      <c r="Q900" s="3">
        <f t="shared" ref="Q900:Q963" si="118">$N$3*(1-C900)</f>
        <v>586592.17877095006</v>
      </c>
      <c r="R900" s="4">
        <f t="shared" ref="R900:R963" si="119">P900-O900</f>
        <v>-38479.607531478163</v>
      </c>
      <c r="S900" s="3">
        <f t="shared" ref="S900:S963" si="120">P900*0.4+$N$3*0.3+Q900*0.4</f>
        <v>1100000</v>
      </c>
    </row>
    <row r="901" spans="1:19" x14ac:dyDescent="0.45">
      <c r="A901">
        <v>898</v>
      </c>
      <c r="B901" s="2">
        <v>9.2972226440906497E-2</v>
      </c>
      <c r="C901" s="2">
        <v>-8.4269662921348295E-3</v>
      </c>
      <c r="D901" s="2">
        <f t="shared" si="114"/>
        <v>0.10139919273304132</v>
      </c>
      <c r="E901" s="2">
        <f t="shared" si="115"/>
        <v>-12.032704204320906</v>
      </c>
      <c r="F901" s="2" t="str">
        <f t="shared" si="116"/>
        <v>반대</v>
      </c>
      <c r="O901" s="3">
        <f t="shared" si="117"/>
        <v>1092972.2264409065</v>
      </c>
      <c r="P901" s="3">
        <f t="shared" si="113"/>
        <v>991573.03370786516</v>
      </c>
      <c r="Q901" s="3">
        <f t="shared" si="118"/>
        <v>1008426.9662921348</v>
      </c>
      <c r="R901" s="4">
        <f t="shared" si="119"/>
        <v>-101399.19273304136</v>
      </c>
      <c r="S901" s="3">
        <f t="shared" si="120"/>
        <v>1100000</v>
      </c>
    </row>
    <row r="902" spans="1:19" x14ac:dyDescent="0.45">
      <c r="A902">
        <v>899</v>
      </c>
      <c r="B902" s="2">
        <v>0.36170107126235901</v>
      </c>
      <c r="C902" s="2">
        <v>0.41657207718501699</v>
      </c>
      <c r="D902" s="2">
        <f t="shared" si="114"/>
        <v>5.4871005922657978E-2</v>
      </c>
      <c r="E902" s="2">
        <f t="shared" si="115"/>
        <v>0.13172031666992284</v>
      </c>
      <c r="F902" s="2" t="str">
        <f t="shared" si="116"/>
        <v>상승</v>
      </c>
      <c r="O902" s="3">
        <f t="shared" si="117"/>
        <v>1361701.0712623589</v>
      </c>
      <c r="P902" s="3">
        <f t="shared" si="113"/>
        <v>1416572.0771850171</v>
      </c>
      <c r="Q902" s="3">
        <f t="shared" si="118"/>
        <v>583427.92281498306</v>
      </c>
      <c r="R902" s="4">
        <f t="shared" si="119"/>
        <v>54871.005922658136</v>
      </c>
      <c r="S902" s="3">
        <f t="shared" si="120"/>
        <v>1100000</v>
      </c>
    </row>
    <row r="903" spans="1:19" x14ac:dyDescent="0.45">
      <c r="A903">
        <v>900</v>
      </c>
      <c r="B903" s="2">
        <v>2.5648720562458E-2</v>
      </c>
      <c r="C903" s="2">
        <v>-7.0422535211267599E-3</v>
      </c>
      <c r="D903" s="2">
        <f t="shared" si="114"/>
        <v>3.2690974083584762E-2</v>
      </c>
      <c r="E903" s="2">
        <f t="shared" si="115"/>
        <v>-4.642118319869037</v>
      </c>
      <c r="F903" s="2" t="str">
        <f t="shared" si="116"/>
        <v>반대</v>
      </c>
      <c r="O903" s="3">
        <f t="shared" si="117"/>
        <v>1025648.720562458</v>
      </c>
      <c r="P903" s="3">
        <f t="shared" si="113"/>
        <v>992957.74647887331</v>
      </c>
      <c r="Q903" s="3">
        <f t="shared" si="118"/>
        <v>1007042.2535211267</v>
      </c>
      <c r="R903" s="4">
        <f t="shared" si="119"/>
        <v>-32690.974083584733</v>
      </c>
      <c r="S903" s="3">
        <f t="shared" si="120"/>
        <v>1100000</v>
      </c>
    </row>
    <row r="904" spans="1:19" x14ac:dyDescent="0.45">
      <c r="A904">
        <v>901</v>
      </c>
      <c r="B904" s="2">
        <v>-2.5955911725759499E-2</v>
      </c>
      <c r="C904" s="2">
        <v>-5.7505601194921499E-2</v>
      </c>
      <c r="D904" s="2">
        <f t="shared" si="114"/>
        <v>3.1549689469162E-2</v>
      </c>
      <c r="E904" s="2">
        <f t="shared" si="115"/>
        <v>-0.54863680778192181</v>
      </c>
      <c r="F904" s="2" t="str">
        <f t="shared" si="116"/>
        <v>하락</v>
      </c>
      <c r="O904" s="3">
        <f t="shared" si="117"/>
        <v>974044.08827424049</v>
      </c>
      <c r="P904" s="3">
        <f t="shared" si="113"/>
        <v>942494.39880507847</v>
      </c>
      <c r="Q904" s="3">
        <f t="shared" si="118"/>
        <v>1057505.6011949216</v>
      </c>
      <c r="R904" s="4">
        <f t="shared" si="119"/>
        <v>-31549.689469162025</v>
      </c>
      <c r="S904" s="3">
        <f t="shared" si="120"/>
        <v>1100000</v>
      </c>
    </row>
    <row r="905" spans="1:19" x14ac:dyDescent="0.45">
      <c r="A905">
        <v>902</v>
      </c>
      <c r="B905" s="2">
        <v>-4.3758649379014899E-2</v>
      </c>
      <c r="C905" s="2">
        <v>-8.5340674466620706E-2</v>
      </c>
      <c r="D905" s="2">
        <f t="shared" si="114"/>
        <v>4.1582025087605806E-2</v>
      </c>
      <c r="E905" s="2">
        <f t="shared" si="115"/>
        <v>-0.48724743913138141</v>
      </c>
      <c r="F905" s="2" t="str">
        <f t="shared" si="116"/>
        <v>하락</v>
      </c>
      <c r="O905" s="3">
        <f t="shared" si="117"/>
        <v>956241.35062098515</v>
      </c>
      <c r="P905" s="3">
        <f t="shared" si="113"/>
        <v>914659.32553337922</v>
      </c>
      <c r="Q905" s="3">
        <f t="shared" si="118"/>
        <v>1085340.6744666207</v>
      </c>
      <c r="R905" s="4">
        <f t="shared" si="119"/>
        <v>-41582.025087605929</v>
      </c>
      <c r="S905" s="3">
        <f t="shared" si="120"/>
        <v>1100000</v>
      </c>
    </row>
    <row r="906" spans="1:19" x14ac:dyDescent="0.45">
      <c r="A906">
        <v>903</v>
      </c>
      <c r="B906" s="2">
        <v>0.41142177581787098</v>
      </c>
      <c r="C906" s="2">
        <v>0.45178764897074702</v>
      </c>
      <c r="D906" s="2">
        <f t="shared" si="114"/>
        <v>4.0365873152876042E-2</v>
      </c>
      <c r="E906" s="2">
        <f t="shared" si="115"/>
        <v>8.9347004604567459E-2</v>
      </c>
      <c r="F906" s="2" t="str">
        <f t="shared" si="116"/>
        <v>상승</v>
      </c>
      <c r="O906" s="3">
        <f t="shared" si="117"/>
        <v>1411421.7758178711</v>
      </c>
      <c r="P906" s="3">
        <f t="shared" si="113"/>
        <v>1451787.6489707471</v>
      </c>
      <c r="Q906" s="3">
        <f t="shared" si="118"/>
        <v>548212.35102925287</v>
      </c>
      <c r="R906" s="4">
        <f t="shared" si="119"/>
        <v>40365.87315287604</v>
      </c>
      <c r="S906" s="3">
        <f t="shared" si="120"/>
        <v>1100000</v>
      </c>
    </row>
    <row r="907" spans="1:19" x14ac:dyDescent="0.45">
      <c r="A907">
        <v>904</v>
      </c>
      <c r="B907" s="2">
        <v>-0.103741779923439</v>
      </c>
      <c r="C907" s="2">
        <v>-0.13226205191594501</v>
      </c>
      <c r="D907" s="2">
        <f t="shared" si="114"/>
        <v>2.8520271992506008E-2</v>
      </c>
      <c r="E907" s="2">
        <f t="shared" si="115"/>
        <v>-0.21563457983119128</v>
      </c>
      <c r="F907" s="2" t="str">
        <f t="shared" si="116"/>
        <v>하락</v>
      </c>
      <c r="O907" s="3">
        <f t="shared" si="117"/>
        <v>896258.22007656097</v>
      </c>
      <c r="P907" s="3">
        <f t="shared" si="113"/>
        <v>867737.94808405498</v>
      </c>
      <c r="Q907" s="3">
        <f t="shared" si="118"/>
        <v>1132262.051915945</v>
      </c>
      <c r="R907" s="4">
        <f t="shared" si="119"/>
        <v>-28520.271992505994</v>
      </c>
      <c r="S907" s="3">
        <f t="shared" si="120"/>
        <v>1100000</v>
      </c>
    </row>
    <row r="908" spans="1:19" x14ac:dyDescent="0.45">
      <c r="A908">
        <v>905</v>
      </c>
      <c r="B908" s="2">
        <v>4.9588028341531698E-2</v>
      </c>
      <c r="C908" s="2">
        <v>-7.5098814229248995E-2</v>
      </c>
      <c r="D908" s="2">
        <f t="shared" si="114"/>
        <v>0.12468684257078069</v>
      </c>
      <c r="E908" s="2">
        <f t="shared" si="115"/>
        <v>-1.6603037458109222</v>
      </c>
      <c r="F908" s="2" t="str">
        <f t="shared" si="116"/>
        <v>반대</v>
      </c>
      <c r="O908" s="3">
        <f t="shared" si="117"/>
        <v>1049588.0283415318</v>
      </c>
      <c r="P908" s="3">
        <f t="shared" si="113"/>
        <v>924901.18577075098</v>
      </c>
      <c r="Q908" s="3">
        <f t="shared" si="118"/>
        <v>1075098.814229249</v>
      </c>
      <c r="R908" s="4">
        <f t="shared" si="119"/>
        <v>-124686.84257078078</v>
      </c>
      <c r="S908" s="3">
        <f t="shared" si="120"/>
        <v>1100000</v>
      </c>
    </row>
    <row r="909" spans="1:19" x14ac:dyDescent="0.45">
      <c r="A909">
        <v>906</v>
      </c>
      <c r="B909" s="2">
        <v>3.1090572476387E-2</v>
      </c>
      <c r="C909" s="2">
        <v>-4.3103448275862002E-2</v>
      </c>
      <c r="D909" s="2">
        <f t="shared" si="114"/>
        <v>7.4194020752248999E-2</v>
      </c>
      <c r="E909" s="2">
        <f t="shared" si="115"/>
        <v>-1.7213012814521795</v>
      </c>
      <c r="F909" s="2" t="str">
        <f t="shared" si="116"/>
        <v>반대</v>
      </c>
      <c r="O909" s="3">
        <f t="shared" si="117"/>
        <v>1031090.572476387</v>
      </c>
      <c r="P909" s="3">
        <f t="shared" si="113"/>
        <v>956896.55172413797</v>
      </c>
      <c r="Q909" s="3">
        <f t="shared" si="118"/>
        <v>1043103.4482758621</v>
      </c>
      <c r="R909" s="4">
        <f t="shared" si="119"/>
        <v>-74194.020752249053</v>
      </c>
      <c r="S909" s="3">
        <f t="shared" si="120"/>
        <v>1100000</v>
      </c>
    </row>
    <row r="910" spans="1:19" x14ac:dyDescent="0.45">
      <c r="A910">
        <v>907</v>
      </c>
      <c r="B910" s="2">
        <v>-1.87981761991977E-2</v>
      </c>
      <c r="C910" s="2">
        <v>-5.8823529411764698E-2</v>
      </c>
      <c r="D910" s="2">
        <f t="shared" si="114"/>
        <v>4.0025353212566998E-2</v>
      </c>
      <c r="E910" s="2">
        <f t="shared" si="115"/>
        <v>-0.68043100461363903</v>
      </c>
      <c r="F910" s="2" t="str">
        <f t="shared" si="116"/>
        <v>하락</v>
      </c>
      <c r="O910" s="3">
        <f t="shared" si="117"/>
        <v>981201.82380080235</v>
      </c>
      <c r="P910" s="3">
        <f t="shared" si="113"/>
        <v>941176.4705882353</v>
      </c>
      <c r="Q910" s="3">
        <f t="shared" si="118"/>
        <v>1058823.5294117648</v>
      </c>
      <c r="R910" s="4">
        <f t="shared" si="119"/>
        <v>-40025.353212567046</v>
      </c>
      <c r="S910" s="3">
        <f t="shared" si="120"/>
        <v>1100000.0000000002</v>
      </c>
    </row>
    <row r="911" spans="1:19" x14ac:dyDescent="0.45">
      <c r="A911">
        <v>908</v>
      </c>
      <c r="B911" s="2">
        <v>0.12091009318828499</v>
      </c>
      <c r="C911" s="2">
        <v>-4.04721753794266E-2</v>
      </c>
      <c r="D911" s="2">
        <f t="shared" si="114"/>
        <v>0.1613822685677116</v>
      </c>
      <c r="E911" s="2">
        <f t="shared" si="115"/>
        <v>-3.987486885860545</v>
      </c>
      <c r="F911" s="2" t="str">
        <f t="shared" si="116"/>
        <v>반대</v>
      </c>
      <c r="O911" s="3">
        <f t="shared" si="117"/>
        <v>1120910.0931882849</v>
      </c>
      <c r="P911" s="3">
        <f t="shared" si="113"/>
        <v>959527.82462057343</v>
      </c>
      <c r="Q911" s="3">
        <f t="shared" si="118"/>
        <v>1040472.1753794266</v>
      </c>
      <c r="R911" s="4">
        <f t="shared" si="119"/>
        <v>-161382.26856771146</v>
      </c>
      <c r="S911" s="3">
        <f t="shared" si="120"/>
        <v>1100000</v>
      </c>
    </row>
    <row r="912" spans="1:19" x14ac:dyDescent="0.45">
      <c r="A912">
        <v>909</v>
      </c>
      <c r="B912" s="2">
        <v>0.311943709850311</v>
      </c>
      <c r="C912" s="2">
        <v>0.26470588235294101</v>
      </c>
      <c r="D912" s="2">
        <f t="shared" si="114"/>
        <v>4.7237827497369989E-2</v>
      </c>
      <c r="E912" s="2">
        <f t="shared" si="115"/>
        <v>0.17845401499006452</v>
      </c>
      <c r="F912" s="2" t="str">
        <f t="shared" si="116"/>
        <v>상승</v>
      </c>
      <c r="O912" s="3">
        <f t="shared" si="117"/>
        <v>1311943.709850311</v>
      </c>
      <c r="P912" s="3">
        <f t="shared" si="113"/>
        <v>1264705.8823529412</v>
      </c>
      <c r="Q912" s="3">
        <f t="shared" si="118"/>
        <v>735294.11764705903</v>
      </c>
      <c r="R912" s="4">
        <f t="shared" si="119"/>
        <v>-47237.827497369843</v>
      </c>
      <c r="S912" s="3">
        <f t="shared" si="120"/>
        <v>1100000</v>
      </c>
    </row>
    <row r="913" spans="1:19" x14ac:dyDescent="0.45">
      <c r="A913">
        <v>910</v>
      </c>
      <c r="B913" s="2">
        <v>-3.1280372291803298E-2</v>
      </c>
      <c r="C913" s="2">
        <v>-8.6005830903790007E-2</v>
      </c>
      <c r="D913" s="2">
        <f t="shared" si="114"/>
        <v>5.4725458611986709E-2</v>
      </c>
      <c r="E913" s="2">
        <f t="shared" si="115"/>
        <v>-0.63629940013259179</v>
      </c>
      <c r="F913" s="2" t="str">
        <f t="shared" si="116"/>
        <v>하락</v>
      </c>
      <c r="O913" s="3">
        <f t="shared" si="117"/>
        <v>968719.62770819676</v>
      </c>
      <c r="P913" s="3">
        <f t="shared" si="113"/>
        <v>913994.16909621004</v>
      </c>
      <c r="Q913" s="3">
        <f t="shared" si="118"/>
        <v>1086005.8309037902</v>
      </c>
      <c r="R913" s="4">
        <f t="shared" si="119"/>
        <v>-54725.458611986716</v>
      </c>
      <c r="S913" s="3">
        <f t="shared" si="120"/>
        <v>1100000</v>
      </c>
    </row>
    <row r="914" spans="1:19" x14ac:dyDescent="0.45">
      <c r="A914">
        <v>911</v>
      </c>
      <c r="B914" s="2">
        <v>0.64495635032653797</v>
      </c>
      <c r="C914" s="2">
        <v>0.53899883585564601</v>
      </c>
      <c r="D914" s="2">
        <f t="shared" si="114"/>
        <v>0.10595751447089197</v>
      </c>
      <c r="E914" s="2">
        <f t="shared" si="115"/>
        <v>0.19658208408314518</v>
      </c>
      <c r="F914" s="2" t="str">
        <f t="shared" si="116"/>
        <v>상승</v>
      </c>
      <c r="O914" s="3">
        <f t="shared" si="117"/>
        <v>1644956.3503265381</v>
      </c>
      <c r="P914" s="3">
        <f t="shared" si="113"/>
        <v>1538998.8358556458</v>
      </c>
      <c r="Q914" s="3">
        <f t="shared" si="118"/>
        <v>461001.164144354</v>
      </c>
      <c r="R914" s="4">
        <f t="shared" si="119"/>
        <v>-105957.51447089226</v>
      </c>
      <c r="S914" s="3">
        <f t="shared" si="120"/>
        <v>1100000</v>
      </c>
    </row>
    <row r="915" spans="1:19" x14ac:dyDescent="0.45">
      <c r="A915">
        <v>912</v>
      </c>
      <c r="B915" s="2">
        <v>-0.15453185141086501</v>
      </c>
      <c r="C915" s="2">
        <v>-0.17943262411347499</v>
      </c>
      <c r="D915" s="2">
        <f t="shared" si="114"/>
        <v>2.4900772702609986E-2</v>
      </c>
      <c r="E915" s="2">
        <f t="shared" si="115"/>
        <v>-0.13877505735446685</v>
      </c>
      <c r="F915" s="2" t="str">
        <f t="shared" si="116"/>
        <v>하락</v>
      </c>
      <c r="O915" s="3">
        <f t="shared" si="117"/>
        <v>845468.14858913503</v>
      </c>
      <c r="P915" s="3">
        <f t="shared" si="113"/>
        <v>820567.37588652503</v>
      </c>
      <c r="Q915" s="3">
        <f t="shared" si="118"/>
        <v>1179432.624113475</v>
      </c>
      <c r="R915" s="4">
        <f t="shared" si="119"/>
        <v>-24900.772702610004</v>
      </c>
      <c r="S915" s="3">
        <f t="shared" si="120"/>
        <v>1100000</v>
      </c>
    </row>
    <row r="916" spans="1:19" x14ac:dyDescent="0.45">
      <c r="A916">
        <v>913</v>
      </c>
      <c r="B916" s="2">
        <v>-0.106110647320747</v>
      </c>
      <c r="C916" s="2">
        <v>-0.12616822429906499</v>
      </c>
      <c r="D916" s="2">
        <f t="shared" si="114"/>
        <v>2.005757697831799E-2</v>
      </c>
      <c r="E916" s="2">
        <f t="shared" si="115"/>
        <v>-0.15897486938370609</v>
      </c>
      <c r="F916" s="2" t="str">
        <f t="shared" si="116"/>
        <v>하락</v>
      </c>
      <c r="O916" s="3">
        <f t="shared" si="117"/>
        <v>893889.35267925297</v>
      </c>
      <c r="P916" s="3">
        <f t="shared" si="113"/>
        <v>873831.77570093505</v>
      </c>
      <c r="Q916" s="3">
        <f t="shared" si="118"/>
        <v>1126168.2242990648</v>
      </c>
      <c r="R916" s="4">
        <f t="shared" si="119"/>
        <v>-20057.576978317928</v>
      </c>
      <c r="S916" s="3">
        <f t="shared" si="120"/>
        <v>1100000</v>
      </c>
    </row>
    <row r="917" spans="1:19" x14ac:dyDescent="0.45">
      <c r="A917">
        <v>914</v>
      </c>
      <c r="B917" s="2">
        <v>-0.110513910651206</v>
      </c>
      <c r="C917" s="2">
        <v>-0.14629258517033999</v>
      </c>
      <c r="D917" s="2">
        <f t="shared" si="114"/>
        <v>3.5778674519133996E-2</v>
      </c>
      <c r="E917" s="2">
        <f t="shared" si="115"/>
        <v>-0.24456929568558833</v>
      </c>
      <c r="F917" s="2" t="str">
        <f t="shared" si="116"/>
        <v>하락</v>
      </c>
      <c r="O917" s="3">
        <f t="shared" si="117"/>
        <v>889486.08934879408</v>
      </c>
      <c r="P917" s="3">
        <f t="shared" si="113"/>
        <v>853707.41482965997</v>
      </c>
      <c r="Q917" s="3">
        <f t="shared" si="118"/>
        <v>1146292.58517034</v>
      </c>
      <c r="R917" s="4">
        <f t="shared" si="119"/>
        <v>-35778.674519134103</v>
      </c>
      <c r="S917" s="3">
        <f t="shared" si="120"/>
        <v>1100000</v>
      </c>
    </row>
    <row r="918" spans="1:19" x14ac:dyDescent="0.45">
      <c r="A918">
        <v>915</v>
      </c>
      <c r="B918" s="2">
        <v>-0.13786645233631101</v>
      </c>
      <c r="C918" s="2">
        <v>-0.167721518987341</v>
      </c>
      <c r="D918" s="2">
        <f t="shared" si="114"/>
        <v>2.9855066651029993E-2</v>
      </c>
      <c r="E918" s="2">
        <f t="shared" si="115"/>
        <v>-0.17800379361746266</v>
      </c>
      <c r="F918" s="2" t="str">
        <f t="shared" si="116"/>
        <v>하락</v>
      </c>
      <c r="O918" s="3">
        <f t="shared" si="117"/>
        <v>862133.54766368901</v>
      </c>
      <c r="P918" s="3">
        <f t="shared" si="113"/>
        <v>832278.48101265903</v>
      </c>
      <c r="Q918" s="3">
        <f t="shared" si="118"/>
        <v>1167721.5189873409</v>
      </c>
      <c r="R918" s="4">
        <f t="shared" si="119"/>
        <v>-29855.066651029978</v>
      </c>
      <c r="S918" s="3">
        <f t="shared" si="120"/>
        <v>1100000</v>
      </c>
    </row>
    <row r="919" spans="1:19" x14ac:dyDescent="0.45">
      <c r="A919">
        <v>916</v>
      </c>
      <c r="B919" s="2">
        <v>0.23282028734683899</v>
      </c>
      <c r="C919" s="2">
        <v>0.19507323568575199</v>
      </c>
      <c r="D919" s="2">
        <f t="shared" si="114"/>
        <v>3.7747051661086994E-2</v>
      </c>
      <c r="E919" s="2">
        <f t="shared" si="115"/>
        <v>0.19350195083601626</v>
      </c>
      <c r="F919" s="2" t="str">
        <f t="shared" si="116"/>
        <v>상승</v>
      </c>
      <c r="O919" s="3">
        <f t="shared" si="117"/>
        <v>1232820.287346839</v>
      </c>
      <c r="P919" s="3">
        <f t="shared" si="113"/>
        <v>1195073.235685752</v>
      </c>
      <c r="Q919" s="3">
        <f t="shared" si="118"/>
        <v>804926.76431424799</v>
      </c>
      <c r="R919" s="4">
        <f t="shared" si="119"/>
        <v>-37747.051661086967</v>
      </c>
      <c r="S919" s="3">
        <f t="shared" si="120"/>
        <v>1100000</v>
      </c>
    </row>
    <row r="920" spans="1:19" x14ac:dyDescent="0.45">
      <c r="A920">
        <v>917</v>
      </c>
      <c r="B920" s="2">
        <v>8.50415229797363E-2</v>
      </c>
      <c r="C920" s="2">
        <v>0.2</v>
      </c>
      <c r="D920" s="2">
        <f t="shared" si="114"/>
        <v>0.11495847702026371</v>
      </c>
      <c r="E920" s="2">
        <f t="shared" si="115"/>
        <v>0.57479238510131847</v>
      </c>
      <c r="F920" s="2" t="str">
        <f t="shared" si="116"/>
        <v>상승</v>
      </c>
      <c r="O920" s="3">
        <f t="shared" si="117"/>
        <v>1085041.5229797363</v>
      </c>
      <c r="P920" s="3">
        <f t="shared" si="113"/>
        <v>1200000</v>
      </c>
      <c r="Q920" s="3">
        <f t="shared" si="118"/>
        <v>800000</v>
      </c>
      <c r="R920" s="4">
        <f t="shared" si="119"/>
        <v>114958.47702026367</v>
      </c>
      <c r="S920" s="3">
        <f t="shared" si="120"/>
        <v>1100000</v>
      </c>
    </row>
    <row r="921" spans="1:19" x14ac:dyDescent="0.45">
      <c r="A921">
        <v>918</v>
      </c>
      <c r="B921" s="2">
        <v>3.8003288209438298E-3</v>
      </c>
      <c r="C921" s="2">
        <v>8.0064051240992702E-4</v>
      </c>
      <c r="D921" s="2">
        <f t="shared" si="114"/>
        <v>2.9996883085339028E-3</v>
      </c>
      <c r="E921" s="2">
        <f t="shared" si="115"/>
        <v>3.7466106973588489</v>
      </c>
      <c r="F921" s="2" t="str">
        <f t="shared" si="116"/>
        <v>상승</v>
      </c>
      <c r="O921" s="3">
        <f t="shared" si="117"/>
        <v>1003800.3288209438</v>
      </c>
      <c r="P921" s="3">
        <f t="shared" si="113"/>
        <v>1000800.64051241</v>
      </c>
      <c r="Q921" s="3">
        <f t="shared" si="118"/>
        <v>999199.35948759003</v>
      </c>
      <c r="R921" s="4">
        <f t="shared" si="119"/>
        <v>-2999.6883085338632</v>
      </c>
      <c r="S921" s="3">
        <f t="shared" si="120"/>
        <v>1100000</v>
      </c>
    </row>
    <row r="922" spans="1:19" x14ac:dyDescent="0.45">
      <c r="A922">
        <v>919</v>
      </c>
      <c r="B922" s="2">
        <v>-8.0043390393257099E-2</v>
      </c>
      <c r="C922" s="2">
        <v>-8.4261838440111397E-2</v>
      </c>
      <c r="D922" s="2">
        <f t="shared" si="114"/>
        <v>4.2184480468542979E-3</v>
      </c>
      <c r="E922" s="2">
        <f t="shared" si="115"/>
        <v>-5.0063565250270857E-2</v>
      </c>
      <c r="F922" s="2" t="str">
        <f t="shared" si="116"/>
        <v>하락</v>
      </c>
      <c r="O922" s="3">
        <f t="shared" si="117"/>
        <v>919956.60960674286</v>
      </c>
      <c r="P922" s="3">
        <f t="shared" si="113"/>
        <v>915738.16155988863</v>
      </c>
      <c r="Q922" s="3">
        <f t="shared" si="118"/>
        <v>1084261.8384401114</v>
      </c>
      <c r="R922" s="4">
        <f t="shared" si="119"/>
        <v>-4218.4480468542315</v>
      </c>
      <c r="S922" s="3">
        <f t="shared" si="120"/>
        <v>1100000</v>
      </c>
    </row>
    <row r="923" spans="1:19" x14ac:dyDescent="0.45">
      <c r="A923">
        <v>920</v>
      </c>
      <c r="B923" s="2">
        <v>0.29983359575271601</v>
      </c>
      <c r="C923" s="2">
        <v>0.225469728601252</v>
      </c>
      <c r="D923" s="2">
        <f t="shared" si="114"/>
        <v>7.4363867151464008E-2</v>
      </c>
      <c r="E923" s="2">
        <f t="shared" si="115"/>
        <v>0.32981752190325331</v>
      </c>
      <c r="F923" s="2" t="str">
        <f t="shared" si="116"/>
        <v>상승</v>
      </c>
      <c r="O923" s="3">
        <f t="shared" si="117"/>
        <v>1299833.5957527161</v>
      </c>
      <c r="P923" s="3">
        <f t="shared" si="113"/>
        <v>1225469.728601252</v>
      </c>
      <c r="Q923" s="3">
        <f t="shared" si="118"/>
        <v>774530.27139874792</v>
      </c>
      <c r="R923" s="4">
        <f t="shared" si="119"/>
        <v>-74363.867151464103</v>
      </c>
      <c r="S923" s="3">
        <f t="shared" si="120"/>
        <v>1100000</v>
      </c>
    </row>
    <row r="924" spans="1:19" x14ac:dyDescent="0.45">
      <c r="A924">
        <v>921</v>
      </c>
      <c r="B924" s="2">
        <v>-1.9605699926614699E-2</v>
      </c>
      <c r="C924" s="2">
        <v>-5.8020477815699599E-2</v>
      </c>
      <c r="D924" s="2">
        <f t="shared" si="114"/>
        <v>3.84147778890849E-2</v>
      </c>
      <c r="E924" s="2">
        <f t="shared" si="115"/>
        <v>-0.66208999538246394</v>
      </c>
      <c r="F924" s="2" t="str">
        <f t="shared" si="116"/>
        <v>하락</v>
      </c>
      <c r="O924" s="3">
        <f t="shared" si="117"/>
        <v>980394.30007338536</v>
      </c>
      <c r="P924" s="3">
        <f t="shared" si="113"/>
        <v>941979.52218430035</v>
      </c>
      <c r="Q924" s="3">
        <f t="shared" si="118"/>
        <v>1058020.4778156995</v>
      </c>
      <c r="R924" s="4">
        <f t="shared" si="119"/>
        <v>-38414.777889085002</v>
      </c>
      <c r="S924" s="3">
        <f t="shared" si="120"/>
        <v>1100000</v>
      </c>
    </row>
    <row r="925" spans="1:19" x14ac:dyDescent="0.45">
      <c r="A925">
        <v>922</v>
      </c>
      <c r="B925" s="2">
        <v>-4.1623327881097703E-2</v>
      </c>
      <c r="C925" s="2">
        <v>-6.3244047619047603E-2</v>
      </c>
      <c r="D925" s="2">
        <f t="shared" si="114"/>
        <v>2.1620719737949899E-2</v>
      </c>
      <c r="E925" s="2">
        <f t="shared" si="115"/>
        <v>-0.34186173326829028</v>
      </c>
      <c r="F925" s="2" t="str">
        <f t="shared" si="116"/>
        <v>하락</v>
      </c>
      <c r="O925" s="3">
        <f t="shared" si="117"/>
        <v>958376.67211890232</v>
      </c>
      <c r="P925" s="3">
        <f t="shared" si="113"/>
        <v>936755.95238095243</v>
      </c>
      <c r="Q925" s="3">
        <f t="shared" si="118"/>
        <v>1063244.0476190476</v>
      </c>
      <c r="R925" s="4">
        <f t="shared" si="119"/>
        <v>-21620.719737949898</v>
      </c>
      <c r="S925" s="3">
        <f t="shared" si="120"/>
        <v>1100000</v>
      </c>
    </row>
    <row r="926" spans="1:19" x14ac:dyDescent="0.45">
      <c r="A926">
        <v>923</v>
      </c>
      <c r="B926" s="2">
        <v>7.0382893085479695E-2</v>
      </c>
      <c r="C926" s="2">
        <v>0.11016949152542301</v>
      </c>
      <c r="D926" s="2">
        <f t="shared" si="114"/>
        <v>3.978659843994331E-2</v>
      </c>
      <c r="E926" s="2">
        <f t="shared" si="115"/>
        <v>0.36113989353179549</v>
      </c>
      <c r="F926" s="2" t="str">
        <f t="shared" si="116"/>
        <v>상승</v>
      </c>
      <c r="O926" s="3">
        <f t="shared" si="117"/>
        <v>1070382.8930854797</v>
      </c>
      <c r="P926" s="3">
        <f t="shared" si="113"/>
        <v>1110169.491525423</v>
      </c>
      <c r="Q926" s="3">
        <f t="shared" si="118"/>
        <v>889830.50847457699</v>
      </c>
      <c r="R926" s="4">
        <f t="shared" si="119"/>
        <v>39786.598439943278</v>
      </c>
      <c r="S926" s="3">
        <f t="shared" si="120"/>
        <v>1100000</v>
      </c>
    </row>
    <row r="927" spans="1:19" x14ac:dyDescent="0.45">
      <c r="A927">
        <v>924</v>
      </c>
      <c r="B927" s="2">
        <v>-0.111535519361495</v>
      </c>
      <c r="C927" s="2">
        <v>-4.1913946587536999E-2</v>
      </c>
      <c r="D927" s="2">
        <f t="shared" si="114"/>
        <v>6.9621572773958001E-2</v>
      </c>
      <c r="E927" s="2">
        <f t="shared" si="115"/>
        <v>-1.6610598247662938</v>
      </c>
      <c r="F927" s="2" t="str">
        <f t="shared" si="116"/>
        <v>하락</v>
      </c>
      <c r="O927" s="3">
        <f t="shared" si="117"/>
        <v>888464.48063850508</v>
      </c>
      <c r="P927" s="3">
        <f t="shared" si="113"/>
        <v>958086.05341246305</v>
      </c>
      <c r="Q927" s="3">
        <f t="shared" si="118"/>
        <v>1041913.9465875368</v>
      </c>
      <c r="R927" s="4">
        <f t="shared" si="119"/>
        <v>69621.572773957974</v>
      </c>
      <c r="S927" s="3">
        <f t="shared" si="120"/>
        <v>1100000</v>
      </c>
    </row>
    <row r="928" spans="1:19" x14ac:dyDescent="0.45">
      <c r="A928">
        <v>925</v>
      </c>
      <c r="B928" s="2">
        <v>-1.9728802144527401E-3</v>
      </c>
      <c r="C928" s="2">
        <v>-3.83458646616541E-2</v>
      </c>
      <c r="D928" s="2">
        <f t="shared" si="114"/>
        <v>3.6372984447201356E-2</v>
      </c>
      <c r="E928" s="2">
        <f t="shared" si="115"/>
        <v>-0.94855037872113424</v>
      </c>
      <c r="F928" s="2" t="str">
        <f t="shared" si="116"/>
        <v>하락</v>
      </c>
      <c r="O928" s="3">
        <f t="shared" si="117"/>
        <v>998027.11978554726</v>
      </c>
      <c r="P928" s="3">
        <f t="shared" si="113"/>
        <v>961654.13533834589</v>
      </c>
      <c r="Q928" s="3">
        <f t="shared" si="118"/>
        <v>1038345.8646616541</v>
      </c>
      <c r="R928" s="4">
        <f t="shared" si="119"/>
        <v>-36372.984447201365</v>
      </c>
      <c r="S928" s="3">
        <f t="shared" si="120"/>
        <v>1100000</v>
      </c>
    </row>
    <row r="929" spans="1:19" x14ac:dyDescent="0.45">
      <c r="A929">
        <v>926</v>
      </c>
      <c r="B929" s="2">
        <v>0.228686943650245</v>
      </c>
      <c r="C929" s="2">
        <v>0.14996114996114901</v>
      </c>
      <c r="D929" s="2">
        <f t="shared" si="114"/>
        <v>7.8725793689095991E-2</v>
      </c>
      <c r="E929" s="2">
        <f t="shared" si="115"/>
        <v>0.52497459314957085</v>
      </c>
      <c r="F929" s="2" t="str">
        <f t="shared" si="116"/>
        <v>상승</v>
      </c>
      <c r="O929" s="3">
        <f t="shared" si="117"/>
        <v>1228686.943650245</v>
      </c>
      <c r="P929" s="3">
        <f t="shared" si="113"/>
        <v>1149961.1499611491</v>
      </c>
      <c r="Q929" s="3">
        <f t="shared" si="118"/>
        <v>850038.85003885091</v>
      </c>
      <c r="R929" s="4">
        <f t="shared" si="119"/>
        <v>-78725.793689095881</v>
      </c>
      <c r="S929" s="3">
        <f t="shared" si="120"/>
        <v>1100000</v>
      </c>
    </row>
    <row r="930" spans="1:19" x14ac:dyDescent="0.45">
      <c r="A930">
        <v>927</v>
      </c>
      <c r="B930" s="2">
        <v>0.29265770316123901</v>
      </c>
      <c r="C930" s="2">
        <v>0.24635416666666601</v>
      </c>
      <c r="D930" s="2">
        <f t="shared" si="114"/>
        <v>4.6303536494573E-2</v>
      </c>
      <c r="E930" s="2">
        <f t="shared" si="115"/>
        <v>0.1879551587094723</v>
      </c>
      <c r="F930" s="2" t="str">
        <f t="shared" si="116"/>
        <v>상승</v>
      </c>
      <c r="O930" s="3">
        <f t="shared" si="117"/>
        <v>1292657.7031612389</v>
      </c>
      <c r="P930" s="3">
        <f t="shared" si="113"/>
        <v>1246354.166666666</v>
      </c>
      <c r="Q930" s="3">
        <f t="shared" si="118"/>
        <v>753645.83333333407</v>
      </c>
      <c r="R930" s="4">
        <f t="shared" si="119"/>
        <v>-46303.53649457288</v>
      </c>
      <c r="S930" s="3">
        <f t="shared" si="120"/>
        <v>1100000.0000000002</v>
      </c>
    </row>
    <row r="931" spans="1:19" x14ac:dyDescent="0.45">
      <c r="A931">
        <v>928</v>
      </c>
      <c r="B931" s="2">
        <v>0.188758894801139</v>
      </c>
      <c r="C931" s="2">
        <v>0.20422535211267601</v>
      </c>
      <c r="D931" s="2">
        <f t="shared" si="114"/>
        <v>1.5466457311537007E-2</v>
      </c>
      <c r="E931" s="2">
        <f t="shared" si="115"/>
        <v>7.573230821511226E-2</v>
      </c>
      <c r="F931" s="2" t="str">
        <f t="shared" si="116"/>
        <v>상승</v>
      </c>
      <c r="O931" s="3">
        <f t="shared" si="117"/>
        <v>1188758.8948011389</v>
      </c>
      <c r="P931" s="3">
        <f t="shared" si="113"/>
        <v>1204225.352112676</v>
      </c>
      <c r="Q931" s="3">
        <f t="shared" si="118"/>
        <v>795774.64788732398</v>
      </c>
      <c r="R931" s="4">
        <f t="shared" si="119"/>
        <v>15466.457311537117</v>
      </c>
      <c r="S931" s="3">
        <f t="shared" si="120"/>
        <v>1100000</v>
      </c>
    </row>
    <row r="932" spans="1:19" x14ac:dyDescent="0.45">
      <c r="A932">
        <v>929</v>
      </c>
      <c r="B932" s="2">
        <v>6.8629264831542899E-2</v>
      </c>
      <c r="C932" s="2">
        <v>5.9031877213695398E-2</v>
      </c>
      <c r="D932" s="2">
        <f t="shared" si="114"/>
        <v>9.5973876178475012E-3</v>
      </c>
      <c r="E932" s="2">
        <f t="shared" si="115"/>
        <v>0.16257974624633667</v>
      </c>
      <c r="F932" s="2" t="str">
        <f t="shared" si="116"/>
        <v>상승</v>
      </c>
      <c r="O932" s="3">
        <f t="shared" si="117"/>
        <v>1068629.264831543</v>
      </c>
      <c r="P932" s="3">
        <f t="shared" si="113"/>
        <v>1059031.8772136953</v>
      </c>
      <c r="Q932" s="3">
        <f t="shared" si="118"/>
        <v>940968.12278630456</v>
      </c>
      <c r="R932" s="4">
        <f t="shared" si="119"/>
        <v>-9597.3876178476494</v>
      </c>
      <c r="S932" s="3">
        <f t="shared" si="120"/>
        <v>1100000</v>
      </c>
    </row>
    <row r="933" spans="1:19" x14ac:dyDescent="0.45">
      <c r="A933">
        <v>930</v>
      </c>
      <c r="B933" s="2">
        <v>2.3244902491569502E-2</v>
      </c>
      <c r="C933" s="2">
        <v>5.0343249427917597E-2</v>
      </c>
      <c r="D933" s="2">
        <f t="shared" si="114"/>
        <v>2.7098346936348095E-2</v>
      </c>
      <c r="E933" s="2">
        <f t="shared" si="115"/>
        <v>0.53827170959927828</v>
      </c>
      <c r="F933" s="2" t="str">
        <f t="shared" si="116"/>
        <v>상승</v>
      </c>
      <c r="O933" s="3">
        <f t="shared" si="117"/>
        <v>1023244.9024915695</v>
      </c>
      <c r="P933" s="3">
        <f t="shared" si="113"/>
        <v>1050343.2494279176</v>
      </c>
      <c r="Q933" s="3">
        <f t="shared" si="118"/>
        <v>949656.75057208247</v>
      </c>
      <c r="R933" s="4">
        <f t="shared" si="119"/>
        <v>27098.346936348127</v>
      </c>
      <c r="S933" s="3">
        <f t="shared" si="120"/>
        <v>1100000</v>
      </c>
    </row>
    <row r="934" spans="1:19" x14ac:dyDescent="0.45">
      <c r="A934">
        <v>931</v>
      </c>
      <c r="B934" s="2">
        <v>-0.123000800609588</v>
      </c>
      <c r="C934" s="2">
        <v>-0.13872832369942101</v>
      </c>
      <c r="D934" s="2">
        <f t="shared" si="114"/>
        <v>1.5727523089833009E-2</v>
      </c>
      <c r="E934" s="2">
        <f t="shared" si="115"/>
        <v>-0.11336922893921372</v>
      </c>
      <c r="F934" s="2" t="str">
        <f t="shared" si="116"/>
        <v>하락</v>
      </c>
      <c r="O934" s="3">
        <f t="shared" si="117"/>
        <v>876999.19939041208</v>
      </c>
      <c r="P934" s="3">
        <f t="shared" si="113"/>
        <v>861271.67630057898</v>
      </c>
      <c r="Q934" s="3">
        <f t="shared" si="118"/>
        <v>1138728.323699421</v>
      </c>
      <c r="R934" s="4">
        <f t="shared" si="119"/>
        <v>-15727.523089833092</v>
      </c>
      <c r="S934" s="3">
        <f t="shared" si="120"/>
        <v>1100000</v>
      </c>
    </row>
    <row r="935" spans="1:19" x14ac:dyDescent="0.45">
      <c r="A935">
        <v>932</v>
      </c>
      <c r="B935" s="2">
        <v>-0.16202475130558</v>
      </c>
      <c r="C935" s="2">
        <v>-0.20070921985815601</v>
      </c>
      <c r="D935" s="2">
        <f t="shared" si="114"/>
        <v>3.8684468552576012E-2</v>
      </c>
      <c r="E935" s="2">
        <f t="shared" si="115"/>
        <v>-0.19273887158703951</v>
      </c>
      <c r="F935" s="2" t="str">
        <f t="shared" si="116"/>
        <v>하락</v>
      </c>
      <c r="O935" s="3">
        <f t="shared" si="117"/>
        <v>837975.24869441998</v>
      </c>
      <c r="P935" s="3">
        <f t="shared" si="113"/>
        <v>799290.78014184395</v>
      </c>
      <c r="Q935" s="3">
        <f t="shared" si="118"/>
        <v>1200709.2198581558</v>
      </c>
      <c r="R935" s="4">
        <f t="shared" si="119"/>
        <v>-38684.468552576029</v>
      </c>
      <c r="S935" s="3">
        <f t="shared" si="120"/>
        <v>1100000</v>
      </c>
    </row>
    <row r="936" spans="1:19" x14ac:dyDescent="0.45">
      <c r="A936">
        <v>933</v>
      </c>
      <c r="B936" s="2">
        <v>2.43905801326036E-2</v>
      </c>
      <c r="C936" s="2">
        <v>1.3452914798206201E-2</v>
      </c>
      <c r="D936" s="2">
        <f t="shared" si="114"/>
        <v>1.09376653343974E-2</v>
      </c>
      <c r="E936" s="2">
        <f t="shared" si="115"/>
        <v>0.81303312319021137</v>
      </c>
      <c r="F936" s="2" t="str">
        <f t="shared" si="116"/>
        <v>상승</v>
      </c>
      <c r="O936" s="3">
        <f t="shared" si="117"/>
        <v>1024390.5801326036</v>
      </c>
      <c r="P936" s="3">
        <f t="shared" si="113"/>
        <v>1013452.9147982061</v>
      </c>
      <c r="Q936" s="3">
        <f t="shared" si="118"/>
        <v>986547.08520179382</v>
      </c>
      <c r="R936" s="4">
        <f t="shared" si="119"/>
        <v>-10937.665334397578</v>
      </c>
      <c r="S936" s="3">
        <f t="shared" si="120"/>
        <v>1100000</v>
      </c>
    </row>
    <row r="937" spans="1:19" x14ac:dyDescent="0.45">
      <c r="A937">
        <v>934</v>
      </c>
      <c r="B937" s="2">
        <v>2.47510075569152E-2</v>
      </c>
      <c r="C937" s="2">
        <v>-1.26582278481012E-2</v>
      </c>
      <c r="D937" s="2">
        <f t="shared" si="114"/>
        <v>3.7409235405016401E-2</v>
      </c>
      <c r="E937" s="2">
        <f t="shared" si="115"/>
        <v>-2.9553295969963109</v>
      </c>
      <c r="F937" s="2" t="str">
        <f t="shared" si="116"/>
        <v>반대</v>
      </c>
      <c r="O937" s="3">
        <f t="shared" si="117"/>
        <v>1024751.0075569153</v>
      </c>
      <c r="P937" s="3">
        <f t="shared" si="113"/>
        <v>987341.77215189883</v>
      </c>
      <c r="Q937" s="3">
        <f t="shared" si="118"/>
        <v>1012658.2278481011</v>
      </c>
      <c r="R937" s="4">
        <f t="shared" si="119"/>
        <v>-37409.235405016458</v>
      </c>
      <c r="S937" s="3">
        <f t="shared" si="120"/>
        <v>1100000</v>
      </c>
    </row>
    <row r="938" spans="1:19" x14ac:dyDescent="0.45">
      <c r="A938">
        <v>935</v>
      </c>
      <c r="B938" s="2">
        <v>-3.1280372291803298E-2</v>
      </c>
      <c r="C938" s="2">
        <v>-8.6005830903790007E-2</v>
      </c>
      <c r="D938" s="2">
        <f t="shared" si="114"/>
        <v>5.4725458611986709E-2</v>
      </c>
      <c r="E938" s="2">
        <f t="shared" si="115"/>
        <v>-0.63629940013259179</v>
      </c>
      <c r="F938" s="2" t="str">
        <f t="shared" si="116"/>
        <v>하락</v>
      </c>
      <c r="O938" s="3">
        <f t="shared" si="117"/>
        <v>968719.62770819676</v>
      </c>
      <c r="P938" s="3">
        <f t="shared" si="113"/>
        <v>913994.16909621004</v>
      </c>
      <c r="Q938" s="3">
        <f t="shared" si="118"/>
        <v>1086005.8309037902</v>
      </c>
      <c r="R938" s="4">
        <f t="shared" si="119"/>
        <v>-54725.458611986716</v>
      </c>
      <c r="S938" s="3">
        <f t="shared" si="120"/>
        <v>1100000</v>
      </c>
    </row>
    <row r="939" spans="1:19" x14ac:dyDescent="0.45">
      <c r="A939">
        <v>936</v>
      </c>
      <c r="B939" s="2">
        <v>0.27358815073966902</v>
      </c>
      <c r="C939" s="2">
        <v>0.115751789976133</v>
      </c>
      <c r="D939" s="2">
        <f t="shared" si="114"/>
        <v>0.15783636076353602</v>
      </c>
      <c r="E939" s="2">
        <f t="shared" si="115"/>
        <v>1.3635759826788034</v>
      </c>
      <c r="F939" s="2" t="str">
        <f t="shared" si="116"/>
        <v>상승</v>
      </c>
      <c r="O939" s="3">
        <f t="shared" si="117"/>
        <v>1273588.1507396689</v>
      </c>
      <c r="P939" s="3">
        <f t="shared" si="113"/>
        <v>1115751.7899761328</v>
      </c>
      <c r="Q939" s="3">
        <f t="shared" si="118"/>
        <v>884248.21002386697</v>
      </c>
      <c r="R939" s="4">
        <f t="shared" si="119"/>
        <v>-157836.36076353607</v>
      </c>
      <c r="S939" s="3">
        <f t="shared" si="120"/>
        <v>1100000</v>
      </c>
    </row>
    <row r="940" spans="1:19" x14ac:dyDescent="0.45">
      <c r="A940">
        <v>937</v>
      </c>
      <c r="B940" s="2">
        <v>-0.120531275868415</v>
      </c>
      <c r="C940" s="2">
        <v>-0.13081009296148699</v>
      </c>
      <c r="D940" s="2">
        <f t="shared" si="114"/>
        <v>1.027881709307199E-2</v>
      </c>
      <c r="E940" s="2">
        <f t="shared" si="115"/>
        <v>-7.8578165188662258E-2</v>
      </c>
      <c r="F940" s="2" t="str">
        <f t="shared" si="116"/>
        <v>하락</v>
      </c>
      <c r="O940" s="3">
        <f t="shared" si="117"/>
        <v>879468.7241315851</v>
      </c>
      <c r="P940" s="3">
        <f t="shared" si="113"/>
        <v>869189.90703851299</v>
      </c>
      <c r="Q940" s="3">
        <f t="shared" si="118"/>
        <v>1130810.0929614871</v>
      </c>
      <c r="R940" s="4">
        <f t="shared" si="119"/>
        <v>-10278.81709307211</v>
      </c>
      <c r="S940" s="3">
        <f t="shared" si="120"/>
        <v>1100000</v>
      </c>
    </row>
    <row r="941" spans="1:19" x14ac:dyDescent="0.45">
      <c r="A941">
        <v>938</v>
      </c>
      <c r="B941" s="2">
        <v>0.18406032025814001</v>
      </c>
      <c r="C941" s="2">
        <v>0.20146222583265599</v>
      </c>
      <c r="D941" s="2">
        <f t="shared" si="114"/>
        <v>1.7401905574515986E-2</v>
      </c>
      <c r="E941" s="2">
        <f t="shared" si="115"/>
        <v>8.6378007105762974E-2</v>
      </c>
      <c r="F941" s="2" t="str">
        <f t="shared" si="116"/>
        <v>상승</v>
      </c>
      <c r="O941" s="3">
        <f t="shared" si="117"/>
        <v>1184060.3202581401</v>
      </c>
      <c r="P941" s="3">
        <f t="shared" si="113"/>
        <v>1201462.225832656</v>
      </c>
      <c r="Q941" s="3">
        <f t="shared" si="118"/>
        <v>798537.77416734409</v>
      </c>
      <c r="R941" s="4">
        <f t="shared" si="119"/>
        <v>17401.905574515928</v>
      </c>
      <c r="S941" s="3">
        <f t="shared" si="120"/>
        <v>1100000.0000000002</v>
      </c>
    </row>
    <row r="942" spans="1:19" x14ac:dyDescent="0.45">
      <c r="A942">
        <v>939</v>
      </c>
      <c r="B942" s="2">
        <v>-3.32374684512615E-2</v>
      </c>
      <c r="C942" s="2">
        <v>2.3219814241485998E-3</v>
      </c>
      <c r="D942" s="2">
        <f t="shared" si="114"/>
        <v>3.5559449875410098E-2</v>
      </c>
      <c r="E942" s="2">
        <f t="shared" si="115"/>
        <v>15.314269746343328</v>
      </c>
      <c r="F942" s="2" t="str">
        <f t="shared" si="116"/>
        <v>반대</v>
      </c>
      <c r="O942" s="3">
        <f t="shared" si="117"/>
        <v>966762.53154873848</v>
      </c>
      <c r="P942" s="3">
        <f t="shared" si="113"/>
        <v>1002321.9814241487</v>
      </c>
      <c r="Q942" s="3">
        <f t="shared" si="118"/>
        <v>997678.01857585134</v>
      </c>
      <c r="R942" s="4">
        <f t="shared" si="119"/>
        <v>35559.449875410181</v>
      </c>
      <c r="S942" s="3">
        <f t="shared" si="120"/>
        <v>1100000</v>
      </c>
    </row>
    <row r="943" spans="1:19" x14ac:dyDescent="0.45">
      <c r="A943">
        <v>940</v>
      </c>
      <c r="B943" s="2">
        <v>-8.0043390393257099E-2</v>
      </c>
      <c r="C943" s="2">
        <v>-8.4261838440111397E-2</v>
      </c>
      <c r="D943" s="2">
        <f t="shared" si="114"/>
        <v>4.2184480468542979E-3</v>
      </c>
      <c r="E943" s="2">
        <f t="shared" si="115"/>
        <v>-5.0063565250270857E-2</v>
      </c>
      <c r="F943" s="2" t="str">
        <f t="shared" si="116"/>
        <v>하락</v>
      </c>
      <c r="O943" s="3">
        <f t="shared" si="117"/>
        <v>919956.60960674286</v>
      </c>
      <c r="P943" s="3">
        <f t="shared" si="113"/>
        <v>915738.16155988863</v>
      </c>
      <c r="Q943" s="3">
        <f t="shared" si="118"/>
        <v>1084261.8384401114</v>
      </c>
      <c r="R943" s="4">
        <f t="shared" si="119"/>
        <v>-4218.4480468542315</v>
      </c>
      <c r="S943" s="3">
        <f t="shared" si="120"/>
        <v>1100000</v>
      </c>
    </row>
    <row r="944" spans="1:19" x14ac:dyDescent="0.45">
      <c r="A944">
        <v>941</v>
      </c>
      <c r="B944" s="2">
        <v>8.09446275234222E-2</v>
      </c>
      <c r="C944" s="2">
        <v>6.0606060606060601E-2</v>
      </c>
      <c r="D944" s="2">
        <f t="shared" si="114"/>
        <v>2.0338566917361599E-2</v>
      </c>
      <c r="E944" s="2">
        <f t="shared" si="115"/>
        <v>0.33558635413646642</v>
      </c>
      <c r="F944" s="2" t="str">
        <f t="shared" si="116"/>
        <v>상승</v>
      </c>
      <c r="O944" s="3">
        <f t="shared" si="117"/>
        <v>1080944.6275234222</v>
      </c>
      <c r="P944" s="3">
        <f t="shared" si="113"/>
        <v>1060606.0606060605</v>
      </c>
      <c r="Q944" s="3">
        <f t="shared" si="118"/>
        <v>939393.93939393945</v>
      </c>
      <c r="R944" s="4">
        <f t="shared" si="119"/>
        <v>-20338.566917361692</v>
      </c>
      <c r="S944" s="3">
        <f t="shared" si="120"/>
        <v>1100000</v>
      </c>
    </row>
    <row r="945" spans="1:19" x14ac:dyDescent="0.45">
      <c r="A945">
        <v>942</v>
      </c>
      <c r="B945" s="2">
        <v>-1.30124427378177E-2</v>
      </c>
      <c r="C945" s="2">
        <v>-0.115571776155717</v>
      </c>
      <c r="D945" s="2">
        <f t="shared" si="114"/>
        <v>0.1025593334178993</v>
      </c>
      <c r="E945" s="2">
        <f t="shared" si="115"/>
        <v>-0.88740812704751348</v>
      </c>
      <c r="F945" s="2" t="str">
        <f t="shared" si="116"/>
        <v>하락</v>
      </c>
      <c r="O945" s="3">
        <f t="shared" si="117"/>
        <v>986987.55726218235</v>
      </c>
      <c r="P945" s="3">
        <f t="shared" si="113"/>
        <v>884428.22384428303</v>
      </c>
      <c r="Q945" s="3">
        <f t="shared" si="118"/>
        <v>1115571.776155717</v>
      </c>
      <c r="R945" s="4">
        <f t="shared" si="119"/>
        <v>-102559.33341789932</v>
      </c>
      <c r="S945" s="3">
        <f t="shared" si="120"/>
        <v>1100000</v>
      </c>
    </row>
    <row r="946" spans="1:19" x14ac:dyDescent="0.45">
      <c r="A946">
        <v>943</v>
      </c>
      <c r="B946" s="2">
        <v>-9.6955701708793599E-2</v>
      </c>
      <c r="C946" s="2">
        <v>-5.2901023890784903E-2</v>
      </c>
      <c r="D946" s="2">
        <f t="shared" si="114"/>
        <v>4.4054677818008696E-2</v>
      </c>
      <c r="E946" s="2">
        <f t="shared" si="115"/>
        <v>-0.83277552262429466</v>
      </c>
      <c r="F946" s="2" t="str">
        <f t="shared" si="116"/>
        <v>하락</v>
      </c>
      <c r="O946" s="3">
        <f t="shared" si="117"/>
        <v>903044.29829120636</v>
      </c>
      <c r="P946" s="3">
        <f t="shared" si="113"/>
        <v>947098.97610921517</v>
      </c>
      <c r="Q946" s="3">
        <f t="shared" si="118"/>
        <v>1052901.0238907849</v>
      </c>
      <c r="R946" s="4">
        <f t="shared" si="119"/>
        <v>44054.677818008815</v>
      </c>
      <c r="S946" s="3">
        <f t="shared" si="120"/>
        <v>1100000</v>
      </c>
    </row>
    <row r="947" spans="1:19" x14ac:dyDescent="0.45">
      <c r="A947">
        <v>944</v>
      </c>
      <c r="B947" s="2">
        <v>-5.0159212201833697E-2</v>
      </c>
      <c r="C947" s="2">
        <v>-5.7046979865771799E-2</v>
      </c>
      <c r="D947" s="2">
        <f t="shared" si="114"/>
        <v>6.8877676639381019E-3</v>
      </c>
      <c r="E947" s="2">
        <f t="shared" si="115"/>
        <v>-0.12073851552079734</v>
      </c>
      <c r="F947" s="2" t="str">
        <f t="shared" si="116"/>
        <v>하락</v>
      </c>
      <c r="O947" s="3">
        <f t="shared" si="117"/>
        <v>949840.78779816628</v>
      </c>
      <c r="P947" s="3">
        <f t="shared" si="113"/>
        <v>942953.02013422817</v>
      </c>
      <c r="Q947" s="3">
        <f t="shared" si="118"/>
        <v>1057046.9798657717</v>
      </c>
      <c r="R947" s="4">
        <f t="shared" si="119"/>
        <v>-6887.7676639381098</v>
      </c>
      <c r="S947" s="3">
        <f t="shared" si="120"/>
        <v>1100000</v>
      </c>
    </row>
    <row r="948" spans="1:19" x14ac:dyDescent="0.45">
      <c r="A948">
        <v>945</v>
      </c>
      <c r="B948" s="2">
        <v>1.20425634086132E-2</v>
      </c>
      <c r="C948" s="2">
        <v>-3.8766519823788502E-2</v>
      </c>
      <c r="D948" s="2">
        <f t="shared" si="114"/>
        <v>5.08090832324017E-2</v>
      </c>
      <c r="E948" s="2">
        <f t="shared" si="115"/>
        <v>-1.3106433970176363</v>
      </c>
      <c r="F948" s="2" t="str">
        <f t="shared" si="116"/>
        <v>반대</v>
      </c>
      <c r="O948" s="3">
        <f t="shared" si="117"/>
        <v>1012042.5634086132</v>
      </c>
      <c r="P948" s="3">
        <f t="shared" si="113"/>
        <v>961233.48017621145</v>
      </c>
      <c r="Q948" s="3">
        <f t="shared" si="118"/>
        <v>1038766.5198237885</v>
      </c>
      <c r="R948" s="4">
        <f t="shared" si="119"/>
        <v>-50809.083232401754</v>
      </c>
      <c r="S948" s="3">
        <f t="shared" si="120"/>
        <v>1100000</v>
      </c>
    </row>
    <row r="949" spans="1:19" x14ac:dyDescent="0.45">
      <c r="A949">
        <v>946</v>
      </c>
      <c r="B949" s="2">
        <v>0.272206991910934</v>
      </c>
      <c r="C949" s="2">
        <v>0.186475409836065</v>
      </c>
      <c r="D949" s="2">
        <f t="shared" si="114"/>
        <v>8.5731582074869001E-2</v>
      </c>
      <c r="E949" s="2">
        <f t="shared" si="115"/>
        <v>0.45974738519270547</v>
      </c>
      <c r="F949" s="2" t="str">
        <f t="shared" si="116"/>
        <v>상승</v>
      </c>
      <c r="O949" s="3">
        <f t="shared" si="117"/>
        <v>1272206.991910934</v>
      </c>
      <c r="P949" s="3">
        <f t="shared" si="113"/>
        <v>1186475.409836065</v>
      </c>
      <c r="Q949" s="3">
        <f t="shared" si="118"/>
        <v>813524.59016393498</v>
      </c>
      <c r="R949" s="4">
        <f t="shared" si="119"/>
        <v>-85731.582074868958</v>
      </c>
      <c r="S949" s="3">
        <f t="shared" si="120"/>
        <v>1100000</v>
      </c>
    </row>
    <row r="950" spans="1:19" x14ac:dyDescent="0.45">
      <c r="A950">
        <v>947</v>
      </c>
      <c r="B950" s="2">
        <v>-3.5945761948823901E-2</v>
      </c>
      <c r="C950" s="2">
        <v>-4.1811846689895397E-2</v>
      </c>
      <c r="D950" s="2">
        <f t="shared" si="114"/>
        <v>5.8660847410714964E-3</v>
      </c>
      <c r="E950" s="2">
        <f t="shared" si="115"/>
        <v>-0.14029719339062688</v>
      </c>
      <c r="F950" s="2" t="str">
        <f t="shared" si="116"/>
        <v>하락</v>
      </c>
      <c r="O950" s="3">
        <f t="shared" si="117"/>
        <v>964054.23805117607</v>
      </c>
      <c r="P950" s="3">
        <f t="shared" si="113"/>
        <v>958188.15331010462</v>
      </c>
      <c r="Q950" s="3">
        <f t="shared" si="118"/>
        <v>1041811.8466898954</v>
      </c>
      <c r="R950" s="4">
        <f t="shared" si="119"/>
        <v>-5866.0847410714487</v>
      </c>
      <c r="S950" s="3">
        <f t="shared" si="120"/>
        <v>1100000</v>
      </c>
    </row>
    <row r="951" spans="1:19" x14ac:dyDescent="0.45">
      <c r="A951">
        <v>948</v>
      </c>
      <c r="B951" s="2">
        <v>3.5001508891582399E-2</v>
      </c>
      <c r="C951" s="2">
        <v>0.124121779859484</v>
      </c>
      <c r="D951" s="2">
        <f t="shared" si="114"/>
        <v>8.9120270967901594E-2</v>
      </c>
      <c r="E951" s="2">
        <f t="shared" si="115"/>
        <v>0.71800671138290983</v>
      </c>
      <c r="F951" s="2" t="str">
        <f t="shared" si="116"/>
        <v>상승</v>
      </c>
      <c r="O951" s="3">
        <f t="shared" si="117"/>
        <v>1035001.5088915825</v>
      </c>
      <c r="P951" s="3">
        <f t="shared" si="113"/>
        <v>1124121.7798594839</v>
      </c>
      <c r="Q951" s="3">
        <f t="shared" si="118"/>
        <v>875878.22014051594</v>
      </c>
      <c r="R951" s="4">
        <f t="shared" si="119"/>
        <v>89120.270967901452</v>
      </c>
      <c r="S951" s="3">
        <f t="shared" si="120"/>
        <v>1100000</v>
      </c>
    </row>
    <row r="952" spans="1:19" x14ac:dyDescent="0.45">
      <c r="A952">
        <v>949</v>
      </c>
      <c r="B952" s="2">
        <v>0.13503426313400199</v>
      </c>
      <c r="C952" s="2">
        <v>9.7908745247148293E-2</v>
      </c>
      <c r="D952" s="2">
        <f t="shared" si="114"/>
        <v>3.7125517886853698E-2</v>
      </c>
      <c r="E952" s="2">
        <f t="shared" si="115"/>
        <v>0.37918490113563191</v>
      </c>
      <c r="F952" s="2" t="str">
        <f t="shared" si="116"/>
        <v>상승</v>
      </c>
      <c r="O952" s="3">
        <f t="shared" si="117"/>
        <v>1135034.263134002</v>
      </c>
      <c r="P952" s="3">
        <f t="shared" si="113"/>
        <v>1097908.7452471482</v>
      </c>
      <c r="Q952" s="3">
        <f t="shared" si="118"/>
        <v>902091.25475285167</v>
      </c>
      <c r="R952" s="4">
        <f t="shared" si="119"/>
        <v>-37125.517886853777</v>
      </c>
      <c r="S952" s="3">
        <f t="shared" si="120"/>
        <v>1100000</v>
      </c>
    </row>
    <row r="953" spans="1:19" x14ac:dyDescent="0.45">
      <c r="A953">
        <v>950</v>
      </c>
      <c r="B953" s="2">
        <v>-4.8055063933134003E-2</v>
      </c>
      <c r="C953" s="2">
        <v>9.8107918710581606E-3</v>
      </c>
      <c r="D953" s="2">
        <f t="shared" si="114"/>
        <v>5.7865855804192165E-2</v>
      </c>
      <c r="E953" s="2">
        <f t="shared" si="115"/>
        <v>5.8981840166130173</v>
      </c>
      <c r="F953" s="2" t="str">
        <f t="shared" si="116"/>
        <v>반대</v>
      </c>
      <c r="O953" s="3">
        <f t="shared" si="117"/>
        <v>951944.93606686604</v>
      </c>
      <c r="P953" s="3">
        <f t="shared" si="113"/>
        <v>1009810.7918710582</v>
      </c>
      <c r="Q953" s="3">
        <f t="shared" si="118"/>
        <v>990189.20812894183</v>
      </c>
      <c r="R953" s="4">
        <f t="shared" si="119"/>
        <v>57865.855804192135</v>
      </c>
      <c r="S953" s="3">
        <f t="shared" si="120"/>
        <v>1100000</v>
      </c>
    </row>
    <row r="954" spans="1:19" x14ac:dyDescent="0.45">
      <c r="A954">
        <v>951</v>
      </c>
      <c r="B954" s="2">
        <v>0.33376747369766202</v>
      </c>
      <c r="C954" s="2">
        <v>0.31178707224334601</v>
      </c>
      <c r="D954" s="2">
        <f t="shared" si="114"/>
        <v>2.1980401454316012E-2</v>
      </c>
      <c r="E954" s="2">
        <f t="shared" si="115"/>
        <v>7.0498116859574522E-2</v>
      </c>
      <c r="F954" s="2" t="str">
        <f t="shared" si="116"/>
        <v>상승</v>
      </c>
      <c r="O954" s="3">
        <f t="shared" si="117"/>
        <v>1333767.4736976619</v>
      </c>
      <c r="P954" s="3">
        <f t="shared" si="113"/>
        <v>1311787.0722433459</v>
      </c>
      <c r="Q954" s="3">
        <f t="shared" si="118"/>
        <v>688212.92775665398</v>
      </c>
      <c r="R954" s="4">
        <f t="shared" si="119"/>
        <v>-21980.401454315986</v>
      </c>
      <c r="S954" s="3">
        <f t="shared" si="120"/>
        <v>1100000</v>
      </c>
    </row>
    <row r="955" spans="1:19" x14ac:dyDescent="0.45">
      <c r="A955">
        <v>952</v>
      </c>
      <c r="B955" s="2">
        <v>-3.5640124231576899E-2</v>
      </c>
      <c r="C955" s="2">
        <v>-8.9043747580332899E-2</v>
      </c>
      <c r="D955" s="2">
        <f t="shared" si="114"/>
        <v>5.3403623348756001E-2</v>
      </c>
      <c r="E955" s="2">
        <f t="shared" si="115"/>
        <v>-0.59974590917320358</v>
      </c>
      <c r="F955" s="2" t="str">
        <f t="shared" si="116"/>
        <v>하락</v>
      </c>
      <c r="O955" s="3">
        <f t="shared" si="117"/>
        <v>964359.87576842308</v>
      </c>
      <c r="P955" s="3">
        <f t="shared" si="113"/>
        <v>910956.25241966709</v>
      </c>
      <c r="Q955" s="3">
        <f t="shared" si="118"/>
        <v>1089043.7475803329</v>
      </c>
      <c r="R955" s="4">
        <f t="shared" si="119"/>
        <v>-53403.623348755995</v>
      </c>
      <c r="S955" s="3">
        <f t="shared" si="120"/>
        <v>1100000</v>
      </c>
    </row>
    <row r="956" spans="1:19" x14ac:dyDescent="0.45">
      <c r="A956">
        <v>953</v>
      </c>
      <c r="B956" s="2">
        <v>-0.14276082813739699</v>
      </c>
      <c r="C956" s="2">
        <v>-0.15226337448559599</v>
      </c>
      <c r="D956" s="2">
        <f t="shared" si="114"/>
        <v>9.502546348198998E-3</v>
      </c>
      <c r="E956" s="2">
        <f t="shared" si="115"/>
        <v>-6.2408615205739662E-2</v>
      </c>
      <c r="F956" s="2" t="str">
        <f t="shared" si="116"/>
        <v>하락</v>
      </c>
      <c r="O956" s="3">
        <f t="shared" si="117"/>
        <v>857239.17186260305</v>
      </c>
      <c r="P956" s="3">
        <f t="shared" si="113"/>
        <v>847736.62551440403</v>
      </c>
      <c r="Q956" s="3">
        <f t="shared" si="118"/>
        <v>1152263.3744855959</v>
      </c>
      <c r="R956" s="4">
        <f t="shared" si="119"/>
        <v>-9502.5463481990155</v>
      </c>
      <c r="S956" s="3">
        <f t="shared" si="120"/>
        <v>1100000</v>
      </c>
    </row>
    <row r="957" spans="1:19" x14ac:dyDescent="0.45">
      <c r="A957">
        <v>954</v>
      </c>
      <c r="B957" s="2">
        <v>0.338911592960357</v>
      </c>
      <c r="C957" s="2">
        <v>0.35800893426930402</v>
      </c>
      <c r="D957" s="2">
        <f t="shared" si="114"/>
        <v>1.9097341308947025E-2</v>
      </c>
      <c r="E957" s="2">
        <f t="shared" si="115"/>
        <v>5.334319755992873E-2</v>
      </c>
      <c r="F957" s="2" t="str">
        <f t="shared" si="116"/>
        <v>상승</v>
      </c>
      <c r="O957" s="3">
        <f t="shared" si="117"/>
        <v>1338911.592960357</v>
      </c>
      <c r="P957" s="3">
        <f t="shared" si="113"/>
        <v>1358008.9342693039</v>
      </c>
      <c r="Q957" s="3">
        <f t="shared" si="118"/>
        <v>641991.06573069596</v>
      </c>
      <c r="R957" s="4">
        <f t="shared" si="119"/>
        <v>19097.341308946954</v>
      </c>
      <c r="S957" s="3">
        <f t="shared" si="120"/>
        <v>1100000</v>
      </c>
    </row>
    <row r="958" spans="1:19" x14ac:dyDescent="0.45">
      <c r="A958">
        <v>955</v>
      </c>
      <c r="B958" s="2">
        <v>0.309592515230178</v>
      </c>
      <c r="C958" s="2">
        <v>0.312949640287769</v>
      </c>
      <c r="D958" s="2">
        <f t="shared" si="114"/>
        <v>3.3571250575910039E-3</v>
      </c>
      <c r="E958" s="2">
        <f t="shared" si="115"/>
        <v>1.0727365126555189E-2</v>
      </c>
      <c r="F958" s="2" t="str">
        <f t="shared" si="116"/>
        <v>상승</v>
      </c>
      <c r="O958" s="3">
        <f t="shared" si="117"/>
        <v>1309592.5152301779</v>
      </c>
      <c r="P958" s="3">
        <f t="shared" si="113"/>
        <v>1312949.640287769</v>
      </c>
      <c r="Q958" s="3">
        <f t="shared" si="118"/>
        <v>687050.35971223109</v>
      </c>
      <c r="R958" s="4">
        <f t="shared" si="119"/>
        <v>3357.1250575911254</v>
      </c>
      <c r="S958" s="3">
        <f t="shared" si="120"/>
        <v>1100000</v>
      </c>
    </row>
    <row r="959" spans="1:19" x14ac:dyDescent="0.45">
      <c r="A959">
        <v>956</v>
      </c>
      <c r="B959" s="2">
        <v>0.15820695459842599</v>
      </c>
      <c r="C959" s="2">
        <v>0.16429495472186201</v>
      </c>
      <c r="D959" s="2">
        <f t="shared" si="114"/>
        <v>6.0880001234360215E-3</v>
      </c>
      <c r="E959" s="2">
        <f t="shared" si="115"/>
        <v>3.7055307837921804E-2</v>
      </c>
      <c r="F959" s="2" t="str">
        <f t="shared" si="116"/>
        <v>상승</v>
      </c>
      <c r="O959" s="3">
        <f t="shared" si="117"/>
        <v>1158206.9545984259</v>
      </c>
      <c r="P959" s="3">
        <f t="shared" si="113"/>
        <v>1164294.954721862</v>
      </c>
      <c r="Q959" s="3">
        <f t="shared" si="118"/>
        <v>835705.04527813802</v>
      </c>
      <c r="R959" s="4">
        <f t="shared" si="119"/>
        <v>6088.0001234360971</v>
      </c>
      <c r="S959" s="3">
        <f t="shared" si="120"/>
        <v>1100000</v>
      </c>
    </row>
    <row r="960" spans="1:19" x14ac:dyDescent="0.45">
      <c r="A960">
        <v>957</v>
      </c>
      <c r="B960" s="2">
        <v>0.88066440820693903</v>
      </c>
      <c r="C960" s="2">
        <v>0.60095011876484505</v>
      </c>
      <c r="D960" s="2">
        <f t="shared" si="114"/>
        <v>0.27971428944209398</v>
      </c>
      <c r="E960" s="2">
        <f t="shared" si="115"/>
        <v>0.46545342235225956</v>
      </c>
      <c r="F960" s="2" t="str">
        <f t="shared" si="116"/>
        <v>상승</v>
      </c>
      <c r="O960" s="3">
        <f t="shared" si="117"/>
        <v>1880664.408206939</v>
      </c>
      <c r="P960" s="3">
        <f t="shared" si="113"/>
        <v>1600950.1187648452</v>
      </c>
      <c r="Q960" s="3">
        <f t="shared" si="118"/>
        <v>399049.88123515493</v>
      </c>
      <c r="R960" s="4">
        <f t="shared" si="119"/>
        <v>-279714.28944209381</v>
      </c>
      <c r="S960" s="3">
        <f t="shared" si="120"/>
        <v>1100000</v>
      </c>
    </row>
    <row r="961" spans="1:19" x14ac:dyDescent="0.45">
      <c r="A961">
        <v>958</v>
      </c>
      <c r="B961" s="2">
        <v>-6.7744255065917899E-3</v>
      </c>
      <c r="C961" s="2">
        <v>-7.7579519006982102E-4</v>
      </c>
      <c r="D961" s="2">
        <f t="shared" si="114"/>
        <v>5.9986303165219688E-3</v>
      </c>
      <c r="E961" s="2">
        <f t="shared" si="115"/>
        <v>-7.7322344779968235</v>
      </c>
      <c r="F961" s="2" t="str">
        <f t="shared" si="116"/>
        <v>하락</v>
      </c>
      <c r="O961" s="3">
        <f t="shared" si="117"/>
        <v>993225.5744934082</v>
      </c>
      <c r="P961" s="3">
        <f t="shared" si="113"/>
        <v>999224.20480993018</v>
      </c>
      <c r="Q961" s="3">
        <f t="shared" si="118"/>
        <v>1000775.7951900697</v>
      </c>
      <c r="R961" s="4">
        <f t="shared" si="119"/>
        <v>5998.6303165219724</v>
      </c>
      <c r="S961" s="3">
        <f t="shared" si="120"/>
        <v>1100000</v>
      </c>
    </row>
    <row r="962" spans="1:19" x14ac:dyDescent="0.45">
      <c r="A962">
        <v>959</v>
      </c>
      <c r="B962" s="2">
        <v>3.6083843559026697E-2</v>
      </c>
      <c r="C962" s="2">
        <v>4.17582417582417E-2</v>
      </c>
      <c r="D962" s="2">
        <f t="shared" si="114"/>
        <v>5.6743981992150028E-3</v>
      </c>
      <c r="E962" s="2">
        <f t="shared" si="115"/>
        <v>0.13588690424435948</v>
      </c>
      <c r="F962" s="2" t="str">
        <f t="shared" si="116"/>
        <v>상승</v>
      </c>
      <c r="O962" s="3">
        <f t="shared" si="117"/>
        <v>1036083.8435590267</v>
      </c>
      <c r="P962" s="3">
        <f t="shared" si="113"/>
        <v>1041758.2417582417</v>
      </c>
      <c r="Q962" s="3">
        <f t="shared" si="118"/>
        <v>958241.75824175833</v>
      </c>
      <c r="R962" s="4">
        <f t="shared" si="119"/>
        <v>5674.3981992149493</v>
      </c>
      <c r="S962" s="3">
        <f t="shared" si="120"/>
        <v>1100000</v>
      </c>
    </row>
    <row r="963" spans="1:19" x14ac:dyDescent="0.45">
      <c r="A963">
        <v>960</v>
      </c>
      <c r="B963" s="2">
        <v>2.9398990795016199E-2</v>
      </c>
      <c r="C963" s="2">
        <v>-6.0522696011004101E-2</v>
      </c>
      <c r="D963" s="2">
        <f t="shared" si="114"/>
        <v>8.9921686806020307E-2</v>
      </c>
      <c r="E963" s="2">
        <f t="shared" si="115"/>
        <v>-1.4857515069994724</v>
      </c>
      <c r="F963" s="2" t="str">
        <f t="shared" si="116"/>
        <v>반대</v>
      </c>
      <c r="O963" s="3">
        <f t="shared" si="117"/>
        <v>1029398.9907950163</v>
      </c>
      <c r="P963" s="3">
        <f t="shared" ref="P963:P1026" si="121">$N$3*(1+C963)</f>
        <v>939477.30398899585</v>
      </c>
      <c r="Q963" s="3">
        <f t="shared" si="118"/>
        <v>1060522.696011004</v>
      </c>
      <c r="R963" s="4">
        <f t="shared" si="119"/>
        <v>-89921.686806020443</v>
      </c>
      <c r="S963" s="3">
        <f t="shared" si="120"/>
        <v>1100000</v>
      </c>
    </row>
    <row r="964" spans="1:19" x14ac:dyDescent="0.45">
      <c r="A964">
        <v>961</v>
      </c>
      <c r="B964" s="2">
        <v>3.6937374621629701E-2</v>
      </c>
      <c r="C964" s="2">
        <v>3.1225604996096799E-3</v>
      </c>
      <c r="D964" s="2">
        <f t="shared" ref="D964:D1027" si="122">ABS(C964-B964)</f>
        <v>3.3814814122020018E-2</v>
      </c>
      <c r="E964" s="2">
        <f t="shared" ref="E964:E1027" si="123">IFERROR(D964/C964,0)</f>
        <v>10.829194222576911</v>
      </c>
      <c r="F964" s="2" t="str">
        <f t="shared" ref="F964:F1027" si="124">IF(AND(B964&gt;=0,C964&gt;=0),"상승",IF(AND(B964&lt;0,C964&lt;0),"하락","반대"))</f>
        <v>상승</v>
      </c>
      <c r="O964" s="3">
        <f t="shared" ref="O964:O1027" si="125">$N$3*(1+B964)</f>
        <v>1036937.3746216297</v>
      </c>
      <c r="P964" s="3">
        <f t="shared" si="121"/>
        <v>1003122.5604996097</v>
      </c>
      <c r="Q964" s="3">
        <f t="shared" ref="Q964:Q1027" si="126">$N$3*(1-C964)</f>
        <v>996877.43950039032</v>
      </c>
      <c r="R964" s="4">
        <f t="shared" ref="R964:R1027" si="127">P964-O964</f>
        <v>-33814.814122020034</v>
      </c>
      <c r="S964" s="3">
        <f t="shared" ref="S964:S1027" si="128">P964*0.4+$N$3*0.3+Q964*0.4</f>
        <v>1100000</v>
      </c>
    </row>
    <row r="965" spans="1:19" x14ac:dyDescent="0.45">
      <c r="A965">
        <v>962</v>
      </c>
      <c r="B965" s="2">
        <v>-0.27311310172080899</v>
      </c>
      <c r="C965" s="2">
        <v>-0.305593451568894</v>
      </c>
      <c r="D965" s="2">
        <f t="shared" si="122"/>
        <v>3.2480349848085011E-2</v>
      </c>
      <c r="E965" s="2">
        <f t="shared" si="123"/>
        <v>-0.10628614481538566</v>
      </c>
      <c r="F965" s="2" t="str">
        <f t="shared" si="124"/>
        <v>하락</v>
      </c>
      <c r="O965" s="3">
        <f t="shared" si="125"/>
        <v>726886.89827919099</v>
      </c>
      <c r="P965" s="3">
        <f t="shared" si="121"/>
        <v>694406.54843110591</v>
      </c>
      <c r="Q965" s="3">
        <f t="shared" si="126"/>
        <v>1305593.4515688941</v>
      </c>
      <c r="R965" s="4">
        <f t="shared" si="127"/>
        <v>-32480.349848085083</v>
      </c>
      <c r="S965" s="3">
        <f t="shared" si="128"/>
        <v>1100000</v>
      </c>
    </row>
    <row r="966" spans="1:19" x14ac:dyDescent="0.45">
      <c r="A966">
        <v>963</v>
      </c>
      <c r="B966" s="2">
        <v>-6.9107741117477403E-2</v>
      </c>
      <c r="C966" s="2">
        <v>-0.130287648054145</v>
      </c>
      <c r="D966" s="2">
        <f t="shared" si="122"/>
        <v>6.1179906936667597E-2</v>
      </c>
      <c r="E966" s="2">
        <f t="shared" si="123"/>
        <v>-0.46957564934507395</v>
      </c>
      <c r="F966" s="2" t="str">
        <f t="shared" si="124"/>
        <v>하락</v>
      </c>
      <c r="O966" s="3">
        <f t="shared" si="125"/>
        <v>930892.25888252258</v>
      </c>
      <c r="P966" s="3">
        <f t="shared" si="121"/>
        <v>869712.35194585496</v>
      </c>
      <c r="Q966" s="3">
        <f t="shared" si="126"/>
        <v>1130287.648054145</v>
      </c>
      <c r="R966" s="4">
        <f t="shared" si="127"/>
        <v>-61179.906936667627</v>
      </c>
      <c r="S966" s="3">
        <f t="shared" si="128"/>
        <v>1100000</v>
      </c>
    </row>
    <row r="967" spans="1:19" x14ac:dyDescent="0.45">
      <c r="A967">
        <v>964</v>
      </c>
      <c r="B967" s="2">
        <v>2.6990393176674801E-2</v>
      </c>
      <c r="C967" s="2">
        <v>8.1585081585081501E-2</v>
      </c>
      <c r="D967" s="2">
        <f t="shared" si="122"/>
        <v>5.45946884084067E-2</v>
      </c>
      <c r="E967" s="2">
        <f t="shared" si="123"/>
        <v>0.66917489506304284</v>
      </c>
      <c r="F967" s="2" t="str">
        <f t="shared" si="124"/>
        <v>상승</v>
      </c>
      <c r="O967" s="3">
        <f t="shared" si="125"/>
        <v>1026990.3931766748</v>
      </c>
      <c r="P967" s="3">
        <f t="shared" si="121"/>
        <v>1081585.0815850815</v>
      </c>
      <c r="Q967" s="3">
        <f t="shared" si="126"/>
        <v>918414.91841491847</v>
      </c>
      <c r="R967" s="4">
        <f t="shared" si="127"/>
        <v>54594.688408406684</v>
      </c>
      <c r="S967" s="3">
        <f t="shared" si="128"/>
        <v>1100000</v>
      </c>
    </row>
    <row r="968" spans="1:19" x14ac:dyDescent="0.45">
      <c r="A968">
        <v>965</v>
      </c>
      <c r="B968" s="2">
        <v>0.183302447199821</v>
      </c>
      <c r="C968" s="2">
        <v>0.146209386281588</v>
      </c>
      <c r="D968" s="2">
        <f t="shared" si="122"/>
        <v>3.7093060918233001E-2</v>
      </c>
      <c r="E968" s="2">
        <f t="shared" si="123"/>
        <v>0.2536982191197672</v>
      </c>
      <c r="F968" s="2" t="str">
        <f t="shared" si="124"/>
        <v>상승</v>
      </c>
      <c r="O968" s="3">
        <f t="shared" si="125"/>
        <v>1183302.447199821</v>
      </c>
      <c r="P968" s="3">
        <f t="shared" si="121"/>
        <v>1146209.3862815881</v>
      </c>
      <c r="Q968" s="3">
        <f t="shared" si="126"/>
        <v>853790.613718412</v>
      </c>
      <c r="R968" s="4">
        <f t="shared" si="127"/>
        <v>-37093.060918232892</v>
      </c>
      <c r="S968" s="3">
        <f t="shared" si="128"/>
        <v>1100000</v>
      </c>
    </row>
    <row r="969" spans="1:19" x14ac:dyDescent="0.45">
      <c r="A969">
        <v>966</v>
      </c>
      <c r="B969" s="2">
        <v>0.29448610544204701</v>
      </c>
      <c r="C969" s="2">
        <v>0.24156992813709199</v>
      </c>
      <c r="D969" s="2">
        <f t="shared" si="122"/>
        <v>5.2916177304955014E-2</v>
      </c>
      <c r="E969" s="2">
        <f t="shared" si="123"/>
        <v>0.21905117790540904</v>
      </c>
      <c r="F969" s="2" t="str">
        <f t="shared" si="124"/>
        <v>상승</v>
      </c>
      <c r="O969" s="3">
        <f t="shared" si="125"/>
        <v>1294486.1054420471</v>
      </c>
      <c r="P969" s="3">
        <f t="shared" si="121"/>
        <v>1241569.9281370919</v>
      </c>
      <c r="Q969" s="3">
        <f t="shared" si="126"/>
        <v>758430.07186290796</v>
      </c>
      <c r="R969" s="4">
        <f t="shared" si="127"/>
        <v>-52916.177304955199</v>
      </c>
      <c r="S969" s="3">
        <f t="shared" si="128"/>
        <v>1100000</v>
      </c>
    </row>
    <row r="970" spans="1:19" x14ac:dyDescent="0.45">
      <c r="A970">
        <v>967</v>
      </c>
      <c r="B970" s="2">
        <v>-9.5285668969154302E-2</v>
      </c>
      <c r="C970" s="2">
        <v>-0.144230769230769</v>
      </c>
      <c r="D970" s="2">
        <f t="shared" si="122"/>
        <v>4.8945100261614694E-2</v>
      </c>
      <c r="E970" s="2">
        <f t="shared" si="123"/>
        <v>-0.33935269514719574</v>
      </c>
      <c r="F970" s="2" t="str">
        <f t="shared" si="124"/>
        <v>하락</v>
      </c>
      <c r="O970" s="3">
        <f t="shared" si="125"/>
        <v>904714.33103084564</v>
      </c>
      <c r="P970" s="3">
        <f t="shared" si="121"/>
        <v>855769.2307692311</v>
      </c>
      <c r="Q970" s="3">
        <f t="shared" si="126"/>
        <v>1144230.769230769</v>
      </c>
      <c r="R970" s="4">
        <f t="shared" si="127"/>
        <v>-48945.100261614542</v>
      </c>
      <c r="S970" s="3">
        <f t="shared" si="128"/>
        <v>1100000</v>
      </c>
    </row>
    <row r="971" spans="1:19" x14ac:dyDescent="0.45">
      <c r="A971">
        <v>968</v>
      </c>
      <c r="B971" s="2">
        <v>0.52835041284561102</v>
      </c>
      <c r="C971" s="2">
        <v>0.50264550264550201</v>
      </c>
      <c r="D971" s="2">
        <f t="shared" si="122"/>
        <v>2.570491020010901E-2</v>
      </c>
      <c r="E971" s="2">
        <f t="shared" si="123"/>
        <v>5.1139242398111677E-2</v>
      </c>
      <c r="F971" s="2" t="str">
        <f t="shared" si="124"/>
        <v>상승</v>
      </c>
      <c r="O971" s="3">
        <f t="shared" si="125"/>
        <v>1528350.4128456111</v>
      </c>
      <c r="P971" s="3">
        <f t="shared" si="121"/>
        <v>1502645.5026455019</v>
      </c>
      <c r="Q971" s="3">
        <f t="shared" si="126"/>
        <v>497354.49735449802</v>
      </c>
      <c r="R971" s="4">
        <f t="shared" si="127"/>
        <v>-25704.91020010924</v>
      </c>
      <c r="S971" s="3">
        <f t="shared" si="128"/>
        <v>1100000</v>
      </c>
    </row>
    <row r="972" spans="1:19" x14ac:dyDescent="0.45">
      <c r="A972">
        <v>969</v>
      </c>
      <c r="B972" s="2">
        <v>0.24566937983036</v>
      </c>
      <c r="C972" s="2">
        <v>0.16428571428571401</v>
      </c>
      <c r="D972" s="2">
        <f t="shared" si="122"/>
        <v>8.1383665544645989E-2</v>
      </c>
      <c r="E972" s="2">
        <f t="shared" si="123"/>
        <v>0.4953788337500199</v>
      </c>
      <c r="F972" s="2" t="str">
        <f t="shared" si="124"/>
        <v>상승</v>
      </c>
      <c r="O972" s="3">
        <f t="shared" si="125"/>
        <v>1245669.3798303599</v>
      </c>
      <c r="P972" s="3">
        <f t="shared" si="121"/>
        <v>1164285.7142857139</v>
      </c>
      <c r="Q972" s="3">
        <f t="shared" si="126"/>
        <v>835714.28571428591</v>
      </c>
      <c r="R972" s="4">
        <f t="shared" si="127"/>
        <v>-81383.665544646094</v>
      </c>
      <c r="S972" s="3">
        <f t="shared" si="128"/>
        <v>1100000</v>
      </c>
    </row>
    <row r="973" spans="1:19" x14ac:dyDescent="0.45">
      <c r="A973">
        <v>970</v>
      </c>
      <c r="B973" s="2">
        <v>0.22330583631992301</v>
      </c>
      <c r="C973" s="2">
        <v>0.163265306122448</v>
      </c>
      <c r="D973" s="2">
        <f t="shared" si="122"/>
        <v>6.0040530197475017E-2</v>
      </c>
      <c r="E973" s="2">
        <f t="shared" si="123"/>
        <v>0.36774824745953671</v>
      </c>
      <c r="F973" s="2" t="str">
        <f t="shared" si="124"/>
        <v>상승</v>
      </c>
      <c r="O973" s="3">
        <f t="shared" si="125"/>
        <v>1223305.8363199229</v>
      </c>
      <c r="P973" s="3">
        <f t="shared" si="121"/>
        <v>1163265.3061224481</v>
      </c>
      <c r="Q973" s="3">
        <f t="shared" si="126"/>
        <v>836734.69387755194</v>
      </c>
      <c r="R973" s="4">
        <f t="shared" si="127"/>
        <v>-60040.530197474873</v>
      </c>
      <c r="S973" s="3">
        <f t="shared" si="128"/>
        <v>1100000</v>
      </c>
    </row>
    <row r="974" spans="1:19" x14ac:dyDescent="0.45">
      <c r="A974">
        <v>971</v>
      </c>
      <c r="B974" s="2">
        <v>-0.153487354516983</v>
      </c>
      <c r="C974" s="2">
        <v>-0.18910256410256401</v>
      </c>
      <c r="D974" s="2">
        <f t="shared" si="122"/>
        <v>3.5615209585581009E-2</v>
      </c>
      <c r="E974" s="2">
        <f t="shared" si="123"/>
        <v>-0.18833805746951321</v>
      </c>
      <c r="F974" s="2" t="str">
        <f t="shared" si="124"/>
        <v>하락</v>
      </c>
      <c r="O974" s="3">
        <f t="shared" si="125"/>
        <v>846512.64548301697</v>
      </c>
      <c r="P974" s="3">
        <f t="shared" si="121"/>
        <v>810897.43589743599</v>
      </c>
      <c r="Q974" s="3">
        <f t="shared" si="126"/>
        <v>1189102.564102564</v>
      </c>
      <c r="R974" s="4">
        <f t="shared" si="127"/>
        <v>-35615.209585580975</v>
      </c>
      <c r="S974" s="3">
        <f t="shared" si="128"/>
        <v>1100000</v>
      </c>
    </row>
    <row r="975" spans="1:19" x14ac:dyDescent="0.45">
      <c r="A975">
        <v>972</v>
      </c>
      <c r="B975" s="2">
        <v>0.38529250025749201</v>
      </c>
      <c r="C975" s="2">
        <v>0.37032842582106401</v>
      </c>
      <c r="D975" s="2">
        <f t="shared" si="122"/>
        <v>1.4964074436427999E-2</v>
      </c>
      <c r="E975" s="2">
        <f t="shared" si="123"/>
        <v>4.0407577147908082E-2</v>
      </c>
      <c r="F975" s="2" t="str">
        <f t="shared" si="124"/>
        <v>상승</v>
      </c>
      <c r="O975" s="3">
        <f t="shared" si="125"/>
        <v>1385292.5002574921</v>
      </c>
      <c r="P975" s="3">
        <f t="shared" si="121"/>
        <v>1370328.425821064</v>
      </c>
      <c r="Q975" s="3">
        <f t="shared" si="126"/>
        <v>629671.57417893608</v>
      </c>
      <c r="R975" s="4">
        <f t="shared" si="127"/>
        <v>-14964.074436428025</v>
      </c>
      <c r="S975" s="3">
        <f t="shared" si="128"/>
        <v>1100000</v>
      </c>
    </row>
    <row r="976" spans="1:19" x14ac:dyDescent="0.45">
      <c r="A976">
        <v>973</v>
      </c>
      <c r="B976" s="2">
        <v>9.5073729753494193E-2</v>
      </c>
      <c r="C976" s="2">
        <v>-5.6047197640117903E-2</v>
      </c>
      <c r="D976" s="2">
        <f t="shared" si="122"/>
        <v>0.1511209273936121</v>
      </c>
      <c r="E976" s="2">
        <f t="shared" si="123"/>
        <v>-2.6963154940228731</v>
      </c>
      <c r="F976" s="2" t="str">
        <f t="shared" si="124"/>
        <v>반대</v>
      </c>
      <c r="O976" s="3">
        <f t="shared" si="125"/>
        <v>1095073.7297534943</v>
      </c>
      <c r="P976" s="3">
        <f t="shared" si="121"/>
        <v>943952.80235988216</v>
      </c>
      <c r="Q976" s="3">
        <f t="shared" si="126"/>
        <v>1056047.197640118</v>
      </c>
      <c r="R976" s="4">
        <f t="shared" si="127"/>
        <v>-151120.9273936121</v>
      </c>
      <c r="S976" s="3">
        <f t="shared" si="128"/>
        <v>1100000</v>
      </c>
    </row>
    <row r="977" spans="1:19" x14ac:dyDescent="0.45">
      <c r="A977">
        <v>974</v>
      </c>
      <c r="B977" s="2">
        <v>0.24798280000686601</v>
      </c>
      <c r="C977" s="2">
        <v>0.278195488721804</v>
      </c>
      <c r="D977" s="2">
        <f t="shared" si="122"/>
        <v>3.0212688714937985E-2</v>
      </c>
      <c r="E977" s="2">
        <f t="shared" si="123"/>
        <v>0.10860236754288539</v>
      </c>
      <c r="F977" s="2" t="str">
        <f t="shared" si="124"/>
        <v>상승</v>
      </c>
      <c r="O977" s="3">
        <f t="shared" si="125"/>
        <v>1247982.800006866</v>
      </c>
      <c r="P977" s="3">
        <f t="shared" si="121"/>
        <v>1278195.488721804</v>
      </c>
      <c r="Q977" s="3">
        <f t="shared" si="126"/>
        <v>721804.51127819601</v>
      </c>
      <c r="R977" s="4">
        <f t="shared" si="127"/>
        <v>30212.688714938005</v>
      </c>
      <c r="S977" s="3">
        <f t="shared" si="128"/>
        <v>1100000</v>
      </c>
    </row>
    <row r="978" spans="1:19" x14ac:dyDescent="0.45">
      <c r="A978">
        <v>975</v>
      </c>
      <c r="B978" s="2">
        <v>-4.3914515525102601E-2</v>
      </c>
      <c r="C978" s="2">
        <v>-5.4721030042918402E-2</v>
      </c>
      <c r="D978" s="2">
        <f t="shared" si="122"/>
        <v>1.08065145178158E-2</v>
      </c>
      <c r="E978" s="2">
        <f t="shared" si="123"/>
        <v>-0.1974837555020458</v>
      </c>
      <c r="F978" s="2" t="str">
        <f t="shared" si="124"/>
        <v>하락</v>
      </c>
      <c r="O978" s="3">
        <f t="shared" si="125"/>
        <v>956085.48447489738</v>
      </c>
      <c r="P978" s="3">
        <f t="shared" si="121"/>
        <v>945278.9699570816</v>
      </c>
      <c r="Q978" s="3">
        <f t="shared" si="126"/>
        <v>1054721.0300429184</v>
      </c>
      <c r="R978" s="4">
        <f t="shared" si="127"/>
        <v>-10806.514517815784</v>
      </c>
      <c r="S978" s="3">
        <f t="shared" si="128"/>
        <v>1100000</v>
      </c>
    </row>
    <row r="979" spans="1:19" x14ac:dyDescent="0.45">
      <c r="A979">
        <v>976</v>
      </c>
      <c r="B979" s="2">
        <v>0.194207593798637</v>
      </c>
      <c r="C979" s="2">
        <v>0.120617110799438</v>
      </c>
      <c r="D979" s="2">
        <f t="shared" si="122"/>
        <v>7.3590482999199E-2</v>
      </c>
      <c r="E979" s="2">
        <f t="shared" si="123"/>
        <v>0.61011644626080597</v>
      </c>
      <c r="F979" s="2" t="str">
        <f t="shared" si="124"/>
        <v>상승</v>
      </c>
      <c r="O979" s="3">
        <f t="shared" si="125"/>
        <v>1194207.5937986369</v>
      </c>
      <c r="P979" s="3">
        <f t="shared" si="121"/>
        <v>1120617.1107994381</v>
      </c>
      <c r="Q979" s="3">
        <f t="shared" si="126"/>
        <v>879382.88920056191</v>
      </c>
      <c r="R979" s="4">
        <f t="shared" si="127"/>
        <v>-73590.482999198837</v>
      </c>
      <c r="S979" s="3">
        <f t="shared" si="128"/>
        <v>1100000</v>
      </c>
    </row>
    <row r="980" spans="1:19" x14ac:dyDescent="0.45">
      <c r="A980">
        <v>977</v>
      </c>
      <c r="B980" s="2">
        <v>-6.4298033714294406E-2</v>
      </c>
      <c r="C980" s="2">
        <v>-7.5276243093922598E-2</v>
      </c>
      <c r="D980" s="2">
        <f t="shared" si="122"/>
        <v>1.0978209379628193E-2</v>
      </c>
      <c r="E980" s="2">
        <f t="shared" si="123"/>
        <v>-0.14583896496973978</v>
      </c>
      <c r="F980" s="2" t="str">
        <f t="shared" si="124"/>
        <v>하락</v>
      </c>
      <c r="O980" s="3">
        <f t="shared" si="125"/>
        <v>935701.96628570557</v>
      </c>
      <c r="P980" s="3">
        <f t="shared" si="121"/>
        <v>924723.7569060775</v>
      </c>
      <c r="Q980" s="3">
        <f t="shared" si="126"/>
        <v>1075276.2430939227</v>
      </c>
      <c r="R980" s="4">
        <f t="shared" si="127"/>
        <v>-10978.209379628068</v>
      </c>
      <c r="S980" s="3">
        <f t="shared" si="128"/>
        <v>1100000.0000000002</v>
      </c>
    </row>
    <row r="981" spans="1:19" x14ac:dyDescent="0.45">
      <c r="A981">
        <v>978</v>
      </c>
      <c r="B981" s="2">
        <v>3.8956258445978102E-2</v>
      </c>
      <c r="C981" s="2">
        <v>-5.2478134110787097E-2</v>
      </c>
      <c r="D981" s="2">
        <f t="shared" si="122"/>
        <v>9.1434392556765193E-2</v>
      </c>
      <c r="E981" s="2">
        <f t="shared" si="123"/>
        <v>-1.742333147053917</v>
      </c>
      <c r="F981" s="2" t="str">
        <f t="shared" si="124"/>
        <v>반대</v>
      </c>
      <c r="O981" s="3">
        <f t="shared" si="125"/>
        <v>1038956.2584459782</v>
      </c>
      <c r="P981" s="3">
        <f t="shared" si="121"/>
        <v>947521.86588921293</v>
      </c>
      <c r="Q981" s="3">
        <f t="shared" si="126"/>
        <v>1052478.1341107872</v>
      </c>
      <c r="R981" s="4">
        <f t="shared" si="127"/>
        <v>-91434.392556765233</v>
      </c>
      <c r="S981" s="3">
        <f t="shared" si="128"/>
        <v>1100000</v>
      </c>
    </row>
    <row r="982" spans="1:19" x14ac:dyDescent="0.45">
      <c r="A982">
        <v>979</v>
      </c>
      <c r="B982" s="2">
        <v>-2.2857602685689898E-2</v>
      </c>
      <c r="C982" s="2">
        <v>-6.4406779661016905E-2</v>
      </c>
      <c r="D982" s="2">
        <f t="shared" si="122"/>
        <v>4.1549176975327007E-2</v>
      </c>
      <c r="E982" s="2">
        <f t="shared" si="123"/>
        <v>-0.64510564251165659</v>
      </c>
      <c r="F982" s="2" t="str">
        <f t="shared" si="124"/>
        <v>하락</v>
      </c>
      <c r="O982" s="3">
        <f t="shared" si="125"/>
        <v>977142.39731431007</v>
      </c>
      <c r="P982" s="3">
        <f t="shared" si="121"/>
        <v>935593.22033898311</v>
      </c>
      <c r="Q982" s="3">
        <f t="shared" si="126"/>
        <v>1064406.7796610168</v>
      </c>
      <c r="R982" s="4">
        <f t="shared" si="127"/>
        <v>-41549.176975326962</v>
      </c>
      <c r="S982" s="3">
        <f t="shared" si="128"/>
        <v>1100000</v>
      </c>
    </row>
    <row r="983" spans="1:19" x14ac:dyDescent="0.45">
      <c r="A983">
        <v>980</v>
      </c>
      <c r="B983" s="2">
        <v>0.43560627102851801</v>
      </c>
      <c r="C983" s="2">
        <v>0.32281553398058199</v>
      </c>
      <c r="D983" s="2">
        <f t="shared" si="122"/>
        <v>0.11279073704793602</v>
      </c>
      <c r="E983" s="2">
        <f t="shared" si="123"/>
        <v>0.34939686965225353</v>
      </c>
      <c r="F983" s="2" t="str">
        <f t="shared" si="124"/>
        <v>상승</v>
      </c>
      <c r="O983" s="3">
        <f t="shared" si="125"/>
        <v>1435606.271028518</v>
      </c>
      <c r="P983" s="3">
        <f t="shared" si="121"/>
        <v>1322815.5339805821</v>
      </c>
      <c r="Q983" s="3">
        <f t="shared" si="126"/>
        <v>677184.46601941797</v>
      </c>
      <c r="R983" s="4">
        <f t="shared" si="127"/>
        <v>-112790.73704793584</v>
      </c>
      <c r="S983" s="3">
        <f t="shared" si="128"/>
        <v>1100000</v>
      </c>
    </row>
    <row r="984" spans="1:19" x14ac:dyDescent="0.45">
      <c r="A984">
        <v>981</v>
      </c>
      <c r="B984" s="2">
        <v>-2.9511246830224901E-2</v>
      </c>
      <c r="C984" s="2">
        <v>2.0134228187919399E-2</v>
      </c>
      <c r="D984" s="2">
        <f t="shared" si="122"/>
        <v>4.96454750181443E-2</v>
      </c>
      <c r="E984" s="2">
        <f t="shared" si="123"/>
        <v>2.465725259234508</v>
      </c>
      <c r="F984" s="2" t="str">
        <f t="shared" si="124"/>
        <v>반대</v>
      </c>
      <c r="O984" s="3">
        <f t="shared" si="125"/>
        <v>970488.75316977513</v>
      </c>
      <c r="P984" s="3">
        <f t="shared" si="121"/>
        <v>1020134.2281879194</v>
      </c>
      <c r="Q984" s="3">
        <f t="shared" si="126"/>
        <v>979865.77181208052</v>
      </c>
      <c r="R984" s="4">
        <f t="shared" si="127"/>
        <v>49645.475018144236</v>
      </c>
      <c r="S984" s="3">
        <f t="shared" si="128"/>
        <v>1100000</v>
      </c>
    </row>
    <row r="985" spans="1:19" x14ac:dyDescent="0.45">
      <c r="A985">
        <v>982</v>
      </c>
      <c r="B985" s="2">
        <v>0.20705644786357799</v>
      </c>
      <c r="C985" s="2">
        <v>0.25925925925925902</v>
      </c>
      <c r="D985" s="2">
        <f t="shared" si="122"/>
        <v>5.2202811395681031E-2</v>
      </c>
      <c r="E985" s="2">
        <f t="shared" si="123"/>
        <v>0.20135370109762701</v>
      </c>
      <c r="F985" s="2" t="str">
        <f t="shared" si="124"/>
        <v>상승</v>
      </c>
      <c r="O985" s="3">
        <f t="shared" si="125"/>
        <v>1207056.4478635779</v>
      </c>
      <c r="P985" s="3">
        <f t="shared" si="121"/>
        <v>1259259.2592592591</v>
      </c>
      <c r="Q985" s="3">
        <f t="shared" si="126"/>
        <v>740740.7407407409</v>
      </c>
      <c r="R985" s="4">
        <f t="shared" si="127"/>
        <v>52202.81139568123</v>
      </c>
      <c r="S985" s="3">
        <f t="shared" si="128"/>
        <v>1100000</v>
      </c>
    </row>
    <row r="986" spans="1:19" x14ac:dyDescent="0.45">
      <c r="A986">
        <v>983</v>
      </c>
      <c r="B986" s="2">
        <v>0.42015969753265298</v>
      </c>
      <c r="C986" s="2">
        <v>0.29613733905579398</v>
      </c>
      <c r="D986" s="2">
        <f t="shared" si="122"/>
        <v>0.124022358476859</v>
      </c>
      <c r="E986" s="2">
        <f t="shared" si="123"/>
        <v>0.41880013804504562</v>
      </c>
      <c r="F986" s="2" t="str">
        <f t="shared" si="124"/>
        <v>상승</v>
      </c>
      <c r="O986" s="3">
        <f t="shared" si="125"/>
        <v>1420159.6975326529</v>
      </c>
      <c r="P986" s="3">
        <f t="shared" si="121"/>
        <v>1296137.3390557941</v>
      </c>
      <c r="Q986" s="3">
        <f t="shared" si="126"/>
        <v>703862.66094420606</v>
      </c>
      <c r="R986" s="4">
        <f t="shared" si="127"/>
        <v>-124022.35847685882</v>
      </c>
      <c r="S986" s="3">
        <f t="shared" si="128"/>
        <v>1100000.0000000002</v>
      </c>
    </row>
    <row r="987" spans="1:19" x14ac:dyDescent="0.45">
      <c r="A987">
        <v>984</v>
      </c>
      <c r="B987" s="2">
        <v>0.27901154756545998</v>
      </c>
      <c r="C987" s="2">
        <v>0.36162361623616202</v>
      </c>
      <c r="D987" s="2">
        <f t="shared" si="122"/>
        <v>8.2612068670702032E-2</v>
      </c>
      <c r="E987" s="2">
        <f t="shared" si="123"/>
        <v>0.22844765928326807</v>
      </c>
      <c r="F987" s="2" t="str">
        <f t="shared" si="124"/>
        <v>상승</v>
      </c>
      <c r="O987" s="3">
        <f t="shared" si="125"/>
        <v>1279011.54756546</v>
      </c>
      <c r="P987" s="3">
        <f t="shared" si="121"/>
        <v>1361623.6162361619</v>
      </c>
      <c r="Q987" s="3">
        <f t="shared" si="126"/>
        <v>638376.38376383798</v>
      </c>
      <c r="R987" s="4">
        <f t="shared" si="127"/>
        <v>82612.068670701934</v>
      </c>
      <c r="S987" s="3">
        <f t="shared" si="128"/>
        <v>1100000</v>
      </c>
    </row>
    <row r="988" spans="1:19" x14ac:dyDescent="0.45">
      <c r="A988">
        <v>985</v>
      </c>
      <c r="B988" s="2">
        <v>4.50268015265464E-3</v>
      </c>
      <c r="C988" s="2">
        <v>-0.10666666666666599</v>
      </c>
      <c r="D988" s="2">
        <f t="shared" si="122"/>
        <v>0.11116934681932063</v>
      </c>
      <c r="E988" s="2">
        <f t="shared" si="123"/>
        <v>-1.0422126264311375</v>
      </c>
      <c r="F988" s="2" t="str">
        <f t="shared" si="124"/>
        <v>반대</v>
      </c>
      <c r="O988" s="3">
        <f t="shared" si="125"/>
        <v>1004502.6801526546</v>
      </c>
      <c r="P988" s="3">
        <f t="shared" si="121"/>
        <v>893333.33333333395</v>
      </c>
      <c r="Q988" s="3">
        <f t="shared" si="126"/>
        <v>1106666.666666666</v>
      </c>
      <c r="R988" s="4">
        <f t="shared" si="127"/>
        <v>-111169.34681932069</v>
      </c>
      <c r="S988" s="3">
        <f t="shared" si="128"/>
        <v>1100000</v>
      </c>
    </row>
    <row r="989" spans="1:19" x14ac:dyDescent="0.45">
      <c r="A989">
        <v>986</v>
      </c>
      <c r="B989" s="2">
        <v>-0.29258471727371199</v>
      </c>
      <c r="C989" s="2">
        <v>-0.41534391534391502</v>
      </c>
      <c r="D989" s="2">
        <f t="shared" si="122"/>
        <v>0.12275919807020302</v>
      </c>
      <c r="E989" s="2">
        <f t="shared" si="123"/>
        <v>-0.29556036223271837</v>
      </c>
      <c r="F989" s="2" t="str">
        <f t="shared" si="124"/>
        <v>하락</v>
      </c>
      <c r="O989" s="3">
        <f t="shared" si="125"/>
        <v>707415.28272628807</v>
      </c>
      <c r="P989" s="3">
        <f t="shared" si="121"/>
        <v>584656.084656085</v>
      </c>
      <c r="Q989" s="3">
        <f t="shared" si="126"/>
        <v>1415343.9153439149</v>
      </c>
      <c r="R989" s="4">
        <f t="shared" si="127"/>
        <v>-122759.19807020307</v>
      </c>
      <c r="S989" s="3">
        <f t="shared" si="128"/>
        <v>1100000</v>
      </c>
    </row>
    <row r="990" spans="1:19" x14ac:dyDescent="0.45">
      <c r="A990">
        <v>987</v>
      </c>
      <c r="B990" s="2">
        <v>-0.100364446640014</v>
      </c>
      <c r="C990" s="2">
        <v>-0.166080225193525</v>
      </c>
      <c r="D990" s="2">
        <f t="shared" si="122"/>
        <v>6.5715778553511003E-2</v>
      </c>
      <c r="E990" s="2">
        <f t="shared" si="123"/>
        <v>-0.39568695476499799</v>
      </c>
      <c r="F990" s="2" t="str">
        <f t="shared" si="124"/>
        <v>하락</v>
      </c>
      <c r="O990" s="3">
        <f t="shared" si="125"/>
        <v>899635.55335998605</v>
      </c>
      <c r="P990" s="3">
        <f t="shared" si="121"/>
        <v>833919.77480647503</v>
      </c>
      <c r="Q990" s="3">
        <f t="shared" si="126"/>
        <v>1166080.225193525</v>
      </c>
      <c r="R990" s="4">
        <f t="shared" si="127"/>
        <v>-65715.778553511016</v>
      </c>
      <c r="S990" s="3">
        <f t="shared" si="128"/>
        <v>1100000</v>
      </c>
    </row>
    <row r="991" spans="1:19" x14ac:dyDescent="0.45">
      <c r="A991">
        <v>988</v>
      </c>
      <c r="B991" s="2">
        <v>-4.2149681597947998E-2</v>
      </c>
      <c r="C991" s="2">
        <v>-6.7027027027026995E-2</v>
      </c>
      <c r="D991" s="2">
        <f t="shared" si="122"/>
        <v>2.4877345429078997E-2</v>
      </c>
      <c r="E991" s="2">
        <f t="shared" si="123"/>
        <v>-0.37115394390158196</v>
      </c>
      <c r="F991" s="2" t="str">
        <f t="shared" si="124"/>
        <v>하락</v>
      </c>
      <c r="O991" s="3">
        <f t="shared" si="125"/>
        <v>957850.31840205204</v>
      </c>
      <c r="P991" s="3">
        <f t="shared" si="121"/>
        <v>932972.97297297302</v>
      </c>
      <c r="Q991" s="3">
        <f t="shared" si="126"/>
        <v>1067027.027027027</v>
      </c>
      <c r="R991" s="4">
        <f t="shared" si="127"/>
        <v>-24877.345429079025</v>
      </c>
      <c r="S991" s="3">
        <f t="shared" si="128"/>
        <v>1100000</v>
      </c>
    </row>
    <row r="992" spans="1:19" x14ac:dyDescent="0.45">
      <c r="A992">
        <v>989</v>
      </c>
      <c r="B992" s="2">
        <v>-0.13112114369869199</v>
      </c>
      <c r="C992" s="2">
        <v>-7.2421360643745394E-2</v>
      </c>
      <c r="D992" s="2">
        <f t="shared" si="122"/>
        <v>5.8699783054946594E-2</v>
      </c>
      <c r="E992" s="2">
        <f t="shared" si="123"/>
        <v>-0.81053134783951553</v>
      </c>
      <c r="F992" s="2" t="str">
        <f t="shared" si="124"/>
        <v>하락</v>
      </c>
      <c r="O992" s="3">
        <f t="shared" si="125"/>
        <v>868878.85630130803</v>
      </c>
      <c r="P992" s="3">
        <f t="shared" si="121"/>
        <v>927578.6393562546</v>
      </c>
      <c r="Q992" s="3">
        <f t="shared" si="126"/>
        <v>1072421.3606437454</v>
      </c>
      <c r="R992" s="4">
        <f t="shared" si="127"/>
        <v>58699.783054946573</v>
      </c>
      <c r="S992" s="3">
        <f t="shared" si="128"/>
        <v>1100000</v>
      </c>
    </row>
    <row r="993" spans="1:19" x14ac:dyDescent="0.45">
      <c r="A993">
        <v>990</v>
      </c>
      <c r="B993" s="2">
        <v>0.19205361604690499</v>
      </c>
      <c r="C993" s="2">
        <v>0.15198956294846699</v>
      </c>
      <c r="D993" s="2">
        <f t="shared" si="122"/>
        <v>4.0064053098437996E-2</v>
      </c>
      <c r="E993" s="2">
        <f t="shared" si="123"/>
        <v>0.26359739656611791</v>
      </c>
      <c r="F993" s="2" t="str">
        <f t="shared" si="124"/>
        <v>상승</v>
      </c>
      <c r="O993" s="3">
        <f t="shared" si="125"/>
        <v>1192053.6160469051</v>
      </c>
      <c r="P993" s="3">
        <f t="shared" si="121"/>
        <v>1151989.562948467</v>
      </c>
      <c r="Q993" s="3">
        <f t="shared" si="126"/>
        <v>848010.43705153302</v>
      </c>
      <c r="R993" s="4">
        <f t="shared" si="127"/>
        <v>-40064.053098438075</v>
      </c>
      <c r="S993" s="3">
        <f t="shared" si="128"/>
        <v>1100000</v>
      </c>
    </row>
    <row r="994" spans="1:19" x14ac:dyDescent="0.45">
      <c r="A994">
        <v>991</v>
      </c>
      <c r="B994" s="2">
        <v>2.3050110787153199E-2</v>
      </c>
      <c r="C994" s="2">
        <v>2.6785714285714201E-2</v>
      </c>
      <c r="D994" s="2">
        <f t="shared" si="122"/>
        <v>3.735603498561002E-3</v>
      </c>
      <c r="E994" s="2">
        <f t="shared" si="123"/>
        <v>0.13946253061294453</v>
      </c>
      <c r="F994" s="2" t="str">
        <f t="shared" si="124"/>
        <v>상승</v>
      </c>
      <c r="O994" s="3">
        <f t="shared" si="125"/>
        <v>1023050.1107871532</v>
      </c>
      <c r="P994" s="3">
        <f t="shared" si="121"/>
        <v>1026785.7142857142</v>
      </c>
      <c r="Q994" s="3">
        <f t="shared" si="126"/>
        <v>973214.2857142858</v>
      </c>
      <c r="R994" s="4">
        <f t="shared" si="127"/>
        <v>3735.6034985609585</v>
      </c>
      <c r="S994" s="3">
        <f t="shared" si="128"/>
        <v>1100000</v>
      </c>
    </row>
    <row r="995" spans="1:19" x14ac:dyDescent="0.45">
      <c r="A995">
        <v>992</v>
      </c>
      <c r="B995" s="2">
        <v>0.63545876741409302</v>
      </c>
      <c r="C995" s="2">
        <v>0.60830324909747202</v>
      </c>
      <c r="D995" s="2">
        <f t="shared" si="122"/>
        <v>2.7155518316620997E-2</v>
      </c>
      <c r="E995" s="2">
        <f t="shared" si="123"/>
        <v>4.4641415867679689E-2</v>
      </c>
      <c r="F995" s="2" t="str">
        <f t="shared" si="124"/>
        <v>상승</v>
      </c>
      <c r="O995" s="3">
        <f t="shared" si="125"/>
        <v>1635458.767414093</v>
      </c>
      <c r="P995" s="3">
        <f t="shared" si="121"/>
        <v>1608303.2490974721</v>
      </c>
      <c r="Q995" s="3">
        <f t="shared" si="126"/>
        <v>391696.750902528</v>
      </c>
      <c r="R995" s="4">
        <f t="shared" si="127"/>
        <v>-27155.518316620961</v>
      </c>
      <c r="S995" s="3">
        <f t="shared" si="128"/>
        <v>1100000</v>
      </c>
    </row>
    <row r="996" spans="1:19" x14ac:dyDescent="0.45">
      <c r="A996">
        <v>993</v>
      </c>
      <c r="B996" s="2">
        <v>-0.104551807045936</v>
      </c>
      <c r="C996" s="2">
        <v>-0.117985611510791</v>
      </c>
      <c r="D996" s="2">
        <f t="shared" si="122"/>
        <v>1.3433804464854995E-2</v>
      </c>
      <c r="E996" s="2">
        <f t="shared" si="123"/>
        <v>-0.11385968418383233</v>
      </c>
      <c r="F996" s="2" t="str">
        <f t="shared" si="124"/>
        <v>하락</v>
      </c>
      <c r="O996" s="3">
        <f t="shared" si="125"/>
        <v>895448.192954064</v>
      </c>
      <c r="P996" s="3">
        <f t="shared" si="121"/>
        <v>882014.388489209</v>
      </c>
      <c r="Q996" s="3">
        <f t="shared" si="126"/>
        <v>1117985.6115107909</v>
      </c>
      <c r="R996" s="4">
        <f t="shared" si="127"/>
        <v>-13433.804464854999</v>
      </c>
      <c r="S996" s="3">
        <f t="shared" si="128"/>
        <v>1100000</v>
      </c>
    </row>
    <row r="997" spans="1:19" x14ac:dyDescent="0.45">
      <c r="A997">
        <v>994</v>
      </c>
      <c r="B997" s="2">
        <v>4.7435726970434099E-2</v>
      </c>
      <c r="C997" s="2">
        <v>-1.5060240963855401E-2</v>
      </c>
      <c r="D997" s="2">
        <f t="shared" si="122"/>
        <v>6.2495967934289499E-2</v>
      </c>
      <c r="E997" s="2">
        <f t="shared" si="123"/>
        <v>-4.1497322708368287</v>
      </c>
      <c r="F997" s="2" t="str">
        <f t="shared" si="124"/>
        <v>반대</v>
      </c>
      <c r="O997" s="3">
        <f t="shared" si="125"/>
        <v>1047435.7269704342</v>
      </c>
      <c r="P997" s="3">
        <f t="shared" si="121"/>
        <v>984939.75903614459</v>
      </c>
      <c r="Q997" s="3">
        <f t="shared" si="126"/>
        <v>1015060.2409638554</v>
      </c>
      <c r="R997" s="4">
        <f t="shared" si="127"/>
        <v>-62495.967934289598</v>
      </c>
      <c r="S997" s="3">
        <f t="shared" si="128"/>
        <v>1100000</v>
      </c>
    </row>
    <row r="998" spans="1:19" x14ac:dyDescent="0.45">
      <c r="A998">
        <v>995</v>
      </c>
      <c r="B998" s="2">
        <v>-0.16762475669384</v>
      </c>
      <c r="C998" s="2">
        <v>-0.15431164901664099</v>
      </c>
      <c r="D998" s="2">
        <f t="shared" si="122"/>
        <v>1.331310767719901E-2</v>
      </c>
      <c r="E998" s="2">
        <f t="shared" si="123"/>
        <v>-8.6274158574789914E-2</v>
      </c>
      <c r="F998" s="2" t="str">
        <f t="shared" si="124"/>
        <v>하락</v>
      </c>
      <c r="O998" s="3">
        <f t="shared" si="125"/>
        <v>832375.24330615997</v>
      </c>
      <c r="P998" s="3">
        <f t="shared" si="121"/>
        <v>845688.35098335904</v>
      </c>
      <c r="Q998" s="3">
        <f t="shared" si="126"/>
        <v>1154311.6490166408</v>
      </c>
      <c r="R998" s="4">
        <f t="shared" si="127"/>
        <v>13313.107677199063</v>
      </c>
      <c r="S998" s="3">
        <f t="shared" si="128"/>
        <v>1100000</v>
      </c>
    </row>
    <row r="999" spans="1:19" x14ac:dyDescent="0.45">
      <c r="A999">
        <v>996</v>
      </c>
      <c r="B999" s="2">
        <v>-8.9031234383582999E-2</v>
      </c>
      <c r="C999" s="2">
        <v>-9.2024539877300596E-2</v>
      </c>
      <c r="D999" s="2">
        <f t="shared" si="122"/>
        <v>2.9933054937175962E-3</v>
      </c>
      <c r="E999" s="2">
        <f t="shared" si="123"/>
        <v>-3.2527253031731221E-2</v>
      </c>
      <c r="F999" s="2" t="str">
        <f t="shared" si="124"/>
        <v>하락</v>
      </c>
      <c r="O999" s="3">
        <f t="shared" si="125"/>
        <v>910968.76561641705</v>
      </c>
      <c r="P999" s="3">
        <f t="shared" si="121"/>
        <v>907975.46012269938</v>
      </c>
      <c r="Q999" s="3">
        <f t="shared" si="126"/>
        <v>1092024.5398773006</v>
      </c>
      <c r="R999" s="4">
        <f t="shared" si="127"/>
        <v>-2993.3054937176639</v>
      </c>
      <c r="S999" s="3">
        <f t="shared" si="128"/>
        <v>1100000</v>
      </c>
    </row>
    <row r="1000" spans="1:19" x14ac:dyDescent="0.45">
      <c r="A1000">
        <v>997</v>
      </c>
      <c r="B1000" s="2">
        <v>-7.6235428452491705E-2</v>
      </c>
      <c r="C1000" s="2">
        <v>-4.5354791514264803E-2</v>
      </c>
      <c r="D1000" s="2">
        <f t="shared" si="122"/>
        <v>3.0880636938226902E-2</v>
      </c>
      <c r="E1000" s="2">
        <f t="shared" si="123"/>
        <v>-0.6808682370089707</v>
      </c>
      <c r="F1000" s="2" t="str">
        <f t="shared" si="124"/>
        <v>하락</v>
      </c>
      <c r="O1000" s="3">
        <f t="shared" si="125"/>
        <v>923764.57154750824</v>
      </c>
      <c r="P1000" s="3">
        <f t="shared" si="121"/>
        <v>954645.20848573523</v>
      </c>
      <c r="Q1000" s="3">
        <f t="shared" si="126"/>
        <v>1045354.7915142649</v>
      </c>
      <c r="R1000" s="4">
        <f t="shared" si="127"/>
        <v>30880.636938226991</v>
      </c>
      <c r="S1000" s="3">
        <f t="shared" si="128"/>
        <v>1100000</v>
      </c>
    </row>
    <row r="1001" spans="1:19" x14ac:dyDescent="0.45">
      <c r="A1001">
        <v>998</v>
      </c>
      <c r="B1001" s="2">
        <v>-8.2109495997428796E-4</v>
      </c>
      <c r="C1001" s="2">
        <v>-3.4355828220858899E-2</v>
      </c>
      <c r="D1001" s="2">
        <f t="shared" si="122"/>
        <v>3.353473326088461E-2</v>
      </c>
      <c r="E1001" s="2">
        <f t="shared" si="123"/>
        <v>-0.97610027170074842</v>
      </c>
      <c r="F1001" s="2" t="str">
        <f t="shared" si="124"/>
        <v>하락</v>
      </c>
      <c r="O1001" s="3">
        <f t="shared" si="125"/>
        <v>999178.90504002571</v>
      </c>
      <c r="P1001" s="3">
        <f t="shared" si="121"/>
        <v>965644.17177914106</v>
      </c>
      <c r="Q1001" s="3">
        <f t="shared" si="126"/>
        <v>1034355.8282208589</v>
      </c>
      <c r="R1001" s="4">
        <f t="shared" si="127"/>
        <v>-33534.733260884648</v>
      </c>
      <c r="S1001" s="3">
        <f t="shared" si="128"/>
        <v>1100000</v>
      </c>
    </row>
    <row r="1002" spans="1:19" x14ac:dyDescent="0.45">
      <c r="A1002">
        <v>999</v>
      </c>
      <c r="B1002" s="2">
        <v>0.18361769616603801</v>
      </c>
      <c r="C1002" s="2">
        <v>0.13278008298755101</v>
      </c>
      <c r="D1002" s="2">
        <f t="shared" si="122"/>
        <v>5.0837613178487007E-2</v>
      </c>
      <c r="E1002" s="2">
        <f t="shared" si="123"/>
        <v>0.38287077425048277</v>
      </c>
      <c r="F1002" s="2" t="str">
        <f t="shared" si="124"/>
        <v>상승</v>
      </c>
      <c r="O1002" s="3">
        <f t="shared" si="125"/>
        <v>1183617.696166038</v>
      </c>
      <c r="P1002" s="3">
        <f t="shared" si="121"/>
        <v>1132780.0829875509</v>
      </c>
      <c r="Q1002" s="3">
        <f t="shared" si="126"/>
        <v>867219.917012449</v>
      </c>
      <c r="R1002" s="4">
        <f t="shared" si="127"/>
        <v>-50837.613178487169</v>
      </c>
      <c r="S1002" s="3">
        <f t="shared" si="128"/>
        <v>1100000</v>
      </c>
    </row>
    <row r="1003" spans="1:19" x14ac:dyDescent="0.45">
      <c r="A1003">
        <v>1000</v>
      </c>
      <c r="B1003" s="2">
        <v>0.306358963251113</v>
      </c>
      <c r="C1003" s="2">
        <v>0.24338624338624301</v>
      </c>
      <c r="D1003" s="2">
        <f t="shared" si="122"/>
        <v>6.2972719864869992E-2</v>
      </c>
      <c r="E1003" s="2">
        <f t="shared" si="123"/>
        <v>0.25873574031435753</v>
      </c>
      <c r="F1003" s="2" t="str">
        <f t="shared" si="124"/>
        <v>상승</v>
      </c>
      <c r="O1003" s="3">
        <f t="shared" si="125"/>
        <v>1306358.963251113</v>
      </c>
      <c r="P1003" s="3">
        <f t="shared" si="121"/>
        <v>1243386.243386243</v>
      </c>
      <c r="Q1003" s="3">
        <f t="shared" si="126"/>
        <v>756613.756613757</v>
      </c>
      <c r="R1003" s="4">
        <f t="shared" si="127"/>
        <v>-62972.719864869956</v>
      </c>
      <c r="S1003" s="3">
        <f t="shared" si="128"/>
        <v>1100000</v>
      </c>
    </row>
    <row r="1004" spans="1:19" x14ac:dyDescent="0.45">
      <c r="A1004">
        <v>1001</v>
      </c>
      <c r="B1004" s="2">
        <v>-6.3669368624687195E-2</v>
      </c>
      <c r="C1004" s="2">
        <v>-5.7034220532319303E-2</v>
      </c>
      <c r="D1004" s="2">
        <f t="shared" si="122"/>
        <v>6.6351480923678915E-3</v>
      </c>
      <c r="E1004" s="2">
        <f t="shared" si="123"/>
        <v>-0.11633626321951721</v>
      </c>
      <c r="F1004" s="2" t="str">
        <f t="shared" si="124"/>
        <v>하락</v>
      </c>
      <c r="O1004" s="3">
        <f t="shared" si="125"/>
        <v>936330.63137531281</v>
      </c>
      <c r="P1004" s="3">
        <f t="shared" si="121"/>
        <v>942965.77946768072</v>
      </c>
      <c r="Q1004" s="3">
        <f t="shared" si="126"/>
        <v>1057034.2205323193</v>
      </c>
      <c r="R1004" s="4">
        <f t="shared" si="127"/>
        <v>6635.1480923679192</v>
      </c>
      <c r="S1004" s="3">
        <f t="shared" si="128"/>
        <v>1100000</v>
      </c>
    </row>
    <row r="1005" spans="1:19" x14ac:dyDescent="0.45">
      <c r="A1005">
        <v>1002</v>
      </c>
      <c r="B1005" s="2">
        <v>0.26319456100463801</v>
      </c>
      <c r="C1005" s="2">
        <v>0.140392156862745</v>
      </c>
      <c r="D1005" s="2">
        <f t="shared" si="122"/>
        <v>0.122802404141893</v>
      </c>
      <c r="E1005" s="2">
        <f t="shared" si="123"/>
        <v>0.87470986190454569</v>
      </c>
      <c r="F1005" s="2" t="str">
        <f t="shared" si="124"/>
        <v>상승</v>
      </c>
      <c r="O1005" s="3">
        <f t="shared" si="125"/>
        <v>1263194.561004638</v>
      </c>
      <c r="P1005" s="3">
        <f t="shared" si="121"/>
        <v>1140392.1568627451</v>
      </c>
      <c r="Q1005" s="3">
        <f t="shared" si="126"/>
        <v>859607.84313725505</v>
      </c>
      <c r="R1005" s="4">
        <f t="shared" si="127"/>
        <v>-122802.40414189291</v>
      </c>
      <c r="S1005" s="3">
        <f t="shared" si="128"/>
        <v>1100000</v>
      </c>
    </row>
    <row r="1006" spans="1:19" x14ac:dyDescent="0.45">
      <c r="A1006">
        <v>1003</v>
      </c>
      <c r="B1006" s="2">
        <v>0.285597324371337</v>
      </c>
      <c r="C1006" s="2">
        <v>0.134328358208955</v>
      </c>
      <c r="D1006" s="2">
        <f t="shared" si="122"/>
        <v>0.151268966162382</v>
      </c>
      <c r="E1006" s="2">
        <f t="shared" si="123"/>
        <v>1.1261134147644012</v>
      </c>
      <c r="F1006" s="2" t="str">
        <f t="shared" si="124"/>
        <v>상승</v>
      </c>
      <c r="O1006" s="3">
        <f t="shared" si="125"/>
        <v>1285597.324371337</v>
      </c>
      <c r="P1006" s="3">
        <f t="shared" si="121"/>
        <v>1134328.358208955</v>
      </c>
      <c r="Q1006" s="3">
        <f t="shared" si="126"/>
        <v>865671.64179104508</v>
      </c>
      <c r="R1006" s="4">
        <f t="shared" si="127"/>
        <v>-151268.96616238193</v>
      </c>
      <c r="S1006" s="3">
        <f t="shared" si="128"/>
        <v>1100000</v>
      </c>
    </row>
    <row r="1007" spans="1:19" x14ac:dyDescent="0.45">
      <c r="A1007">
        <v>1004</v>
      </c>
      <c r="B1007" s="2">
        <v>1.05076469480991E-2</v>
      </c>
      <c r="C1007" s="2">
        <v>2.5547445255474401E-2</v>
      </c>
      <c r="D1007" s="2">
        <f t="shared" si="122"/>
        <v>1.5039798307375301E-2</v>
      </c>
      <c r="E1007" s="2">
        <f t="shared" si="123"/>
        <v>0.5887006766029772</v>
      </c>
      <c r="F1007" s="2" t="str">
        <f t="shared" si="124"/>
        <v>상승</v>
      </c>
      <c r="O1007" s="3">
        <f t="shared" si="125"/>
        <v>1010507.6469480991</v>
      </c>
      <c r="P1007" s="3">
        <f t="shared" si="121"/>
        <v>1025547.4452554744</v>
      </c>
      <c r="Q1007" s="3">
        <f t="shared" si="126"/>
        <v>974452.55474452558</v>
      </c>
      <c r="R1007" s="4">
        <f t="shared" si="127"/>
        <v>15039.798307375284</v>
      </c>
      <c r="S1007" s="3">
        <f t="shared" si="128"/>
        <v>1100000</v>
      </c>
    </row>
    <row r="1008" spans="1:19" x14ac:dyDescent="0.45">
      <c r="A1008">
        <v>1005</v>
      </c>
      <c r="B1008" s="2">
        <v>0.357992053031921</v>
      </c>
      <c r="C1008" s="2">
        <v>0.331823329558323</v>
      </c>
      <c r="D1008" s="2">
        <f t="shared" si="122"/>
        <v>2.6168723473597999E-2</v>
      </c>
      <c r="E1008" s="2">
        <f t="shared" si="123"/>
        <v>7.8863422618385998E-2</v>
      </c>
      <c r="F1008" s="2" t="str">
        <f t="shared" si="124"/>
        <v>상승</v>
      </c>
      <c r="O1008" s="3">
        <f t="shared" si="125"/>
        <v>1357992.0530319209</v>
      </c>
      <c r="P1008" s="3">
        <f t="shared" si="121"/>
        <v>1331823.3295583231</v>
      </c>
      <c r="Q1008" s="3">
        <f t="shared" si="126"/>
        <v>668176.67044167698</v>
      </c>
      <c r="R1008" s="4">
        <f t="shared" si="127"/>
        <v>-26168.723473597784</v>
      </c>
      <c r="S1008" s="3">
        <f t="shared" si="128"/>
        <v>1100000</v>
      </c>
    </row>
    <row r="1009" spans="1:19" x14ac:dyDescent="0.45">
      <c r="A1009">
        <v>1006</v>
      </c>
      <c r="B1009" s="2">
        <v>-0.21336732804775199</v>
      </c>
      <c r="C1009" s="2">
        <v>-0.18181818181818099</v>
      </c>
      <c r="D1009" s="2">
        <f t="shared" si="122"/>
        <v>3.1549146229571001E-2</v>
      </c>
      <c r="E1009" s="2">
        <f t="shared" si="123"/>
        <v>-0.17352030426264128</v>
      </c>
      <c r="F1009" s="2" t="str">
        <f t="shared" si="124"/>
        <v>하락</v>
      </c>
      <c r="O1009" s="3">
        <f t="shared" si="125"/>
        <v>786632.67195224809</v>
      </c>
      <c r="P1009" s="3">
        <f t="shared" si="121"/>
        <v>818181.81818181905</v>
      </c>
      <c r="Q1009" s="3">
        <f t="shared" si="126"/>
        <v>1181818.181818181</v>
      </c>
      <c r="R1009" s="4">
        <f t="shared" si="127"/>
        <v>31549.146229570964</v>
      </c>
      <c r="S1009" s="3">
        <f t="shared" si="128"/>
        <v>1100000</v>
      </c>
    </row>
    <row r="1010" spans="1:19" x14ac:dyDescent="0.45">
      <c r="A1010">
        <v>1007</v>
      </c>
      <c r="B1010" s="2">
        <v>1.25969015061855E-2</v>
      </c>
      <c r="C1010" s="2">
        <v>2.3006134969325099E-3</v>
      </c>
      <c r="D1010" s="2">
        <f t="shared" si="122"/>
        <v>1.0296288009252991E-2</v>
      </c>
      <c r="E1010" s="2">
        <f t="shared" si="123"/>
        <v>4.4754531880219774</v>
      </c>
      <c r="F1010" s="2" t="str">
        <f t="shared" si="124"/>
        <v>상승</v>
      </c>
      <c r="O1010" s="3">
        <f t="shared" si="125"/>
        <v>1012596.9015061855</v>
      </c>
      <c r="P1010" s="3">
        <f t="shared" si="121"/>
        <v>1002300.6134969326</v>
      </c>
      <c r="Q1010" s="3">
        <f t="shared" si="126"/>
        <v>997699.38650306745</v>
      </c>
      <c r="R1010" s="4">
        <f t="shared" si="127"/>
        <v>-10296.288009252981</v>
      </c>
      <c r="S1010" s="3">
        <f t="shared" si="128"/>
        <v>1100000</v>
      </c>
    </row>
    <row r="1011" spans="1:19" x14ac:dyDescent="0.45">
      <c r="A1011">
        <v>1008</v>
      </c>
      <c r="B1011" s="2">
        <v>0.13421109318733199</v>
      </c>
      <c r="C1011" s="2">
        <v>9.6774193548387094E-2</v>
      </c>
      <c r="D1011" s="2">
        <f t="shared" si="122"/>
        <v>3.7436899638944893E-2</v>
      </c>
      <c r="E1011" s="2">
        <f t="shared" si="123"/>
        <v>0.3868479629357639</v>
      </c>
      <c r="F1011" s="2" t="str">
        <f t="shared" si="124"/>
        <v>상승</v>
      </c>
      <c r="O1011" s="3">
        <f t="shared" si="125"/>
        <v>1134211.0931873319</v>
      </c>
      <c r="P1011" s="3">
        <f t="shared" si="121"/>
        <v>1096774.1935483869</v>
      </c>
      <c r="Q1011" s="3">
        <f t="shared" si="126"/>
        <v>903225.80645161285</v>
      </c>
      <c r="R1011" s="4">
        <f t="shared" si="127"/>
        <v>-37436.899638945004</v>
      </c>
      <c r="S1011" s="3">
        <f t="shared" si="128"/>
        <v>1100000</v>
      </c>
    </row>
    <row r="1012" spans="1:19" x14ac:dyDescent="0.45">
      <c r="A1012">
        <v>1009</v>
      </c>
      <c r="B1012" s="2">
        <v>5.48803508281707E-2</v>
      </c>
      <c r="C1012" s="2">
        <v>3.5383319292333598E-2</v>
      </c>
      <c r="D1012" s="2">
        <f t="shared" si="122"/>
        <v>1.9497031535837102E-2</v>
      </c>
      <c r="E1012" s="2">
        <f t="shared" si="123"/>
        <v>0.55102324840568218</v>
      </c>
      <c r="F1012" s="2" t="str">
        <f t="shared" si="124"/>
        <v>상승</v>
      </c>
      <c r="O1012" s="3">
        <f t="shared" si="125"/>
        <v>1054880.3508281708</v>
      </c>
      <c r="P1012" s="3">
        <f t="shared" si="121"/>
        <v>1035383.3192923337</v>
      </c>
      <c r="Q1012" s="3">
        <f t="shared" si="126"/>
        <v>964616.68070766632</v>
      </c>
      <c r="R1012" s="4">
        <f t="shared" si="127"/>
        <v>-19497.031535837101</v>
      </c>
      <c r="S1012" s="3">
        <f t="shared" si="128"/>
        <v>1100000</v>
      </c>
    </row>
    <row r="1013" spans="1:19" x14ac:dyDescent="0.45">
      <c r="A1013">
        <v>1010</v>
      </c>
      <c r="B1013" s="2">
        <v>0.13346540927886899</v>
      </c>
      <c r="C1013" s="2">
        <v>0.128930817610062</v>
      </c>
      <c r="D1013" s="2">
        <f t="shared" si="122"/>
        <v>4.5345916688069865E-3</v>
      </c>
      <c r="E1013" s="2">
        <f t="shared" si="123"/>
        <v>3.5170735382454431E-2</v>
      </c>
      <c r="F1013" s="2" t="str">
        <f t="shared" si="124"/>
        <v>상승</v>
      </c>
      <c r="O1013" s="3">
        <f t="shared" si="125"/>
        <v>1133465.4092788689</v>
      </c>
      <c r="P1013" s="3">
        <f t="shared" si="121"/>
        <v>1128930.8176100622</v>
      </c>
      <c r="Q1013" s="3">
        <f t="shared" si="126"/>
        <v>871069.18238993804</v>
      </c>
      <c r="R1013" s="4">
        <f t="shared" si="127"/>
        <v>-4534.5916688067373</v>
      </c>
      <c r="S1013" s="3">
        <f t="shared" si="128"/>
        <v>1100000</v>
      </c>
    </row>
    <row r="1014" spans="1:19" x14ac:dyDescent="0.45">
      <c r="A1014">
        <v>1011</v>
      </c>
      <c r="B1014" s="2">
        <v>-8.7456047534942599E-2</v>
      </c>
      <c r="C1014" s="2">
        <v>-7.88888888888888E-2</v>
      </c>
      <c r="D1014" s="2">
        <f t="shared" si="122"/>
        <v>8.5671586460537991E-3</v>
      </c>
      <c r="E1014" s="2">
        <f t="shared" si="123"/>
        <v>-0.10859778565420321</v>
      </c>
      <c r="F1014" s="2" t="str">
        <f t="shared" si="124"/>
        <v>하락</v>
      </c>
      <c r="O1014" s="3">
        <f t="shared" si="125"/>
        <v>912543.95246505737</v>
      </c>
      <c r="P1014" s="3">
        <f t="shared" si="121"/>
        <v>921111.11111111124</v>
      </c>
      <c r="Q1014" s="3">
        <f t="shared" si="126"/>
        <v>1078888.8888888888</v>
      </c>
      <c r="R1014" s="4">
        <f t="shared" si="127"/>
        <v>8567.1586460538674</v>
      </c>
      <c r="S1014" s="3">
        <f t="shared" si="128"/>
        <v>1100000</v>
      </c>
    </row>
    <row r="1015" spans="1:19" x14ac:dyDescent="0.45">
      <c r="A1015">
        <v>1012</v>
      </c>
      <c r="B1015" s="2">
        <v>2.2157914936542501E-2</v>
      </c>
      <c r="C1015" s="2">
        <v>3.3185840707964598E-2</v>
      </c>
      <c r="D1015" s="2">
        <f t="shared" si="122"/>
        <v>1.1027925771422097E-2</v>
      </c>
      <c r="E1015" s="2">
        <f t="shared" si="123"/>
        <v>0.33230816324551926</v>
      </c>
      <c r="F1015" s="2" t="str">
        <f t="shared" si="124"/>
        <v>상승</v>
      </c>
      <c r="O1015" s="3">
        <f t="shared" si="125"/>
        <v>1022157.9149365425</v>
      </c>
      <c r="P1015" s="3">
        <f t="shared" si="121"/>
        <v>1033185.8407079646</v>
      </c>
      <c r="Q1015" s="3">
        <f t="shared" si="126"/>
        <v>966814.15929203539</v>
      </c>
      <c r="R1015" s="4">
        <f t="shared" si="127"/>
        <v>11027.925771422102</v>
      </c>
      <c r="S1015" s="3">
        <f t="shared" si="128"/>
        <v>1100000</v>
      </c>
    </row>
    <row r="1016" spans="1:19" x14ac:dyDescent="0.45">
      <c r="A1016">
        <v>1013</v>
      </c>
      <c r="B1016" s="2">
        <v>-8.2996681332588196E-2</v>
      </c>
      <c r="C1016" s="2">
        <v>-6.4190407500901506E-2</v>
      </c>
      <c r="D1016" s="2">
        <f t="shared" si="122"/>
        <v>1.880627383168669E-2</v>
      </c>
      <c r="E1016" s="2">
        <f t="shared" si="123"/>
        <v>-0.2929763895239732</v>
      </c>
      <c r="F1016" s="2" t="str">
        <f t="shared" si="124"/>
        <v>하락</v>
      </c>
      <c r="O1016" s="3">
        <f t="shared" si="125"/>
        <v>917003.3186674118</v>
      </c>
      <c r="P1016" s="3">
        <f t="shared" si="121"/>
        <v>935809.59249909851</v>
      </c>
      <c r="Q1016" s="3">
        <f t="shared" si="126"/>
        <v>1064190.4075009015</v>
      </c>
      <c r="R1016" s="4">
        <f t="shared" si="127"/>
        <v>18806.273831686703</v>
      </c>
      <c r="S1016" s="3">
        <f t="shared" si="128"/>
        <v>1100000</v>
      </c>
    </row>
    <row r="1017" spans="1:19" x14ac:dyDescent="0.45">
      <c r="A1017">
        <v>1014</v>
      </c>
      <c r="B1017" s="2">
        <v>3.6360226571559899E-2</v>
      </c>
      <c r="C1017" s="2">
        <v>-9.1743119266054999E-3</v>
      </c>
      <c r="D1017" s="2">
        <f t="shared" si="122"/>
        <v>4.5534538498165397E-2</v>
      </c>
      <c r="E1017" s="2">
        <f t="shared" si="123"/>
        <v>-4.9632646963000306</v>
      </c>
      <c r="F1017" s="2" t="str">
        <f t="shared" si="124"/>
        <v>반대</v>
      </c>
      <c r="O1017" s="3">
        <f t="shared" si="125"/>
        <v>1036360.2265715599</v>
      </c>
      <c r="P1017" s="3">
        <f t="shared" si="121"/>
        <v>990825.68807339459</v>
      </c>
      <c r="Q1017" s="3">
        <f t="shared" si="126"/>
        <v>1009174.3119266054</v>
      </c>
      <c r="R1017" s="4">
        <f t="shared" si="127"/>
        <v>-45534.538498165319</v>
      </c>
      <c r="S1017" s="3">
        <f t="shared" si="128"/>
        <v>1100000</v>
      </c>
    </row>
    <row r="1018" spans="1:19" x14ac:dyDescent="0.45">
      <c r="A1018">
        <v>1015</v>
      </c>
      <c r="B1018" s="2">
        <v>-3.5673368722200297E-2</v>
      </c>
      <c r="C1018" s="2">
        <v>-6.2837837837837807E-2</v>
      </c>
      <c r="D1018" s="2">
        <f t="shared" si="122"/>
        <v>2.716446911563751E-2</v>
      </c>
      <c r="E1018" s="2">
        <f t="shared" si="123"/>
        <v>-0.43229477732412402</v>
      </c>
      <c r="F1018" s="2" t="str">
        <f t="shared" si="124"/>
        <v>하락</v>
      </c>
      <c r="O1018" s="3">
        <f t="shared" si="125"/>
        <v>964326.63127779972</v>
      </c>
      <c r="P1018" s="3">
        <f t="shared" si="121"/>
        <v>937162.16216216225</v>
      </c>
      <c r="Q1018" s="3">
        <f t="shared" si="126"/>
        <v>1062837.8378378379</v>
      </c>
      <c r="R1018" s="4">
        <f t="shared" si="127"/>
        <v>-27164.469115637476</v>
      </c>
      <c r="S1018" s="3">
        <f t="shared" si="128"/>
        <v>1100000</v>
      </c>
    </row>
    <row r="1019" spans="1:19" x14ac:dyDescent="0.45">
      <c r="A1019">
        <v>1016</v>
      </c>
      <c r="B1019" s="2">
        <v>-5.4643098264932598E-2</v>
      </c>
      <c r="C1019" s="2">
        <v>-0.11825017088174899</v>
      </c>
      <c r="D1019" s="2">
        <f t="shared" si="122"/>
        <v>6.360707261681639E-2</v>
      </c>
      <c r="E1019" s="2">
        <f t="shared" si="123"/>
        <v>-0.5379025851930811</v>
      </c>
      <c r="F1019" s="2" t="str">
        <f t="shared" si="124"/>
        <v>하락</v>
      </c>
      <c r="O1019" s="3">
        <f t="shared" si="125"/>
        <v>945356.90173506737</v>
      </c>
      <c r="P1019" s="3">
        <f t="shared" si="121"/>
        <v>881749.8291182511</v>
      </c>
      <c r="Q1019" s="3">
        <f t="shared" si="126"/>
        <v>1118250.1708817489</v>
      </c>
      <c r="R1019" s="4">
        <f t="shared" si="127"/>
        <v>-63607.072616816266</v>
      </c>
      <c r="S1019" s="3">
        <f t="shared" si="128"/>
        <v>1100000</v>
      </c>
    </row>
    <row r="1020" spans="1:19" x14ac:dyDescent="0.45">
      <c r="A1020">
        <v>1017</v>
      </c>
      <c r="B1020" s="2">
        <v>0.183090910315513</v>
      </c>
      <c r="C1020" s="2">
        <v>0.15785319652722901</v>
      </c>
      <c r="D1020" s="2">
        <f t="shared" si="122"/>
        <v>2.5237713788283989E-2</v>
      </c>
      <c r="E1020" s="2">
        <f t="shared" si="123"/>
        <v>0.15988091684877975</v>
      </c>
      <c r="F1020" s="2" t="str">
        <f t="shared" si="124"/>
        <v>상승</v>
      </c>
      <c r="O1020" s="3">
        <f t="shared" si="125"/>
        <v>1183090.9103155129</v>
      </c>
      <c r="P1020" s="3">
        <f t="shared" si="121"/>
        <v>1157853.1965272289</v>
      </c>
      <c r="Q1020" s="3">
        <f t="shared" si="126"/>
        <v>842146.80347277108</v>
      </c>
      <c r="R1020" s="4">
        <f t="shared" si="127"/>
        <v>-25237.713788283989</v>
      </c>
      <c r="S1020" s="3">
        <f t="shared" si="128"/>
        <v>1100000</v>
      </c>
    </row>
    <row r="1021" spans="1:19" x14ac:dyDescent="0.45">
      <c r="A1021">
        <v>1018</v>
      </c>
      <c r="B1021" s="2">
        <v>0.18572048842906899</v>
      </c>
      <c r="C1021" s="2">
        <v>0.19130434782608599</v>
      </c>
      <c r="D1021" s="2">
        <f t="shared" si="122"/>
        <v>5.5838593970169992E-3</v>
      </c>
      <c r="E1021" s="2">
        <f t="shared" si="123"/>
        <v>2.9188355938952644E-2</v>
      </c>
      <c r="F1021" s="2" t="str">
        <f t="shared" si="124"/>
        <v>상승</v>
      </c>
      <c r="O1021" s="3">
        <f t="shared" si="125"/>
        <v>1185720.4884290691</v>
      </c>
      <c r="P1021" s="3">
        <f t="shared" si="121"/>
        <v>1191304.347826086</v>
      </c>
      <c r="Q1021" s="3">
        <f t="shared" si="126"/>
        <v>808695.65217391402</v>
      </c>
      <c r="R1021" s="4">
        <f t="shared" si="127"/>
        <v>5583.8593970169313</v>
      </c>
      <c r="S1021" s="3">
        <f t="shared" si="128"/>
        <v>1100000</v>
      </c>
    </row>
    <row r="1022" spans="1:19" x14ac:dyDescent="0.45">
      <c r="A1022">
        <v>1019</v>
      </c>
      <c r="B1022" s="2">
        <v>-8.0344423651695196E-2</v>
      </c>
      <c r="C1022" s="2">
        <v>-0.17853560682046099</v>
      </c>
      <c r="D1022" s="2">
        <f t="shared" si="122"/>
        <v>9.8191183168765794E-2</v>
      </c>
      <c r="E1022" s="2">
        <f t="shared" si="123"/>
        <v>-0.5499809529171894</v>
      </c>
      <c r="F1022" s="2" t="str">
        <f t="shared" si="124"/>
        <v>하락</v>
      </c>
      <c r="O1022" s="3">
        <f t="shared" si="125"/>
        <v>919655.57634830475</v>
      </c>
      <c r="P1022" s="3">
        <f t="shared" si="121"/>
        <v>821464.39317953901</v>
      </c>
      <c r="Q1022" s="3">
        <f t="shared" si="126"/>
        <v>1178535.6068204611</v>
      </c>
      <c r="R1022" s="4">
        <f t="shared" si="127"/>
        <v>-98191.18316876574</v>
      </c>
      <c r="S1022" s="3">
        <f t="shared" si="128"/>
        <v>1100000</v>
      </c>
    </row>
    <row r="1023" spans="1:19" x14ac:dyDescent="0.45">
      <c r="A1023">
        <v>1020</v>
      </c>
      <c r="B1023" s="2">
        <v>2.71852910518646E-2</v>
      </c>
      <c r="C1023" s="2">
        <v>2.02020202020202E-2</v>
      </c>
      <c r="D1023" s="2">
        <f t="shared" si="122"/>
        <v>6.9832708498443995E-3</v>
      </c>
      <c r="E1023" s="2">
        <f t="shared" si="123"/>
        <v>0.34567190706729778</v>
      </c>
      <c r="F1023" s="2" t="str">
        <f t="shared" si="124"/>
        <v>상승</v>
      </c>
      <c r="O1023" s="3">
        <f t="shared" si="125"/>
        <v>1027185.2910518646</v>
      </c>
      <c r="P1023" s="3">
        <f t="shared" si="121"/>
        <v>1020202.0202020201</v>
      </c>
      <c r="Q1023" s="3">
        <f t="shared" si="126"/>
        <v>979797.97979797982</v>
      </c>
      <c r="R1023" s="4">
        <f t="shared" si="127"/>
        <v>-6983.2708498445572</v>
      </c>
      <c r="S1023" s="3">
        <f t="shared" si="128"/>
        <v>1100000</v>
      </c>
    </row>
    <row r="1024" spans="1:19" x14ac:dyDescent="0.45">
      <c r="A1024">
        <v>1021</v>
      </c>
      <c r="B1024" s="2">
        <v>-0.18547935783863001</v>
      </c>
      <c r="C1024" s="2">
        <v>-0.20606478290833899</v>
      </c>
      <c r="D1024" s="2">
        <f t="shared" si="122"/>
        <v>2.0585425069708979E-2</v>
      </c>
      <c r="E1024" s="2">
        <f t="shared" si="123"/>
        <v>-9.9897832027249972E-2</v>
      </c>
      <c r="F1024" s="2" t="str">
        <f t="shared" si="124"/>
        <v>하락</v>
      </c>
      <c r="O1024" s="3">
        <f t="shared" si="125"/>
        <v>814520.64216137002</v>
      </c>
      <c r="P1024" s="3">
        <f t="shared" si="121"/>
        <v>793935.21709166106</v>
      </c>
      <c r="Q1024" s="3">
        <f t="shared" si="126"/>
        <v>1206064.7829083391</v>
      </c>
      <c r="R1024" s="4">
        <f t="shared" si="127"/>
        <v>-20585.425069708959</v>
      </c>
      <c r="S1024" s="3">
        <f t="shared" si="128"/>
        <v>1100000</v>
      </c>
    </row>
    <row r="1025" spans="1:19" x14ac:dyDescent="0.45">
      <c r="A1025">
        <v>1022</v>
      </c>
      <c r="B1025" s="2">
        <v>-8.6442053318023598E-2</v>
      </c>
      <c r="C1025" s="2">
        <v>-0.12903225806451599</v>
      </c>
      <c r="D1025" s="2">
        <f t="shared" si="122"/>
        <v>4.2590204746492388E-2</v>
      </c>
      <c r="E1025" s="2">
        <f t="shared" si="123"/>
        <v>-0.33007408678531636</v>
      </c>
      <c r="F1025" s="2" t="str">
        <f t="shared" si="124"/>
        <v>하락</v>
      </c>
      <c r="O1025" s="3">
        <f t="shared" si="125"/>
        <v>913557.94668197643</v>
      </c>
      <c r="P1025" s="3">
        <f t="shared" si="121"/>
        <v>870967.74193548399</v>
      </c>
      <c r="Q1025" s="3">
        <f t="shared" si="126"/>
        <v>1129032.2580645161</v>
      </c>
      <c r="R1025" s="4">
        <f t="shared" si="127"/>
        <v>-42590.20474649244</v>
      </c>
      <c r="S1025" s="3">
        <f t="shared" si="128"/>
        <v>1100000.0000000002</v>
      </c>
    </row>
    <row r="1026" spans="1:19" x14ac:dyDescent="0.45">
      <c r="A1026">
        <v>1023</v>
      </c>
      <c r="B1026" s="2">
        <v>-0.106953725218772</v>
      </c>
      <c r="C1026" s="2">
        <v>-9.0102389078498296E-2</v>
      </c>
      <c r="D1026" s="2">
        <f t="shared" si="122"/>
        <v>1.6851336140273704E-2</v>
      </c>
      <c r="E1026" s="2">
        <f t="shared" si="123"/>
        <v>-0.18702429882955285</v>
      </c>
      <c r="F1026" s="2" t="str">
        <f t="shared" si="124"/>
        <v>하락</v>
      </c>
      <c r="O1026" s="3">
        <f t="shared" si="125"/>
        <v>893046.27478122804</v>
      </c>
      <c r="P1026" s="3">
        <f t="shared" si="121"/>
        <v>909897.61092150165</v>
      </c>
      <c r="Q1026" s="3">
        <f t="shared" si="126"/>
        <v>1090102.3890784981</v>
      </c>
      <c r="R1026" s="4">
        <f t="shared" si="127"/>
        <v>16851.336140273605</v>
      </c>
      <c r="S1026" s="3">
        <f t="shared" si="128"/>
        <v>1100000</v>
      </c>
    </row>
    <row r="1027" spans="1:19" x14ac:dyDescent="0.45">
      <c r="A1027">
        <v>1024</v>
      </c>
      <c r="B1027" s="2">
        <v>3.0592331662773999E-2</v>
      </c>
      <c r="C1027" s="2">
        <v>5.5603822762814899E-2</v>
      </c>
      <c r="D1027" s="2">
        <f t="shared" si="122"/>
        <v>2.5011491100040899E-2</v>
      </c>
      <c r="E1027" s="2">
        <f t="shared" si="123"/>
        <v>0.44981603525229841</v>
      </c>
      <c r="F1027" s="2" t="str">
        <f t="shared" si="124"/>
        <v>상승</v>
      </c>
      <c r="O1027" s="3">
        <f t="shared" si="125"/>
        <v>1030592.3316627741</v>
      </c>
      <c r="P1027" s="3">
        <f t="shared" ref="P1027:P1090" si="129">$N$3*(1+C1027)</f>
        <v>1055603.8227628148</v>
      </c>
      <c r="Q1027" s="3">
        <f t="shared" si="126"/>
        <v>944396.17723718507</v>
      </c>
      <c r="R1027" s="4">
        <f t="shared" si="127"/>
        <v>25011.49110004073</v>
      </c>
      <c r="S1027" s="3">
        <f t="shared" si="128"/>
        <v>1100000</v>
      </c>
    </row>
    <row r="1028" spans="1:19" x14ac:dyDescent="0.45">
      <c r="A1028">
        <v>1025</v>
      </c>
      <c r="B1028" s="2">
        <v>-1.42364539206027E-2</v>
      </c>
      <c r="C1028" s="2">
        <v>-1.06609808102345E-3</v>
      </c>
      <c r="D1028" s="2">
        <f t="shared" ref="D1028:D1091" si="130">ABS(C1028-B1028)</f>
        <v>1.317035583957925E-2</v>
      </c>
      <c r="E1028" s="2">
        <f t="shared" ref="E1028:E1091" si="131">IFERROR(D1028/C1028,0)</f>
        <v>-12.353793777525384</v>
      </c>
      <c r="F1028" s="2" t="str">
        <f t="shared" ref="F1028:F1091" si="132">IF(AND(B1028&gt;=0,C1028&gt;=0),"상승",IF(AND(B1028&lt;0,C1028&lt;0),"하락","반대"))</f>
        <v>하락</v>
      </c>
      <c r="O1028" s="3">
        <f t="shared" ref="O1028:O1091" si="133">$N$3*(1+B1028)</f>
        <v>985763.54607939732</v>
      </c>
      <c r="P1028" s="3">
        <f t="shared" si="129"/>
        <v>998933.90191897657</v>
      </c>
      <c r="Q1028" s="3">
        <f t="shared" ref="Q1028:Q1091" si="134">$N$3*(1-C1028)</f>
        <v>1001066.0980810235</v>
      </c>
      <c r="R1028" s="4">
        <f t="shared" ref="R1028:R1091" si="135">P1028-O1028</f>
        <v>13170.35583957925</v>
      </c>
      <c r="S1028" s="3">
        <f t="shared" ref="S1028:S1091" si="136">P1028*0.4+$N$3*0.3+Q1028*0.4</f>
        <v>1100000</v>
      </c>
    </row>
    <row r="1029" spans="1:19" x14ac:dyDescent="0.45">
      <c r="A1029">
        <v>1026</v>
      </c>
      <c r="B1029" s="2">
        <v>-0.14898984134197199</v>
      </c>
      <c r="C1029" s="2">
        <v>-0.16513761467889901</v>
      </c>
      <c r="D1029" s="2">
        <f t="shared" si="130"/>
        <v>1.6147773336927018E-2</v>
      </c>
      <c r="E1029" s="2">
        <f t="shared" si="131"/>
        <v>-9.7783738540280316E-2</v>
      </c>
      <c r="F1029" s="2" t="str">
        <f t="shared" si="132"/>
        <v>하락</v>
      </c>
      <c r="O1029" s="3">
        <f t="shared" si="133"/>
        <v>851010.158658028</v>
      </c>
      <c r="P1029" s="3">
        <f t="shared" si="129"/>
        <v>834862.38532110106</v>
      </c>
      <c r="Q1029" s="3">
        <f t="shared" si="134"/>
        <v>1165137.6146788991</v>
      </c>
      <c r="R1029" s="4">
        <f t="shared" si="135"/>
        <v>-16147.773336926941</v>
      </c>
      <c r="S1029" s="3">
        <f t="shared" si="136"/>
        <v>1100000</v>
      </c>
    </row>
    <row r="1030" spans="1:19" x14ac:dyDescent="0.45">
      <c r="A1030">
        <v>1027</v>
      </c>
      <c r="B1030" s="2">
        <v>-3.2365117222070597E-2</v>
      </c>
      <c r="C1030" s="2">
        <v>-0.13</v>
      </c>
      <c r="D1030" s="2">
        <f t="shared" si="130"/>
        <v>9.7634882777929408E-2</v>
      </c>
      <c r="E1030" s="2">
        <f t="shared" si="131"/>
        <v>-0.75103755983022613</v>
      </c>
      <c r="F1030" s="2" t="str">
        <f t="shared" si="132"/>
        <v>하락</v>
      </c>
      <c r="O1030" s="3">
        <f t="shared" si="133"/>
        <v>967634.88277792942</v>
      </c>
      <c r="P1030" s="3">
        <f t="shared" si="129"/>
        <v>870000</v>
      </c>
      <c r="Q1030" s="3">
        <f t="shared" si="134"/>
        <v>1130000</v>
      </c>
      <c r="R1030" s="4">
        <f t="shared" si="135"/>
        <v>-97634.882777929422</v>
      </c>
      <c r="S1030" s="3">
        <f t="shared" si="136"/>
        <v>1100000</v>
      </c>
    </row>
    <row r="1031" spans="1:19" x14ac:dyDescent="0.45">
      <c r="A1031">
        <v>1028</v>
      </c>
      <c r="B1031" s="2">
        <v>0.57212430238723699</v>
      </c>
      <c r="C1031" s="2">
        <v>0.37184115523465699</v>
      </c>
      <c r="D1031" s="2">
        <f t="shared" si="130"/>
        <v>0.20028314715258</v>
      </c>
      <c r="E1031" s="2">
        <f t="shared" si="131"/>
        <v>0.53862555108023946</v>
      </c>
      <c r="F1031" s="2" t="str">
        <f t="shared" si="132"/>
        <v>상승</v>
      </c>
      <c r="O1031" s="3">
        <f t="shared" si="133"/>
        <v>1572124.3023872371</v>
      </c>
      <c r="P1031" s="3">
        <f t="shared" si="129"/>
        <v>1371841.155234657</v>
      </c>
      <c r="Q1031" s="3">
        <f t="shared" si="134"/>
        <v>628158.844765343</v>
      </c>
      <c r="R1031" s="4">
        <f t="shared" si="135"/>
        <v>-200283.14715258009</v>
      </c>
      <c r="S1031" s="3">
        <f t="shared" si="136"/>
        <v>1100000</v>
      </c>
    </row>
    <row r="1032" spans="1:19" x14ac:dyDescent="0.45">
      <c r="A1032">
        <v>1029</v>
      </c>
      <c r="B1032" s="2">
        <v>0.112227484583854</v>
      </c>
      <c r="C1032" s="2">
        <v>6.2857142857142806E-2</v>
      </c>
      <c r="D1032" s="2">
        <f t="shared" si="130"/>
        <v>4.9370341726711189E-2</v>
      </c>
      <c r="E1032" s="2">
        <f t="shared" si="131"/>
        <v>0.7854372547431332</v>
      </c>
      <c r="F1032" s="2" t="str">
        <f t="shared" si="132"/>
        <v>상승</v>
      </c>
      <c r="O1032" s="3">
        <f t="shared" si="133"/>
        <v>1112227.484583854</v>
      </c>
      <c r="P1032" s="3">
        <f t="shared" si="129"/>
        <v>1062857.1428571427</v>
      </c>
      <c r="Q1032" s="3">
        <f t="shared" si="134"/>
        <v>937142.85714285716</v>
      </c>
      <c r="R1032" s="4">
        <f t="shared" si="135"/>
        <v>-49370.341726711253</v>
      </c>
      <c r="S1032" s="3">
        <f t="shared" si="136"/>
        <v>1100000</v>
      </c>
    </row>
    <row r="1033" spans="1:19" x14ac:dyDescent="0.45">
      <c r="A1033">
        <v>1030</v>
      </c>
      <c r="B1033" s="2">
        <v>-1.8589567393064499E-2</v>
      </c>
      <c r="C1033" s="2">
        <v>-4.38988095238095E-2</v>
      </c>
      <c r="D1033" s="2">
        <f t="shared" si="130"/>
        <v>2.5309242130745001E-2</v>
      </c>
      <c r="E1033" s="2">
        <f t="shared" si="131"/>
        <v>-0.57653595633425936</v>
      </c>
      <c r="F1033" s="2" t="str">
        <f t="shared" si="132"/>
        <v>하락</v>
      </c>
      <c r="O1033" s="3">
        <f t="shared" si="133"/>
        <v>981410.4326069355</v>
      </c>
      <c r="P1033" s="3">
        <f t="shared" si="129"/>
        <v>956101.19047619042</v>
      </c>
      <c r="Q1033" s="3">
        <f t="shared" si="134"/>
        <v>1043898.8095238096</v>
      </c>
      <c r="R1033" s="4">
        <f t="shared" si="135"/>
        <v>-25309.242130745086</v>
      </c>
      <c r="S1033" s="3">
        <f t="shared" si="136"/>
        <v>1100000</v>
      </c>
    </row>
    <row r="1034" spans="1:19" x14ac:dyDescent="0.45">
      <c r="A1034">
        <v>1031</v>
      </c>
      <c r="B1034" s="2">
        <v>7.2446264326572404E-2</v>
      </c>
      <c r="C1034" s="2">
        <v>6.9444444444444397E-3</v>
      </c>
      <c r="D1034" s="2">
        <f t="shared" si="130"/>
        <v>6.5501819882127971E-2</v>
      </c>
      <c r="E1034" s="2">
        <f t="shared" si="131"/>
        <v>9.4322620630264336</v>
      </c>
      <c r="F1034" s="2" t="str">
        <f t="shared" si="132"/>
        <v>상승</v>
      </c>
      <c r="O1034" s="3">
        <f t="shared" si="133"/>
        <v>1072446.2643265724</v>
      </c>
      <c r="P1034" s="3">
        <f t="shared" si="129"/>
        <v>1006944.4444444444</v>
      </c>
      <c r="Q1034" s="3">
        <f t="shared" si="134"/>
        <v>993055.55555555562</v>
      </c>
      <c r="R1034" s="4">
        <f t="shared" si="135"/>
        <v>-65501.819882128038</v>
      </c>
      <c r="S1034" s="3">
        <f t="shared" si="136"/>
        <v>1100000</v>
      </c>
    </row>
    <row r="1035" spans="1:19" x14ac:dyDescent="0.45">
      <c r="A1035">
        <v>1032</v>
      </c>
      <c r="B1035" s="2">
        <v>0.277372807264328</v>
      </c>
      <c r="C1035" s="2">
        <v>0.24761904761904699</v>
      </c>
      <c r="D1035" s="2">
        <f t="shared" si="130"/>
        <v>2.9753759645281014E-2</v>
      </c>
      <c r="E1035" s="2">
        <f t="shared" si="131"/>
        <v>0.12015941395209671</v>
      </c>
      <c r="F1035" s="2" t="str">
        <f t="shared" si="132"/>
        <v>상승</v>
      </c>
      <c r="O1035" s="3">
        <f t="shared" si="133"/>
        <v>1277372.807264328</v>
      </c>
      <c r="P1035" s="3">
        <f t="shared" si="129"/>
        <v>1247619.0476190469</v>
      </c>
      <c r="Q1035" s="3">
        <f t="shared" si="134"/>
        <v>752380.95238095301</v>
      </c>
      <c r="R1035" s="4">
        <f t="shared" si="135"/>
        <v>-29753.759645281127</v>
      </c>
      <c r="S1035" s="3">
        <f t="shared" si="136"/>
        <v>1100000</v>
      </c>
    </row>
    <row r="1036" spans="1:19" x14ac:dyDescent="0.45">
      <c r="A1036">
        <v>1033</v>
      </c>
      <c r="B1036" s="2">
        <v>0.12583173811435699</v>
      </c>
      <c r="C1036" s="2">
        <v>7.7464788732394305E-2</v>
      </c>
      <c r="D1036" s="2">
        <f t="shared" si="130"/>
        <v>4.836694938196269E-2</v>
      </c>
      <c r="E1036" s="2">
        <f t="shared" si="131"/>
        <v>0.62437334656715526</v>
      </c>
      <c r="F1036" s="2" t="str">
        <f t="shared" si="132"/>
        <v>상승</v>
      </c>
      <c r="O1036" s="3">
        <f t="shared" si="133"/>
        <v>1125831.738114357</v>
      </c>
      <c r="P1036" s="3">
        <f t="shared" si="129"/>
        <v>1077464.7887323943</v>
      </c>
      <c r="Q1036" s="3">
        <f t="shared" si="134"/>
        <v>922535.21126760577</v>
      </c>
      <c r="R1036" s="4">
        <f t="shared" si="135"/>
        <v>-48366.949381962651</v>
      </c>
      <c r="S1036" s="3">
        <f t="shared" si="136"/>
        <v>1100000</v>
      </c>
    </row>
    <row r="1037" spans="1:19" x14ac:dyDescent="0.45">
      <c r="A1037">
        <v>1034</v>
      </c>
      <c r="B1037" s="2">
        <v>0.31416267156600902</v>
      </c>
      <c r="C1037" s="2">
        <v>0.30944625407166099</v>
      </c>
      <c r="D1037" s="2">
        <f t="shared" si="130"/>
        <v>4.7164174943480353E-3</v>
      </c>
      <c r="E1037" s="2">
        <f t="shared" si="131"/>
        <v>1.5241475481735243E-2</v>
      </c>
      <c r="F1037" s="2" t="str">
        <f t="shared" si="132"/>
        <v>상승</v>
      </c>
      <c r="O1037" s="3">
        <f t="shared" si="133"/>
        <v>1314162.6715660091</v>
      </c>
      <c r="P1037" s="3">
        <f t="shared" si="129"/>
        <v>1309446.254071661</v>
      </c>
      <c r="Q1037" s="3">
        <f t="shared" si="134"/>
        <v>690553.74592833908</v>
      </c>
      <c r="R1037" s="4">
        <f t="shared" si="135"/>
        <v>-4716.4174943480175</v>
      </c>
      <c r="S1037" s="3">
        <f t="shared" si="136"/>
        <v>1100000</v>
      </c>
    </row>
    <row r="1038" spans="1:19" x14ac:dyDescent="0.45">
      <c r="A1038">
        <v>1035</v>
      </c>
      <c r="B1038" s="2">
        <v>5.5279280990362098E-2</v>
      </c>
      <c r="C1038" s="2">
        <v>-1.48205928237129E-2</v>
      </c>
      <c r="D1038" s="2">
        <f t="shared" si="130"/>
        <v>7.0099873814074995E-2</v>
      </c>
      <c r="E1038" s="2">
        <f t="shared" si="131"/>
        <v>-4.7298967489286543</v>
      </c>
      <c r="F1038" s="2" t="str">
        <f t="shared" si="132"/>
        <v>반대</v>
      </c>
      <c r="O1038" s="3">
        <f t="shared" si="133"/>
        <v>1055279.2809903622</v>
      </c>
      <c r="P1038" s="3">
        <f t="shared" si="129"/>
        <v>985179.40717628703</v>
      </c>
      <c r="Q1038" s="3">
        <f t="shared" si="134"/>
        <v>1014820.5928237129</v>
      </c>
      <c r="R1038" s="4">
        <f t="shared" si="135"/>
        <v>-70099.873814075137</v>
      </c>
      <c r="S1038" s="3">
        <f t="shared" si="136"/>
        <v>1100000</v>
      </c>
    </row>
    <row r="1039" spans="1:19" x14ac:dyDescent="0.45">
      <c r="A1039">
        <v>1036</v>
      </c>
      <c r="B1039" s="2">
        <v>9.5809102058410603E-2</v>
      </c>
      <c r="C1039" s="2">
        <v>6.8315665488810295E-2</v>
      </c>
      <c r="D1039" s="2">
        <f t="shared" si="130"/>
        <v>2.7493436569600307E-2</v>
      </c>
      <c r="E1039" s="2">
        <f t="shared" si="131"/>
        <v>0.40244702840673596</v>
      </c>
      <c r="F1039" s="2" t="str">
        <f t="shared" si="132"/>
        <v>상승</v>
      </c>
      <c r="O1039" s="3">
        <f t="shared" si="133"/>
        <v>1095809.1020584106</v>
      </c>
      <c r="P1039" s="3">
        <f t="shared" si="129"/>
        <v>1068315.6654888105</v>
      </c>
      <c r="Q1039" s="3">
        <f t="shared" si="134"/>
        <v>931684.33451118972</v>
      </c>
      <c r="R1039" s="4">
        <f t="shared" si="135"/>
        <v>-27493.436569600133</v>
      </c>
      <c r="S1039" s="3">
        <f t="shared" si="136"/>
        <v>1100000.0000000002</v>
      </c>
    </row>
    <row r="1040" spans="1:19" x14ac:dyDescent="0.45">
      <c r="A1040">
        <v>1037</v>
      </c>
      <c r="B1040" s="2">
        <v>-6.8000346422195407E-2</v>
      </c>
      <c r="C1040" s="2">
        <v>-8.9692101740294503E-2</v>
      </c>
      <c r="D1040" s="2">
        <f t="shared" si="130"/>
        <v>2.1691755318099096E-2</v>
      </c>
      <c r="E1040" s="2">
        <f t="shared" si="131"/>
        <v>-0.24184688391970188</v>
      </c>
      <c r="F1040" s="2" t="str">
        <f t="shared" si="132"/>
        <v>하락</v>
      </c>
      <c r="O1040" s="3">
        <f t="shared" si="133"/>
        <v>931999.65357780457</v>
      </c>
      <c r="P1040" s="3">
        <f t="shared" si="129"/>
        <v>910307.89825970551</v>
      </c>
      <c r="Q1040" s="3">
        <f t="shared" si="134"/>
        <v>1089692.1017402946</v>
      </c>
      <c r="R1040" s="4">
        <f t="shared" si="135"/>
        <v>-21691.755318099051</v>
      </c>
      <c r="S1040" s="3">
        <f t="shared" si="136"/>
        <v>1100000</v>
      </c>
    </row>
    <row r="1041" spans="1:19" x14ac:dyDescent="0.45">
      <c r="A1041">
        <v>1038</v>
      </c>
      <c r="B1041" s="2">
        <v>0.213526755571365</v>
      </c>
      <c r="C1041" s="2">
        <v>6.6752246469833104E-2</v>
      </c>
      <c r="D1041" s="2">
        <f t="shared" si="130"/>
        <v>0.14677450910153189</v>
      </c>
      <c r="E1041" s="2">
        <f t="shared" si="131"/>
        <v>2.1987950498094877</v>
      </c>
      <c r="F1041" s="2" t="str">
        <f t="shared" si="132"/>
        <v>상승</v>
      </c>
      <c r="O1041" s="3">
        <f t="shared" si="133"/>
        <v>1213526.7555713649</v>
      </c>
      <c r="P1041" s="3">
        <f t="shared" si="129"/>
        <v>1066752.2464698332</v>
      </c>
      <c r="Q1041" s="3">
        <f t="shared" si="134"/>
        <v>933247.75353016681</v>
      </c>
      <c r="R1041" s="4">
        <f t="shared" si="135"/>
        <v>-146774.5091015317</v>
      </c>
      <c r="S1041" s="3">
        <f t="shared" si="136"/>
        <v>1100000</v>
      </c>
    </row>
    <row r="1042" spans="1:19" x14ac:dyDescent="0.45">
      <c r="A1042">
        <v>1039</v>
      </c>
      <c r="B1042" s="2">
        <v>0.11266678571701</v>
      </c>
      <c r="C1042" s="2">
        <v>0.105633802816901</v>
      </c>
      <c r="D1042" s="2">
        <f t="shared" si="130"/>
        <v>7.0329829001089944E-3</v>
      </c>
      <c r="E1042" s="2">
        <f t="shared" si="131"/>
        <v>6.6578904787698734E-2</v>
      </c>
      <c r="F1042" s="2" t="str">
        <f t="shared" si="132"/>
        <v>상승</v>
      </c>
      <c r="O1042" s="3">
        <f t="shared" si="133"/>
        <v>1112666.78571701</v>
      </c>
      <c r="P1042" s="3">
        <f t="shared" si="129"/>
        <v>1105633.8028169011</v>
      </c>
      <c r="Q1042" s="3">
        <f t="shared" si="134"/>
        <v>894366.19718309899</v>
      </c>
      <c r="R1042" s="4">
        <f t="shared" si="135"/>
        <v>-7032.9829001089092</v>
      </c>
      <c r="S1042" s="3">
        <f t="shared" si="136"/>
        <v>1100000</v>
      </c>
    </row>
    <row r="1043" spans="1:19" x14ac:dyDescent="0.45">
      <c r="A1043">
        <v>1040</v>
      </c>
      <c r="B1043" s="2">
        <v>-1.9473545253276799E-3</v>
      </c>
      <c r="C1043" s="2">
        <v>1.26103404791929E-2</v>
      </c>
      <c r="D1043" s="2">
        <f t="shared" si="130"/>
        <v>1.4557695004520581E-2</v>
      </c>
      <c r="E1043" s="2">
        <f t="shared" si="131"/>
        <v>1.1544252138584856</v>
      </c>
      <c r="F1043" s="2" t="str">
        <f t="shared" si="132"/>
        <v>반대</v>
      </c>
      <c r="O1043" s="3">
        <f t="shared" si="133"/>
        <v>998052.64547467232</v>
      </c>
      <c r="P1043" s="3">
        <f t="shared" si="129"/>
        <v>1012610.3404791929</v>
      </c>
      <c r="Q1043" s="3">
        <f t="shared" si="134"/>
        <v>987389.65952080709</v>
      </c>
      <c r="R1043" s="4">
        <f t="shared" si="135"/>
        <v>14557.695004520589</v>
      </c>
      <c r="S1043" s="3">
        <f t="shared" si="136"/>
        <v>1100000</v>
      </c>
    </row>
    <row r="1044" spans="1:19" x14ac:dyDescent="0.45">
      <c r="A1044">
        <v>1041</v>
      </c>
      <c r="B1044" s="2">
        <v>-9.9084660410881001E-2</v>
      </c>
      <c r="C1044" s="2">
        <v>-0.153166421207658</v>
      </c>
      <c r="D1044" s="2">
        <f t="shared" si="130"/>
        <v>5.4081760796776998E-2</v>
      </c>
      <c r="E1044" s="2">
        <f t="shared" si="131"/>
        <v>-0.35309149597126593</v>
      </c>
      <c r="F1044" s="2" t="str">
        <f t="shared" si="132"/>
        <v>하락</v>
      </c>
      <c r="O1044" s="3">
        <f t="shared" si="133"/>
        <v>900915.33958911896</v>
      </c>
      <c r="P1044" s="3">
        <f t="shared" si="129"/>
        <v>846833.57879234198</v>
      </c>
      <c r="Q1044" s="3">
        <f t="shared" si="134"/>
        <v>1153166.421207658</v>
      </c>
      <c r="R1044" s="4">
        <f t="shared" si="135"/>
        <v>-54081.760796776973</v>
      </c>
      <c r="S1044" s="3">
        <f t="shared" si="136"/>
        <v>1100000</v>
      </c>
    </row>
    <row r="1045" spans="1:19" x14ac:dyDescent="0.45">
      <c r="A1045">
        <v>1042</v>
      </c>
      <c r="B1045" s="2">
        <v>0.15137320756912201</v>
      </c>
      <c r="C1045" s="2">
        <v>8.7546239210850793E-2</v>
      </c>
      <c r="D1045" s="2">
        <f t="shared" si="130"/>
        <v>6.3826968358271216E-2</v>
      </c>
      <c r="E1045" s="2">
        <f t="shared" si="131"/>
        <v>0.72906579350081635</v>
      </c>
      <c r="F1045" s="2" t="str">
        <f t="shared" si="132"/>
        <v>상승</v>
      </c>
      <c r="O1045" s="3">
        <f t="shared" si="133"/>
        <v>1151373.2075691221</v>
      </c>
      <c r="P1045" s="3">
        <f t="shared" si="129"/>
        <v>1087546.2392108508</v>
      </c>
      <c r="Q1045" s="3">
        <f t="shared" si="134"/>
        <v>912453.76078914921</v>
      </c>
      <c r="R1045" s="4">
        <f t="shared" si="135"/>
        <v>-63826.96835827129</v>
      </c>
      <c r="S1045" s="3">
        <f t="shared" si="136"/>
        <v>1100000</v>
      </c>
    </row>
    <row r="1046" spans="1:19" x14ac:dyDescent="0.45">
      <c r="A1046">
        <v>1043</v>
      </c>
      <c r="B1046" s="2">
        <v>0.249433442950248</v>
      </c>
      <c r="C1046" s="2">
        <v>0.21071428571428499</v>
      </c>
      <c r="D1046" s="2">
        <f t="shared" si="130"/>
        <v>3.8719157235963003E-2</v>
      </c>
      <c r="E1046" s="2">
        <f t="shared" si="131"/>
        <v>0.18375193264524878</v>
      </c>
      <c r="F1046" s="2" t="str">
        <f t="shared" si="132"/>
        <v>상승</v>
      </c>
      <c r="O1046" s="3">
        <f t="shared" si="133"/>
        <v>1249433.442950248</v>
      </c>
      <c r="P1046" s="3">
        <f t="shared" si="129"/>
        <v>1210714.285714285</v>
      </c>
      <c r="Q1046" s="3">
        <f t="shared" si="134"/>
        <v>789285.71428571502</v>
      </c>
      <c r="R1046" s="4">
        <f t="shared" si="135"/>
        <v>-38719.157235963037</v>
      </c>
      <c r="S1046" s="3">
        <f t="shared" si="136"/>
        <v>1100000</v>
      </c>
    </row>
    <row r="1047" spans="1:19" x14ac:dyDescent="0.45">
      <c r="A1047">
        <v>1044</v>
      </c>
      <c r="B1047" s="2">
        <v>0.32250946760177601</v>
      </c>
      <c r="C1047" s="2">
        <v>0.27030033370411499</v>
      </c>
      <c r="D1047" s="2">
        <f t="shared" si="130"/>
        <v>5.220913389766102E-2</v>
      </c>
      <c r="E1047" s="2">
        <f t="shared" si="131"/>
        <v>0.19315231018105916</v>
      </c>
      <c r="F1047" s="2" t="str">
        <f t="shared" si="132"/>
        <v>상승</v>
      </c>
      <c r="O1047" s="3">
        <f t="shared" si="133"/>
        <v>1322509.4676017761</v>
      </c>
      <c r="P1047" s="3">
        <f t="shared" si="129"/>
        <v>1270300.3337041149</v>
      </c>
      <c r="Q1047" s="3">
        <f t="shared" si="134"/>
        <v>729699.66629588499</v>
      </c>
      <c r="R1047" s="4">
        <f t="shared" si="135"/>
        <v>-52209.133897661231</v>
      </c>
      <c r="S1047" s="3">
        <f t="shared" si="136"/>
        <v>1100000</v>
      </c>
    </row>
    <row r="1048" spans="1:19" x14ac:dyDescent="0.45">
      <c r="A1048">
        <v>1045</v>
      </c>
      <c r="B1048" s="2">
        <v>0.48786020278930597</v>
      </c>
      <c r="C1048" s="2">
        <v>0.41237113402061798</v>
      </c>
      <c r="D1048" s="2">
        <f t="shared" si="130"/>
        <v>7.5489068768687995E-2</v>
      </c>
      <c r="E1048" s="2">
        <f t="shared" si="131"/>
        <v>0.18306099176406865</v>
      </c>
      <c r="F1048" s="2" t="str">
        <f t="shared" si="132"/>
        <v>상승</v>
      </c>
      <c r="O1048" s="3">
        <f t="shared" si="133"/>
        <v>1487860.2027893059</v>
      </c>
      <c r="P1048" s="3">
        <f t="shared" si="129"/>
        <v>1412371.1340206179</v>
      </c>
      <c r="Q1048" s="3">
        <f t="shared" si="134"/>
        <v>587628.86597938207</v>
      </c>
      <c r="R1048" s="4">
        <f t="shared" si="135"/>
        <v>-75489.068768688012</v>
      </c>
      <c r="S1048" s="3">
        <f t="shared" si="136"/>
        <v>1100000</v>
      </c>
    </row>
    <row r="1049" spans="1:19" x14ac:dyDescent="0.45">
      <c r="A1049">
        <v>1046</v>
      </c>
      <c r="B1049" s="2">
        <v>-2.9582563787698701E-2</v>
      </c>
      <c r="C1049" s="2">
        <v>-2.0757020757020701E-2</v>
      </c>
      <c r="D1049" s="2">
        <f t="shared" si="130"/>
        <v>8.825543030678E-3</v>
      </c>
      <c r="E1049" s="2">
        <f t="shared" si="131"/>
        <v>-0.42518351424266482</v>
      </c>
      <c r="F1049" s="2" t="str">
        <f t="shared" si="132"/>
        <v>하락</v>
      </c>
      <c r="O1049" s="3">
        <f t="shared" si="133"/>
        <v>970417.43621230125</v>
      </c>
      <c r="P1049" s="3">
        <f t="shared" si="129"/>
        <v>979242.97924297932</v>
      </c>
      <c r="Q1049" s="3">
        <f t="shared" si="134"/>
        <v>1020757.0207570207</v>
      </c>
      <c r="R1049" s="4">
        <f t="shared" si="135"/>
        <v>8825.5430306780618</v>
      </c>
      <c r="S1049" s="3">
        <f t="shared" si="136"/>
        <v>1100000</v>
      </c>
    </row>
    <row r="1050" spans="1:19" x14ac:dyDescent="0.45">
      <c r="A1050">
        <v>1047</v>
      </c>
      <c r="B1050" s="2">
        <v>-8.4460452198982197E-2</v>
      </c>
      <c r="C1050" s="2">
        <v>-2.1276595744680799E-2</v>
      </c>
      <c r="D1050" s="2">
        <f t="shared" si="130"/>
        <v>6.3183856454301399E-2</v>
      </c>
      <c r="E1050" s="2">
        <f t="shared" si="131"/>
        <v>-2.9696412533521732</v>
      </c>
      <c r="F1050" s="2" t="str">
        <f t="shared" si="132"/>
        <v>하락</v>
      </c>
      <c r="O1050" s="3">
        <f t="shared" si="133"/>
        <v>915539.54780101776</v>
      </c>
      <c r="P1050" s="3">
        <f t="shared" si="129"/>
        <v>978723.40425531927</v>
      </c>
      <c r="Q1050" s="3">
        <f t="shared" si="134"/>
        <v>1021276.5957446807</v>
      </c>
      <c r="R1050" s="4">
        <f t="shared" si="135"/>
        <v>63183.856454301509</v>
      </c>
      <c r="S1050" s="3">
        <f t="shared" si="136"/>
        <v>1100000</v>
      </c>
    </row>
    <row r="1051" spans="1:19" x14ac:dyDescent="0.45">
      <c r="A1051">
        <v>1048</v>
      </c>
      <c r="B1051" s="2">
        <v>-0.11890797317028</v>
      </c>
      <c r="C1051" s="2">
        <v>-0.15777777777777699</v>
      </c>
      <c r="D1051" s="2">
        <f t="shared" si="130"/>
        <v>3.8869804607496991E-2</v>
      </c>
      <c r="E1051" s="2">
        <f t="shared" si="131"/>
        <v>-0.24635791652639061</v>
      </c>
      <c r="F1051" s="2" t="str">
        <f t="shared" si="132"/>
        <v>하락</v>
      </c>
      <c r="O1051" s="3">
        <f t="shared" si="133"/>
        <v>881092.02682972001</v>
      </c>
      <c r="P1051" s="3">
        <f t="shared" si="129"/>
        <v>842222.22222222295</v>
      </c>
      <c r="Q1051" s="3">
        <f t="shared" si="134"/>
        <v>1157777.7777777768</v>
      </c>
      <c r="R1051" s="4">
        <f t="shared" si="135"/>
        <v>-38869.804607497063</v>
      </c>
      <c r="S1051" s="3">
        <f t="shared" si="136"/>
        <v>1100000</v>
      </c>
    </row>
    <row r="1052" spans="1:19" x14ac:dyDescent="0.45">
      <c r="A1052">
        <v>1049</v>
      </c>
      <c r="B1052" s="2">
        <v>0.312784284353256</v>
      </c>
      <c r="C1052" s="2">
        <v>0.26232501521606799</v>
      </c>
      <c r="D1052" s="2">
        <f t="shared" si="130"/>
        <v>5.0459269137188012E-2</v>
      </c>
      <c r="E1052" s="2">
        <f t="shared" si="131"/>
        <v>0.19235401204733169</v>
      </c>
      <c r="F1052" s="2" t="str">
        <f t="shared" si="132"/>
        <v>상승</v>
      </c>
      <c r="O1052" s="3">
        <f t="shared" si="133"/>
        <v>1312784.284353256</v>
      </c>
      <c r="P1052" s="3">
        <f t="shared" si="129"/>
        <v>1262325.0152160681</v>
      </c>
      <c r="Q1052" s="3">
        <f t="shared" si="134"/>
        <v>737674.98478393198</v>
      </c>
      <c r="R1052" s="4">
        <f t="shared" si="135"/>
        <v>-50459.269137187861</v>
      </c>
      <c r="S1052" s="3">
        <f t="shared" si="136"/>
        <v>1100000</v>
      </c>
    </row>
    <row r="1053" spans="1:19" x14ac:dyDescent="0.45">
      <c r="A1053">
        <v>1050</v>
      </c>
      <c r="B1053" s="2">
        <v>0.50767332315444902</v>
      </c>
      <c r="C1053" s="2">
        <v>0.50750341064119997</v>
      </c>
      <c r="D1053" s="2">
        <f t="shared" si="130"/>
        <v>1.6991251324904866E-4</v>
      </c>
      <c r="E1053" s="2">
        <f t="shared" si="131"/>
        <v>3.3480073175148602E-4</v>
      </c>
      <c r="F1053" s="2" t="str">
        <f t="shared" si="132"/>
        <v>상승</v>
      </c>
      <c r="O1053" s="3">
        <f t="shared" si="133"/>
        <v>1507673.323154449</v>
      </c>
      <c r="P1053" s="3">
        <f t="shared" si="129"/>
        <v>1507503.4106411999</v>
      </c>
      <c r="Q1053" s="3">
        <f t="shared" si="134"/>
        <v>492496.58935880003</v>
      </c>
      <c r="R1053" s="4">
        <f t="shared" si="135"/>
        <v>-169.91251324908808</v>
      </c>
      <c r="S1053" s="3">
        <f t="shared" si="136"/>
        <v>1100000</v>
      </c>
    </row>
    <row r="1054" spans="1:19" x14ac:dyDescent="0.45">
      <c r="A1054">
        <v>1051</v>
      </c>
      <c r="B1054" s="2">
        <v>1.6614362597465501E-2</v>
      </c>
      <c r="C1054" s="2">
        <v>-1.04895104895104E-2</v>
      </c>
      <c r="D1054" s="2">
        <f t="shared" si="130"/>
        <v>2.7103873086975899E-2</v>
      </c>
      <c r="E1054" s="2">
        <f t="shared" si="131"/>
        <v>-2.5839025676250578</v>
      </c>
      <c r="F1054" s="2" t="str">
        <f t="shared" si="132"/>
        <v>반대</v>
      </c>
      <c r="O1054" s="3">
        <f t="shared" si="133"/>
        <v>1016614.3625974655</v>
      </c>
      <c r="P1054" s="3">
        <f t="shared" si="129"/>
        <v>989510.48951048963</v>
      </c>
      <c r="Q1054" s="3">
        <f t="shared" si="134"/>
        <v>1010489.5104895104</v>
      </c>
      <c r="R1054" s="4">
        <f t="shared" si="135"/>
        <v>-27103.873086975887</v>
      </c>
      <c r="S1054" s="3">
        <f t="shared" si="136"/>
        <v>1100000</v>
      </c>
    </row>
    <row r="1055" spans="1:19" x14ac:dyDescent="0.45">
      <c r="A1055">
        <v>1052</v>
      </c>
      <c r="B1055" s="2">
        <v>0.16134314239025099</v>
      </c>
      <c r="C1055" s="2">
        <v>0.10432190760059599</v>
      </c>
      <c r="D1055" s="2">
        <f t="shared" si="130"/>
        <v>5.7021234789654998E-2</v>
      </c>
      <c r="E1055" s="2">
        <f t="shared" si="131"/>
        <v>0.546589264912265</v>
      </c>
      <c r="F1055" s="2" t="str">
        <f t="shared" si="132"/>
        <v>상승</v>
      </c>
      <c r="O1055" s="3">
        <f t="shared" si="133"/>
        <v>1161343.1423902509</v>
      </c>
      <c r="P1055" s="3">
        <f t="shared" si="129"/>
        <v>1104321.9076005958</v>
      </c>
      <c r="Q1055" s="3">
        <f t="shared" si="134"/>
        <v>895678.09239940403</v>
      </c>
      <c r="R1055" s="4">
        <f t="shared" si="135"/>
        <v>-57021.234789655078</v>
      </c>
      <c r="S1055" s="3">
        <f t="shared" si="136"/>
        <v>1100000</v>
      </c>
    </row>
    <row r="1056" spans="1:19" x14ac:dyDescent="0.45">
      <c r="A1056">
        <v>1053</v>
      </c>
      <c r="B1056" s="2">
        <v>-6.62218332290649E-2</v>
      </c>
      <c r="C1056" s="2">
        <v>-6.5585331452750306E-2</v>
      </c>
      <c r="D1056" s="2">
        <f t="shared" si="130"/>
        <v>6.3650177631459359E-4</v>
      </c>
      <c r="E1056" s="2">
        <f t="shared" si="131"/>
        <v>-9.7049410625171442E-3</v>
      </c>
      <c r="F1056" s="2" t="str">
        <f t="shared" si="132"/>
        <v>하락</v>
      </c>
      <c r="O1056" s="3">
        <f t="shared" si="133"/>
        <v>933778.16677093506</v>
      </c>
      <c r="P1056" s="3">
        <f t="shared" si="129"/>
        <v>934414.66854724963</v>
      </c>
      <c r="Q1056" s="3">
        <f t="shared" si="134"/>
        <v>1065585.3314527504</v>
      </c>
      <c r="R1056" s="4">
        <f t="shared" si="135"/>
        <v>636.50177631457336</v>
      </c>
      <c r="S1056" s="3">
        <f t="shared" si="136"/>
        <v>1100000</v>
      </c>
    </row>
    <row r="1057" spans="1:19" x14ac:dyDescent="0.45">
      <c r="A1057">
        <v>1054</v>
      </c>
      <c r="B1057" s="2">
        <v>-6.6926360130310003E-2</v>
      </c>
      <c r="C1057" s="2">
        <v>-7.9100145137880898E-2</v>
      </c>
      <c r="D1057" s="2">
        <f t="shared" si="130"/>
        <v>1.2173785007570895E-2</v>
      </c>
      <c r="E1057" s="2">
        <f t="shared" si="131"/>
        <v>-0.15390344715993315</v>
      </c>
      <c r="F1057" s="2" t="str">
        <f t="shared" si="132"/>
        <v>하락</v>
      </c>
      <c r="O1057" s="3">
        <f t="shared" si="133"/>
        <v>933073.63986968994</v>
      </c>
      <c r="P1057" s="3">
        <f t="shared" si="129"/>
        <v>920899.85486211907</v>
      </c>
      <c r="Q1057" s="3">
        <f t="shared" si="134"/>
        <v>1079100.1451378809</v>
      </c>
      <c r="R1057" s="4">
        <f t="shared" si="135"/>
        <v>-12173.78500757087</v>
      </c>
      <c r="S1057" s="3">
        <f t="shared" si="136"/>
        <v>1100000</v>
      </c>
    </row>
    <row r="1058" spans="1:19" x14ac:dyDescent="0.45">
      <c r="A1058">
        <v>1055</v>
      </c>
      <c r="B1058" s="2">
        <v>-0.123226195573806</v>
      </c>
      <c r="C1058" s="2">
        <v>-0.173489278752436</v>
      </c>
      <c r="D1058" s="2">
        <f t="shared" si="130"/>
        <v>5.026308317863E-2</v>
      </c>
      <c r="E1058" s="2">
        <f t="shared" si="131"/>
        <v>-0.28971867045659871</v>
      </c>
      <c r="F1058" s="2" t="str">
        <f t="shared" si="132"/>
        <v>하락</v>
      </c>
      <c r="O1058" s="3">
        <f t="shared" si="133"/>
        <v>876773.80442619405</v>
      </c>
      <c r="P1058" s="3">
        <f t="shared" si="129"/>
        <v>826510.72124756395</v>
      </c>
      <c r="Q1058" s="3">
        <f t="shared" si="134"/>
        <v>1173489.2787524359</v>
      </c>
      <c r="R1058" s="4">
        <f t="shared" si="135"/>
        <v>-50263.083178630099</v>
      </c>
      <c r="S1058" s="3">
        <f t="shared" si="136"/>
        <v>1100000</v>
      </c>
    </row>
    <row r="1059" spans="1:19" x14ac:dyDescent="0.45">
      <c r="A1059">
        <v>1056</v>
      </c>
      <c r="B1059" s="2">
        <v>9.8331682384014095E-3</v>
      </c>
      <c r="C1059" s="2">
        <v>2.0547945205479399E-2</v>
      </c>
      <c r="D1059" s="2">
        <f t="shared" si="130"/>
        <v>1.0714776967077989E-2</v>
      </c>
      <c r="E1059" s="2">
        <f t="shared" si="131"/>
        <v>0.52145247906446346</v>
      </c>
      <c r="F1059" s="2" t="str">
        <f t="shared" si="132"/>
        <v>상승</v>
      </c>
      <c r="O1059" s="3">
        <f t="shared" si="133"/>
        <v>1009833.1682384014</v>
      </c>
      <c r="P1059" s="3">
        <f t="shared" si="129"/>
        <v>1020547.9452054793</v>
      </c>
      <c r="Q1059" s="3">
        <f t="shared" si="134"/>
        <v>979452.05479452061</v>
      </c>
      <c r="R1059" s="4">
        <f t="shared" si="135"/>
        <v>10714.776967077865</v>
      </c>
      <c r="S1059" s="3">
        <f t="shared" si="136"/>
        <v>1100000</v>
      </c>
    </row>
    <row r="1060" spans="1:19" x14ac:dyDescent="0.45">
      <c r="A1060">
        <v>1057</v>
      </c>
      <c r="B1060" s="2">
        <v>0.37746185064315702</v>
      </c>
      <c r="C1060" s="2">
        <v>0.31734317343173402</v>
      </c>
      <c r="D1060" s="2">
        <f t="shared" si="130"/>
        <v>6.0118677211422999E-2</v>
      </c>
      <c r="E1060" s="2">
        <f t="shared" si="131"/>
        <v>0.18944373865460057</v>
      </c>
      <c r="F1060" s="2" t="str">
        <f t="shared" si="132"/>
        <v>상승</v>
      </c>
      <c r="O1060" s="3">
        <f t="shared" si="133"/>
        <v>1377461.850643157</v>
      </c>
      <c r="P1060" s="3">
        <f t="shared" si="129"/>
        <v>1317343.1734317341</v>
      </c>
      <c r="Q1060" s="3">
        <f t="shared" si="134"/>
        <v>682656.82656826603</v>
      </c>
      <c r="R1060" s="4">
        <f t="shared" si="135"/>
        <v>-60118.677211422939</v>
      </c>
      <c r="S1060" s="3">
        <f t="shared" si="136"/>
        <v>1100000</v>
      </c>
    </row>
    <row r="1061" spans="1:19" x14ac:dyDescent="0.45">
      <c r="A1061">
        <v>1058</v>
      </c>
      <c r="B1061" s="2">
        <v>0.25595811009406999</v>
      </c>
      <c r="C1061" s="2">
        <v>0.27610619469026498</v>
      </c>
      <c r="D1061" s="2">
        <f t="shared" si="130"/>
        <v>2.0148084596194993E-2</v>
      </c>
      <c r="E1061" s="2">
        <f t="shared" si="131"/>
        <v>7.2972229466988406E-2</v>
      </c>
      <c r="F1061" s="2" t="str">
        <f t="shared" si="132"/>
        <v>상승</v>
      </c>
      <c r="O1061" s="3">
        <f t="shared" si="133"/>
        <v>1255958.11009407</v>
      </c>
      <c r="P1061" s="3">
        <f t="shared" si="129"/>
        <v>1276106.194690265</v>
      </c>
      <c r="Q1061" s="3">
        <f t="shared" si="134"/>
        <v>723893.80530973501</v>
      </c>
      <c r="R1061" s="4">
        <f t="shared" si="135"/>
        <v>20148.084596195025</v>
      </c>
      <c r="S1061" s="3">
        <f t="shared" si="136"/>
        <v>1100000</v>
      </c>
    </row>
    <row r="1062" spans="1:19" x14ac:dyDescent="0.45">
      <c r="A1062">
        <v>1059</v>
      </c>
      <c r="B1062" s="2">
        <v>1.37167684733867E-2</v>
      </c>
      <c r="C1062" s="2">
        <v>4.3273013375295004E-3</v>
      </c>
      <c r="D1062" s="2">
        <f t="shared" si="130"/>
        <v>9.3894671358571991E-3</v>
      </c>
      <c r="E1062" s="2">
        <f t="shared" si="131"/>
        <v>2.1698204963044567</v>
      </c>
      <c r="F1062" s="2" t="str">
        <f t="shared" si="132"/>
        <v>상승</v>
      </c>
      <c r="O1062" s="3">
        <f t="shared" si="133"/>
        <v>1013716.7684733868</v>
      </c>
      <c r="P1062" s="3">
        <f t="shared" si="129"/>
        <v>1004327.3013375296</v>
      </c>
      <c r="Q1062" s="3">
        <f t="shared" si="134"/>
        <v>995672.69866247056</v>
      </c>
      <c r="R1062" s="4">
        <f t="shared" si="135"/>
        <v>-9389.4671358572086</v>
      </c>
      <c r="S1062" s="3">
        <f t="shared" si="136"/>
        <v>1100000.0000000002</v>
      </c>
    </row>
    <row r="1063" spans="1:19" x14ac:dyDescent="0.45">
      <c r="A1063">
        <v>1060</v>
      </c>
      <c r="B1063" s="2">
        <v>-8.4937766194343498E-2</v>
      </c>
      <c r="C1063" s="2">
        <v>-0.156164383561643</v>
      </c>
      <c r="D1063" s="2">
        <f t="shared" si="130"/>
        <v>7.1226617367299502E-2</v>
      </c>
      <c r="E1063" s="2">
        <f t="shared" si="131"/>
        <v>-0.45610026910639401</v>
      </c>
      <c r="F1063" s="2" t="str">
        <f t="shared" si="132"/>
        <v>하락</v>
      </c>
      <c r="O1063" s="3">
        <f t="shared" si="133"/>
        <v>915062.23380565655</v>
      </c>
      <c r="P1063" s="3">
        <f t="shared" si="129"/>
        <v>843835.61643835704</v>
      </c>
      <c r="Q1063" s="3">
        <f t="shared" si="134"/>
        <v>1156164.3835616431</v>
      </c>
      <c r="R1063" s="4">
        <f t="shared" si="135"/>
        <v>-71226.617367299506</v>
      </c>
      <c r="S1063" s="3">
        <f t="shared" si="136"/>
        <v>1100000</v>
      </c>
    </row>
    <row r="1064" spans="1:19" x14ac:dyDescent="0.45">
      <c r="A1064">
        <v>1061</v>
      </c>
      <c r="B1064" s="2">
        <v>-0.205089971423149</v>
      </c>
      <c r="C1064" s="2">
        <v>-0.22727272727272699</v>
      </c>
      <c r="D1064" s="2">
        <f t="shared" si="130"/>
        <v>2.218275584957799E-2</v>
      </c>
      <c r="E1064" s="2">
        <f t="shared" si="131"/>
        <v>-9.7604125738143283E-2</v>
      </c>
      <c r="F1064" s="2" t="str">
        <f t="shared" si="132"/>
        <v>하락</v>
      </c>
      <c r="O1064" s="3">
        <f t="shared" si="133"/>
        <v>794910.02857685101</v>
      </c>
      <c r="P1064" s="3">
        <f t="shared" si="129"/>
        <v>772727.27272727306</v>
      </c>
      <c r="Q1064" s="3">
        <f t="shared" si="134"/>
        <v>1227272.7272727271</v>
      </c>
      <c r="R1064" s="4">
        <f t="shared" si="135"/>
        <v>-22182.755849577952</v>
      </c>
      <c r="S1064" s="3">
        <f t="shared" si="136"/>
        <v>1100000</v>
      </c>
    </row>
    <row r="1065" spans="1:19" x14ac:dyDescent="0.45">
      <c r="A1065">
        <v>1062</v>
      </c>
      <c r="B1065" s="2">
        <v>-0.189165979623794</v>
      </c>
      <c r="C1065" s="2">
        <v>-0.14111111111111099</v>
      </c>
      <c r="D1065" s="2">
        <f t="shared" si="130"/>
        <v>4.8054868512683008E-2</v>
      </c>
      <c r="E1065" s="2">
        <f t="shared" si="131"/>
        <v>-0.3405463122946043</v>
      </c>
      <c r="F1065" s="2" t="str">
        <f t="shared" si="132"/>
        <v>하락</v>
      </c>
      <c r="O1065" s="3">
        <f t="shared" si="133"/>
        <v>810834.02037620603</v>
      </c>
      <c r="P1065" s="3">
        <f t="shared" si="129"/>
        <v>858888.88888888899</v>
      </c>
      <c r="Q1065" s="3">
        <f t="shared" si="134"/>
        <v>1141111.111111111</v>
      </c>
      <c r="R1065" s="4">
        <f t="shared" si="135"/>
        <v>48054.868512682966</v>
      </c>
      <c r="S1065" s="3">
        <f t="shared" si="136"/>
        <v>1100000</v>
      </c>
    </row>
    <row r="1066" spans="1:19" x14ac:dyDescent="0.45">
      <c r="A1066">
        <v>1063</v>
      </c>
      <c r="B1066" s="2">
        <v>6.9978177547454806E-2</v>
      </c>
      <c r="C1066" s="2">
        <v>0.101518438177874</v>
      </c>
      <c r="D1066" s="2">
        <f t="shared" si="130"/>
        <v>3.154026063041919E-2</v>
      </c>
      <c r="E1066" s="2">
        <f t="shared" si="131"/>
        <v>0.31068504595348878</v>
      </c>
      <c r="F1066" s="2" t="str">
        <f t="shared" si="132"/>
        <v>상승</v>
      </c>
      <c r="O1066" s="3">
        <f t="shared" si="133"/>
        <v>1069978.1775474548</v>
      </c>
      <c r="P1066" s="3">
        <f t="shared" si="129"/>
        <v>1101518.4381778741</v>
      </c>
      <c r="Q1066" s="3">
        <f t="shared" si="134"/>
        <v>898481.56182212604</v>
      </c>
      <c r="R1066" s="4">
        <f t="shared" si="135"/>
        <v>31540.260630419245</v>
      </c>
      <c r="S1066" s="3">
        <f t="shared" si="136"/>
        <v>1100000</v>
      </c>
    </row>
    <row r="1067" spans="1:19" x14ac:dyDescent="0.45">
      <c r="A1067">
        <v>1064</v>
      </c>
      <c r="B1067" s="2">
        <v>0.25020292401313698</v>
      </c>
      <c r="C1067" s="2">
        <v>0.23512747875354101</v>
      </c>
      <c r="D1067" s="2">
        <f t="shared" si="130"/>
        <v>1.5075445259595976E-2</v>
      </c>
      <c r="E1067" s="2">
        <f t="shared" si="131"/>
        <v>6.4116050320932302E-2</v>
      </c>
      <c r="F1067" s="2" t="str">
        <f t="shared" si="132"/>
        <v>상승</v>
      </c>
      <c r="O1067" s="3">
        <f t="shared" si="133"/>
        <v>1250202.9240131369</v>
      </c>
      <c r="P1067" s="3">
        <f t="shared" si="129"/>
        <v>1235127.4787535411</v>
      </c>
      <c r="Q1067" s="3">
        <f t="shared" si="134"/>
        <v>764872.52124645899</v>
      </c>
      <c r="R1067" s="4">
        <f t="shared" si="135"/>
        <v>-15075.445259595755</v>
      </c>
      <c r="S1067" s="3">
        <f t="shared" si="136"/>
        <v>1100000.0000000002</v>
      </c>
    </row>
    <row r="1068" spans="1:19" x14ac:dyDescent="0.45">
      <c r="A1068">
        <v>1065</v>
      </c>
      <c r="B1068" s="2">
        <v>-4.0932800620794199E-2</v>
      </c>
      <c r="C1068" s="2">
        <v>-7.9000675219446301E-2</v>
      </c>
      <c r="D1068" s="2">
        <f t="shared" si="130"/>
        <v>3.8067874598652102E-2</v>
      </c>
      <c r="E1068" s="2">
        <f t="shared" si="131"/>
        <v>-0.48186771180003229</v>
      </c>
      <c r="F1068" s="2" t="str">
        <f t="shared" si="132"/>
        <v>하락</v>
      </c>
      <c r="O1068" s="3">
        <f t="shared" si="133"/>
        <v>959067.19937920582</v>
      </c>
      <c r="P1068" s="3">
        <f t="shared" si="129"/>
        <v>920999.3247805537</v>
      </c>
      <c r="Q1068" s="3">
        <f t="shared" si="134"/>
        <v>1079000.6752194464</v>
      </c>
      <c r="R1068" s="4">
        <f t="shared" si="135"/>
        <v>-38067.874598652124</v>
      </c>
      <c r="S1068" s="3">
        <f t="shared" si="136"/>
        <v>1100000</v>
      </c>
    </row>
    <row r="1069" spans="1:19" x14ac:dyDescent="0.45">
      <c r="A1069">
        <v>1066</v>
      </c>
      <c r="B1069" s="2">
        <v>0.74171346426010099</v>
      </c>
      <c r="C1069" s="2">
        <v>0.52673492605233196</v>
      </c>
      <c r="D1069" s="2">
        <f t="shared" si="130"/>
        <v>0.21497853820776902</v>
      </c>
      <c r="E1069" s="2">
        <f t="shared" si="131"/>
        <v>0.40813420104671499</v>
      </c>
      <c r="F1069" s="2" t="str">
        <f t="shared" si="132"/>
        <v>상승</v>
      </c>
      <c r="O1069" s="3">
        <f t="shared" si="133"/>
        <v>1741713.4642601009</v>
      </c>
      <c r="P1069" s="3">
        <f t="shared" si="129"/>
        <v>1526734.9260523319</v>
      </c>
      <c r="Q1069" s="3">
        <f t="shared" si="134"/>
        <v>473265.07394766802</v>
      </c>
      <c r="R1069" s="4">
        <f t="shared" si="135"/>
        <v>-214978.53820776893</v>
      </c>
      <c r="S1069" s="3">
        <f t="shared" si="136"/>
        <v>1100000</v>
      </c>
    </row>
    <row r="1070" spans="1:19" x14ac:dyDescent="0.45">
      <c r="A1070">
        <v>1067</v>
      </c>
      <c r="B1070" s="2">
        <v>-5.7271268218755701E-2</v>
      </c>
      <c r="C1070" s="2">
        <v>-1.26126126126126E-2</v>
      </c>
      <c r="D1070" s="2">
        <f t="shared" si="130"/>
        <v>4.4658655606143099E-2</v>
      </c>
      <c r="E1070" s="2">
        <f t="shared" si="131"/>
        <v>-3.5407934087727777</v>
      </c>
      <c r="F1070" s="2" t="str">
        <f t="shared" si="132"/>
        <v>하락</v>
      </c>
      <c r="O1070" s="3">
        <f t="shared" si="133"/>
        <v>942728.73178124428</v>
      </c>
      <c r="P1070" s="3">
        <f t="shared" si="129"/>
        <v>987387.38738738745</v>
      </c>
      <c r="Q1070" s="3">
        <f t="shared" si="134"/>
        <v>1012612.6126126127</v>
      </c>
      <c r="R1070" s="4">
        <f t="shared" si="135"/>
        <v>44658.655606143177</v>
      </c>
      <c r="S1070" s="3">
        <f t="shared" si="136"/>
        <v>1100000</v>
      </c>
    </row>
    <row r="1071" spans="1:19" x14ac:dyDescent="0.45">
      <c r="A1071">
        <v>1068</v>
      </c>
      <c r="B1071" s="2">
        <v>0.915904581546783</v>
      </c>
      <c r="C1071" s="2">
        <v>0.70873786407766903</v>
      </c>
      <c r="D1071" s="2">
        <f t="shared" si="130"/>
        <v>0.20716671746911397</v>
      </c>
      <c r="E1071" s="2">
        <f t="shared" si="131"/>
        <v>0.29230372464820226</v>
      </c>
      <c r="F1071" s="2" t="str">
        <f t="shared" si="132"/>
        <v>상승</v>
      </c>
      <c r="O1071" s="3">
        <f t="shared" si="133"/>
        <v>1915904.581546783</v>
      </c>
      <c r="P1071" s="3">
        <f t="shared" si="129"/>
        <v>1708737.8640776691</v>
      </c>
      <c r="Q1071" s="3">
        <f t="shared" si="134"/>
        <v>291262.13592233096</v>
      </c>
      <c r="R1071" s="4">
        <f t="shared" si="135"/>
        <v>-207166.71746911388</v>
      </c>
      <c r="S1071" s="3">
        <f t="shared" si="136"/>
        <v>1100000</v>
      </c>
    </row>
    <row r="1072" spans="1:19" x14ac:dyDescent="0.45">
      <c r="A1072">
        <v>1069</v>
      </c>
      <c r="B1072" s="2">
        <v>0.32905149459838801</v>
      </c>
      <c r="C1072" s="2">
        <v>0.27631578947368401</v>
      </c>
      <c r="D1072" s="2">
        <f t="shared" si="130"/>
        <v>5.2735705124703991E-2</v>
      </c>
      <c r="E1072" s="2">
        <f t="shared" si="131"/>
        <v>0.19085302807035742</v>
      </c>
      <c r="F1072" s="2" t="str">
        <f t="shared" si="132"/>
        <v>상승</v>
      </c>
      <c r="O1072" s="3">
        <f t="shared" si="133"/>
        <v>1329051.494598388</v>
      </c>
      <c r="P1072" s="3">
        <f t="shared" si="129"/>
        <v>1276315.789473684</v>
      </c>
      <c r="Q1072" s="3">
        <f t="shared" si="134"/>
        <v>723684.21052631596</v>
      </c>
      <c r="R1072" s="4">
        <f t="shared" si="135"/>
        <v>-52735.705124703934</v>
      </c>
      <c r="S1072" s="3">
        <f t="shared" si="136"/>
        <v>1100000</v>
      </c>
    </row>
    <row r="1073" spans="1:19" x14ac:dyDescent="0.45">
      <c r="A1073">
        <v>1070</v>
      </c>
      <c r="B1073" s="2">
        <v>1.2185163795948001E-2</v>
      </c>
      <c r="C1073" s="2">
        <v>2.5270758122743601E-2</v>
      </c>
      <c r="D1073" s="2">
        <f t="shared" si="130"/>
        <v>1.30855943267956E-2</v>
      </c>
      <c r="E1073" s="2">
        <f t="shared" si="131"/>
        <v>0.51781566121748468</v>
      </c>
      <c r="F1073" s="2" t="str">
        <f t="shared" si="132"/>
        <v>상승</v>
      </c>
      <c r="O1073" s="3">
        <f t="shared" si="133"/>
        <v>1012185.163795948</v>
      </c>
      <c r="P1073" s="3">
        <f t="shared" si="129"/>
        <v>1025270.7581227436</v>
      </c>
      <c r="Q1073" s="3">
        <f t="shared" si="134"/>
        <v>974729.24187725643</v>
      </c>
      <c r="R1073" s="4">
        <f t="shared" si="135"/>
        <v>13085.594326795544</v>
      </c>
      <c r="S1073" s="3">
        <f t="shared" si="136"/>
        <v>1100000</v>
      </c>
    </row>
    <row r="1074" spans="1:19" x14ac:dyDescent="0.45">
      <c r="A1074">
        <v>1071</v>
      </c>
      <c r="B1074" s="2">
        <v>1.4936026185750901E-2</v>
      </c>
      <c r="C1074" s="2">
        <v>-2.9689608636977002E-2</v>
      </c>
      <c r="D1074" s="2">
        <f t="shared" si="130"/>
        <v>4.4625634822727904E-2</v>
      </c>
      <c r="E1074" s="2">
        <f t="shared" si="131"/>
        <v>-1.5030725183473381</v>
      </c>
      <c r="F1074" s="2" t="str">
        <f t="shared" si="132"/>
        <v>반대</v>
      </c>
      <c r="O1074" s="3">
        <f t="shared" si="133"/>
        <v>1014936.026185751</v>
      </c>
      <c r="P1074" s="3">
        <f t="shared" si="129"/>
        <v>970310.39136302297</v>
      </c>
      <c r="Q1074" s="3">
        <f t="shared" si="134"/>
        <v>1029689.6086369769</v>
      </c>
      <c r="R1074" s="4">
        <f t="shared" si="135"/>
        <v>-44625.634822727996</v>
      </c>
      <c r="S1074" s="3">
        <f t="shared" si="136"/>
        <v>1100000</v>
      </c>
    </row>
    <row r="1075" spans="1:19" x14ac:dyDescent="0.45">
      <c r="A1075">
        <v>1072</v>
      </c>
      <c r="B1075" s="2">
        <v>-8.9893974363803794E-3</v>
      </c>
      <c r="C1075" s="2">
        <v>-2.9806259314456001E-3</v>
      </c>
      <c r="D1075" s="2">
        <f t="shared" si="130"/>
        <v>6.0087715049347793E-3</v>
      </c>
      <c r="E1075" s="2">
        <f t="shared" si="131"/>
        <v>-2.015942839905621</v>
      </c>
      <c r="F1075" s="2" t="str">
        <f t="shared" si="132"/>
        <v>하락</v>
      </c>
      <c r="O1075" s="3">
        <f t="shared" si="133"/>
        <v>991010.60256361961</v>
      </c>
      <c r="P1075" s="3">
        <f t="shared" si="129"/>
        <v>997019.37406855449</v>
      </c>
      <c r="Q1075" s="3">
        <f t="shared" si="134"/>
        <v>1002980.6259314455</v>
      </c>
      <c r="R1075" s="4">
        <f t="shared" si="135"/>
        <v>6008.7715049348772</v>
      </c>
      <c r="S1075" s="3">
        <f t="shared" si="136"/>
        <v>1100000</v>
      </c>
    </row>
    <row r="1076" spans="1:19" x14ac:dyDescent="0.45">
      <c r="A1076">
        <v>1073</v>
      </c>
      <c r="B1076" s="2">
        <v>0.20525482296943601</v>
      </c>
      <c r="C1076" s="2">
        <v>0.25104953820318998</v>
      </c>
      <c r="D1076" s="2">
        <f t="shared" si="130"/>
        <v>4.5794715233753974E-2</v>
      </c>
      <c r="E1076" s="2">
        <f t="shared" si="131"/>
        <v>0.18241306302140842</v>
      </c>
      <c r="F1076" s="2" t="str">
        <f t="shared" si="132"/>
        <v>상승</v>
      </c>
      <c r="O1076" s="3">
        <f t="shared" si="133"/>
        <v>1205254.8229694359</v>
      </c>
      <c r="P1076" s="3">
        <f t="shared" si="129"/>
        <v>1251049.5382031901</v>
      </c>
      <c r="Q1076" s="3">
        <f t="shared" si="134"/>
        <v>748950.46179681004</v>
      </c>
      <c r="R1076" s="4">
        <f t="shared" si="135"/>
        <v>45794.715233754134</v>
      </c>
      <c r="S1076" s="3">
        <f t="shared" si="136"/>
        <v>1100000.0000000002</v>
      </c>
    </row>
    <row r="1077" spans="1:19" x14ac:dyDescent="0.45">
      <c r="A1077">
        <v>1074</v>
      </c>
      <c r="B1077" s="2">
        <v>0.319512009620666</v>
      </c>
      <c r="C1077" s="2">
        <v>0.23144104803493401</v>
      </c>
      <c r="D1077" s="2">
        <f t="shared" si="130"/>
        <v>8.8070961585731994E-2</v>
      </c>
      <c r="E1077" s="2">
        <f t="shared" si="131"/>
        <v>0.3805330227006164</v>
      </c>
      <c r="F1077" s="2" t="str">
        <f t="shared" si="132"/>
        <v>상승</v>
      </c>
      <c r="O1077" s="3">
        <f t="shared" si="133"/>
        <v>1319512.009620666</v>
      </c>
      <c r="P1077" s="3">
        <f t="shared" si="129"/>
        <v>1231441.0480349341</v>
      </c>
      <c r="Q1077" s="3">
        <f t="shared" si="134"/>
        <v>768558.95196506591</v>
      </c>
      <c r="R1077" s="4">
        <f t="shared" si="135"/>
        <v>-88070.961585731944</v>
      </c>
      <c r="S1077" s="3">
        <f t="shared" si="136"/>
        <v>1100000</v>
      </c>
    </row>
    <row r="1078" spans="1:19" x14ac:dyDescent="0.45">
      <c r="A1078">
        <v>1075</v>
      </c>
      <c r="B1078" s="2">
        <v>9.9336877465248094E-2</v>
      </c>
      <c r="C1078" s="2">
        <v>5.1200000000000002E-2</v>
      </c>
      <c r="D1078" s="2">
        <f t="shared" si="130"/>
        <v>4.8136877465248092E-2</v>
      </c>
      <c r="E1078" s="2">
        <f t="shared" si="131"/>
        <v>0.94017338799312677</v>
      </c>
      <c r="F1078" s="2" t="str">
        <f t="shared" si="132"/>
        <v>상승</v>
      </c>
      <c r="O1078" s="3">
        <f t="shared" si="133"/>
        <v>1099336.8774652481</v>
      </c>
      <c r="P1078" s="3">
        <f t="shared" si="129"/>
        <v>1051200</v>
      </c>
      <c r="Q1078" s="3">
        <f t="shared" si="134"/>
        <v>948800</v>
      </c>
      <c r="R1078" s="4">
        <f t="shared" si="135"/>
        <v>-48136.877465248108</v>
      </c>
      <c r="S1078" s="3">
        <f t="shared" si="136"/>
        <v>1100000</v>
      </c>
    </row>
    <row r="1079" spans="1:19" x14ac:dyDescent="0.45">
      <c r="A1079">
        <v>1076</v>
      </c>
      <c r="B1079" s="2">
        <v>0.134478524327278</v>
      </c>
      <c r="C1079" s="2">
        <v>8.5043988269794701E-2</v>
      </c>
      <c r="D1079" s="2">
        <f t="shared" si="130"/>
        <v>4.9434536057483297E-2</v>
      </c>
      <c r="E1079" s="2">
        <f t="shared" si="131"/>
        <v>0.58128195846902786</v>
      </c>
      <c r="F1079" s="2" t="str">
        <f t="shared" si="132"/>
        <v>상승</v>
      </c>
      <c r="O1079" s="3">
        <f t="shared" si="133"/>
        <v>1134478.5243272779</v>
      </c>
      <c r="P1079" s="3">
        <f t="shared" si="129"/>
        <v>1085043.9882697947</v>
      </c>
      <c r="Q1079" s="3">
        <f t="shared" si="134"/>
        <v>914956.01173020538</v>
      </c>
      <c r="R1079" s="4">
        <f t="shared" si="135"/>
        <v>-49434.536057483172</v>
      </c>
      <c r="S1079" s="3">
        <f t="shared" si="136"/>
        <v>1100000</v>
      </c>
    </row>
    <row r="1080" spans="1:19" x14ac:dyDescent="0.45">
      <c r="A1080">
        <v>1077</v>
      </c>
      <c r="B1080" s="2">
        <v>2.5870330631732899E-2</v>
      </c>
      <c r="C1080" s="2">
        <v>-6.6006600660065999E-3</v>
      </c>
      <c r="D1080" s="2">
        <f t="shared" si="130"/>
        <v>3.2470990697739496E-2</v>
      </c>
      <c r="E1080" s="2">
        <f t="shared" si="131"/>
        <v>-4.9193550907075343</v>
      </c>
      <c r="F1080" s="2" t="str">
        <f t="shared" si="132"/>
        <v>반대</v>
      </c>
      <c r="O1080" s="3">
        <f t="shared" si="133"/>
        <v>1025870.3306317329</v>
      </c>
      <c r="P1080" s="3">
        <f t="shared" si="129"/>
        <v>993399.33993399341</v>
      </c>
      <c r="Q1080" s="3">
        <f t="shared" si="134"/>
        <v>1006600.6600660067</v>
      </c>
      <c r="R1080" s="4">
        <f t="shared" si="135"/>
        <v>-32470.990697739529</v>
      </c>
      <c r="S1080" s="3">
        <f t="shared" si="136"/>
        <v>1100000</v>
      </c>
    </row>
    <row r="1081" spans="1:19" x14ac:dyDescent="0.45">
      <c r="A1081">
        <v>1078</v>
      </c>
      <c r="B1081" s="2">
        <v>4.0197126567363697E-2</v>
      </c>
      <c r="C1081" s="2">
        <v>4.8463356973995203E-2</v>
      </c>
      <c r="D1081" s="2">
        <f t="shared" si="130"/>
        <v>8.2662304066315057E-3</v>
      </c>
      <c r="E1081" s="2">
        <f t="shared" si="131"/>
        <v>0.17056660790268935</v>
      </c>
      <c r="F1081" s="2" t="str">
        <f t="shared" si="132"/>
        <v>상승</v>
      </c>
      <c r="O1081" s="3">
        <f t="shared" si="133"/>
        <v>1040197.1265673637</v>
      </c>
      <c r="P1081" s="3">
        <f t="shared" si="129"/>
        <v>1048463.3569739952</v>
      </c>
      <c r="Q1081" s="3">
        <f t="shared" si="134"/>
        <v>951536.64302600478</v>
      </c>
      <c r="R1081" s="4">
        <f t="shared" si="135"/>
        <v>8266.2304066314828</v>
      </c>
      <c r="S1081" s="3">
        <f t="shared" si="136"/>
        <v>1100000</v>
      </c>
    </row>
    <row r="1082" spans="1:19" x14ac:dyDescent="0.45">
      <c r="A1082">
        <v>1079</v>
      </c>
      <c r="B1082" s="2">
        <v>0.140250563621521</v>
      </c>
      <c r="C1082" s="2">
        <v>0.13605947955390299</v>
      </c>
      <c r="D1082" s="2">
        <f t="shared" si="130"/>
        <v>4.1910840676180061E-3</v>
      </c>
      <c r="E1082" s="2">
        <f t="shared" si="131"/>
        <v>3.0803322792055918E-2</v>
      </c>
      <c r="F1082" s="2" t="str">
        <f t="shared" si="132"/>
        <v>상승</v>
      </c>
      <c r="O1082" s="3">
        <f t="shared" si="133"/>
        <v>1140250.563621521</v>
      </c>
      <c r="P1082" s="3">
        <f t="shared" si="129"/>
        <v>1136059.479553903</v>
      </c>
      <c r="Q1082" s="3">
        <f t="shared" si="134"/>
        <v>863940.52044609701</v>
      </c>
      <c r="R1082" s="4">
        <f t="shared" si="135"/>
        <v>-4191.0840676180087</v>
      </c>
      <c r="S1082" s="3">
        <f t="shared" si="136"/>
        <v>1100000</v>
      </c>
    </row>
    <row r="1083" spans="1:19" x14ac:dyDescent="0.45">
      <c r="A1083">
        <v>1080</v>
      </c>
      <c r="B1083" s="2">
        <v>0.35575416684150601</v>
      </c>
      <c r="C1083" s="2">
        <v>0.342047930283224</v>
      </c>
      <c r="D1083" s="2">
        <f t="shared" si="130"/>
        <v>1.3706236558282014E-2</v>
      </c>
      <c r="E1083" s="2">
        <f t="shared" si="131"/>
        <v>4.0071099237270397E-2</v>
      </c>
      <c r="F1083" s="2" t="str">
        <f t="shared" si="132"/>
        <v>상승</v>
      </c>
      <c r="O1083" s="3">
        <f t="shared" si="133"/>
        <v>1355754.166841506</v>
      </c>
      <c r="P1083" s="3">
        <f t="shared" si="129"/>
        <v>1342047.930283224</v>
      </c>
      <c r="Q1083" s="3">
        <f t="shared" si="134"/>
        <v>657952.06971677602</v>
      </c>
      <c r="R1083" s="4">
        <f t="shared" si="135"/>
        <v>-13706.236558282049</v>
      </c>
      <c r="S1083" s="3">
        <f t="shared" si="136"/>
        <v>1100000</v>
      </c>
    </row>
    <row r="1084" spans="1:19" x14ac:dyDescent="0.45">
      <c r="A1084">
        <v>1081</v>
      </c>
      <c r="B1084" s="2">
        <v>0.26186639070510798</v>
      </c>
      <c r="C1084" s="2">
        <v>0.29266211604095499</v>
      </c>
      <c r="D1084" s="2">
        <f t="shared" si="130"/>
        <v>3.0795725335847013E-2</v>
      </c>
      <c r="E1084" s="2">
        <f t="shared" si="131"/>
        <v>0.10522621018546</v>
      </c>
      <c r="F1084" s="2" t="str">
        <f t="shared" si="132"/>
        <v>상승</v>
      </c>
      <c r="O1084" s="3">
        <f t="shared" si="133"/>
        <v>1261866.3907051079</v>
      </c>
      <c r="P1084" s="3">
        <f t="shared" si="129"/>
        <v>1292662.1160409551</v>
      </c>
      <c r="Q1084" s="3">
        <f t="shared" si="134"/>
        <v>707337.88395904494</v>
      </c>
      <c r="R1084" s="4">
        <f t="shared" si="135"/>
        <v>30795.725335847121</v>
      </c>
      <c r="S1084" s="3">
        <f t="shared" si="136"/>
        <v>1100000</v>
      </c>
    </row>
    <row r="1085" spans="1:19" x14ac:dyDescent="0.45">
      <c r="A1085">
        <v>1082</v>
      </c>
      <c r="B1085" s="2">
        <v>9.1769449412822696E-2</v>
      </c>
      <c r="C1085" s="2">
        <v>0.12007874015748</v>
      </c>
      <c r="D1085" s="2">
        <f t="shared" si="130"/>
        <v>2.8309290744657309E-2</v>
      </c>
      <c r="E1085" s="2">
        <f t="shared" si="131"/>
        <v>0.23575606062763851</v>
      </c>
      <c r="F1085" s="2" t="str">
        <f t="shared" si="132"/>
        <v>상승</v>
      </c>
      <c r="O1085" s="3">
        <f t="shared" si="133"/>
        <v>1091769.4494128227</v>
      </c>
      <c r="P1085" s="3">
        <f t="shared" si="129"/>
        <v>1120078.7401574801</v>
      </c>
      <c r="Q1085" s="3">
        <f t="shared" si="134"/>
        <v>879921.25984252</v>
      </c>
      <c r="R1085" s="4">
        <f t="shared" si="135"/>
        <v>28309.290744657395</v>
      </c>
      <c r="S1085" s="3">
        <f t="shared" si="136"/>
        <v>1100000.0000000002</v>
      </c>
    </row>
    <row r="1086" spans="1:19" x14ac:dyDescent="0.45">
      <c r="A1086">
        <v>1083</v>
      </c>
      <c r="B1086" s="2">
        <v>4.0053717792034101E-2</v>
      </c>
      <c r="C1086" s="2">
        <v>0.121428571428571</v>
      </c>
      <c r="D1086" s="2">
        <f t="shared" si="130"/>
        <v>8.1374853636536904E-2</v>
      </c>
      <c r="E1086" s="2">
        <f t="shared" si="131"/>
        <v>0.67014585347736511</v>
      </c>
      <c r="F1086" s="2" t="str">
        <f t="shared" si="132"/>
        <v>상승</v>
      </c>
      <c r="O1086" s="3">
        <f t="shared" si="133"/>
        <v>1040053.7177920341</v>
      </c>
      <c r="P1086" s="3">
        <f t="shared" si="129"/>
        <v>1121428.5714285709</v>
      </c>
      <c r="Q1086" s="3">
        <f t="shared" si="134"/>
        <v>878571.42857142899</v>
      </c>
      <c r="R1086" s="4">
        <f t="shared" si="135"/>
        <v>81374.853636536747</v>
      </c>
      <c r="S1086" s="3">
        <f t="shared" si="136"/>
        <v>1100000</v>
      </c>
    </row>
    <row r="1087" spans="1:19" x14ac:dyDescent="0.45">
      <c r="A1087">
        <v>1084</v>
      </c>
      <c r="B1087" s="2">
        <v>-0.23191671073436701</v>
      </c>
      <c r="C1087" s="2">
        <v>-0.246979865771812</v>
      </c>
      <c r="D1087" s="2">
        <f t="shared" si="130"/>
        <v>1.5063155037444986E-2</v>
      </c>
      <c r="E1087" s="2">
        <f t="shared" si="131"/>
        <v>-6.0989404907046296E-2</v>
      </c>
      <c r="F1087" s="2" t="str">
        <f t="shared" si="132"/>
        <v>하락</v>
      </c>
      <c r="O1087" s="3">
        <f t="shared" si="133"/>
        <v>768083.28926563298</v>
      </c>
      <c r="P1087" s="3">
        <f t="shared" si="129"/>
        <v>753020.13422818808</v>
      </c>
      <c r="Q1087" s="3">
        <f t="shared" si="134"/>
        <v>1246979.8657718122</v>
      </c>
      <c r="R1087" s="4">
        <f t="shared" si="135"/>
        <v>-15063.1550374449</v>
      </c>
      <c r="S1087" s="3">
        <f t="shared" si="136"/>
        <v>1100000</v>
      </c>
    </row>
    <row r="1088" spans="1:19" x14ac:dyDescent="0.45">
      <c r="A1088">
        <v>1085</v>
      </c>
      <c r="B1088" s="2">
        <v>2.38649547100067E-4</v>
      </c>
      <c r="C1088" s="2">
        <v>-0.12936344969199101</v>
      </c>
      <c r="D1088" s="2">
        <f t="shared" si="130"/>
        <v>0.12960209923909108</v>
      </c>
      <c r="E1088" s="2">
        <f t="shared" si="131"/>
        <v>-1.0018447988799639</v>
      </c>
      <c r="F1088" s="2" t="str">
        <f t="shared" si="132"/>
        <v>반대</v>
      </c>
      <c r="O1088" s="3">
        <f t="shared" si="133"/>
        <v>1000238.6495471001</v>
      </c>
      <c r="P1088" s="3">
        <f t="shared" si="129"/>
        <v>870636.55030800903</v>
      </c>
      <c r="Q1088" s="3">
        <f t="shared" si="134"/>
        <v>1129363.4496919911</v>
      </c>
      <c r="R1088" s="4">
        <f t="shared" si="135"/>
        <v>-129602.09923909104</v>
      </c>
      <c r="S1088" s="3">
        <f t="shared" si="136"/>
        <v>1100000</v>
      </c>
    </row>
    <row r="1089" spans="1:19" x14ac:dyDescent="0.45">
      <c r="A1089">
        <v>1086</v>
      </c>
      <c r="B1089" s="2">
        <v>-0.129748240113258</v>
      </c>
      <c r="C1089" s="2">
        <v>-0.14308943089430801</v>
      </c>
      <c r="D1089" s="2">
        <f t="shared" si="130"/>
        <v>1.3341190781050005E-2</v>
      </c>
      <c r="E1089" s="2">
        <f t="shared" si="131"/>
        <v>-9.3236731026656902E-2</v>
      </c>
      <c r="F1089" s="2" t="str">
        <f t="shared" si="132"/>
        <v>하락</v>
      </c>
      <c r="O1089" s="3">
        <f t="shared" si="133"/>
        <v>870251.75988674199</v>
      </c>
      <c r="P1089" s="3">
        <f t="shared" si="129"/>
        <v>856910.56910569197</v>
      </c>
      <c r="Q1089" s="3">
        <f t="shared" si="134"/>
        <v>1143089.430894308</v>
      </c>
      <c r="R1089" s="4">
        <f t="shared" si="135"/>
        <v>-13341.190781050012</v>
      </c>
      <c r="S1089" s="3">
        <f t="shared" si="136"/>
        <v>1100000</v>
      </c>
    </row>
    <row r="1090" spans="1:19" x14ac:dyDescent="0.45">
      <c r="A1090">
        <v>1087</v>
      </c>
      <c r="B1090" s="2">
        <v>3.2525811344385099E-2</v>
      </c>
      <c r="C1090" s="2">
        <v>0.112107623318385</v>
      </c>
      <c r="D1090" s="2">
        <f t="shared" si="130"/>
        <v>7.9581811973999911E-2</v>
      </c>
      <c r="E1090" s="2">
        <f t="shared" si="131"/>
        <v>0.70986976280808334</v>
      </c>
      <c r="F1090" s="2" t="str">
        <f t="shared" si="132"/>
        <v>상승</v>
      </c>
      <c r="O1090" s="3">
        <f t="shared" si="133"/>
        <v>1032525.8113443851</v>
      </c>
      <c r="P1090" s="3">
        <f t="shared" si="129"/>
        <v>1112107.6233183851</v>
      </c>
      <c r="Q1090" s="3">
        <f t="shared" si="134"/>
        <v>887892.37668161502</v>
      </c>
      <c r="R1090" s="4">
        <f t="shared" si="135"/>
        <v>79581.811973999953</v>
      </c>
      <c r="S1090" s="3">
        <f t="shared" si="136"/>
        <v>1100000</v>
      </c>
    </row>
    <row r="1091" spans="1:19" x14ac:dyDescent="0.45">
      <c r="A1091">
        <v>1088</v>
      </c>
      <c r="B1091" s="2">
        <v>0.209664016962051</v>
      </c>
      <c r="C1091" s="2">
        <v>0.16977225672877799</v>
      </c>
      <c r="D1091" s="2">
        <f t="shared" si="130"/>
        <v>3.989176023327301E-2</v>
      </c>
      <c r="E1091" s="2">
        <f t="shared" si="131"/>
        <v>0.23497219747159656</v>
      </c>
      <c r="F1091" s="2" t="str">
        <f t="shared" si="132"/>
        <v>상승</v>
      </c>
      <c r="O1091" s="3">
        <f t="shared" si="133"/>
        <v>1209664.0169620509</v>
      </c>
      <c r="P1091" s="3">
        <f t="shared" ref="P1091:P1154" si="137">$N$3*(1+C1091)</f>
        <v>1169772.2567287781</v>
      </c>
      <c r="Q1091" s="3">
        <f t="shared" si="134"/>
        <v>830227.74327122199</v>
      </c>
      <c r="R1091" s="4">
        <f t="shared" si="135"/>
        <v>-39891.760233272798</v>
      </c>
      <c r="S1091" s="3">
        <f t="shared" si="136"/>
        <v>1100000</v>
      </c>
    </row>
    <row r="1092" spans="1:19" x14ac:dyDescent="0.45">
      <c r="A1092">
        <v>1089</v>
      </c>
      <c r="B1092" s="2">
        <v>5.4144203662872301E-2</v>
      </c>
      <c r="C1092" s="2">
        <v>6.1271676300577997E-2</v>
      </c>
      <c r="D1092" s="2">
        <f t="shared" ref="D1092:D1155" si="138">ABS(C1092-B1092)</f>
        <v>7.1274726377056966E-3</v>
      </c>
      <c r="E1092" s="2">
        <f t="shared" ref="E1092:E1155" si="139">IFERROR(D1092/C1092,0)</f>
        <v>0.11632573267198927</v>
      </c>
      <c r="F1092" s="2" t="str">
        <f t="shared" ref="F1092:F1155" si="140">IF(AND(B1092&gt;=0,C1092&gt;=0),"상승",IF(AND(B1092&lt;0,C1092&lt;0),"하락","반대"))</f>
        <v>상승</v>
      </c>
      <c r="O1092" s="3">
        <f t="shared" ref="O1092:O1155" si="141">$N$3*(1+B1092)</f>
        <v>1054144.2036628723</v>
      </c>
      <c r="P1092" s="3">
        <f t="shared" si="137"/>
        <v>1061271.6763005781</v>
      </c>
      <c r="Q1092" s="3">
        <f t="shared" ref="Q1092:Q1155" si="142">$N$3*(1-C1092)</f>
        <v>938728.32369942206</v>
      </c>
      <c r="R1092" s="4">
        <f t="shared" ref="R1092:R1155" si="143">P1092-O1092</f>
        <v>7127.4726377057377</v>
      </c>
      <c r="S1092" s="3">
        <f t="shared" ref="S1092:S1155" si="144">P1092*0.4+$N$3*0.3+Q1092*0.4</f>
        <v>1100000</v>
      </c>
    </row>
    <row r="1093" spans="1:19" x14ac:dyDescent="0.45">
      <c r="A1093">
        <v>1090</v>
      </c>
      <c r="B1093" s="2">
        <v>-9.2306107282638494E-2</v>
      </c>
      <c r="C1093" s="2">
        <v>-0.1</v>
      </c>
      <c r="D1093" s="2">
        <f t="shared" si="138"/>
        <v>7.6938927173615113E-3</v>
      </c>
      <c r="E1093" s="2">
        <f t="shared" si="139"/>
        <v>-7.6938927173615113E-2</v>
      </c>
      <c r="F1093" s="2" t="str">
        <f t="shared" si="140"/>
        <v>하락</v>
      </c>
      <c r="O1093" s="3">
        <f t="shared" si="141"/>
        <v>907693.89271736145</v>
      </c>
      <c r="P1093" s="3">
        <f t="shared" si="137"/>
        <v>900000</v>
      </c>
      <c r="Q1093" s="3">
        <f t="shared" si="142"/>
        <v>1100000</v>
      </c>
      <c r="R1093" s="4">
        <f t="shared" si="143"/>
        <v>-7693.8927173614502</v>
      </c>
      <c r="S1093" s="3">
        <f t="shared" si="144"/>
        <v>1100000</v>
      </c>
    </row>
    <row r="1094" spans="1:19" x14ac:dyDescent="0.45">
      <c r="A1094">
        <v>1091</v>
      </c>
      <c r="B1094" s="2">
        <v>0.1236492395401</v>
      </c>
      <c r="C1094" s="2">
        <v>7.3492981007431804E-2</v>
      </c>
      <c r="D1094" s="2">
        <f t="shared" si="138"/>
        <v>5.0156258532668196E-2</v>
      </c>
      <c r="E1094" s="2">
        <f t="shared" si="139"/>
        <v>0.68246324812428361</v>
      </c>
      <c r="F1094" s="2" t="str">
        <f t="shared" si="140"/>
        <v>상승</v>
      </c>
      <c r="O1094" s="3">
        <f t="shared" si="141"/>
        <v>1123649.2395401001</v>
      </c>
      <c r="P1094" s="3">
        <f t="shared" si="137"/>
        <v>1073492.9810074319</v>
      </c>
      <c r="Q1094" s="3">
        <f t="shared" si="142"/>
        <v>926507.01899256813</v>
      </c>
      <c r="R1094" s="4">
        <f t="shared" si="143"/>
        <v>-50156.258532668231</v>
      </c>
      <c r="S1094" s="3">
        <f t="shared" si="144"/>
        <v>1100000</v>
      </c>
    </row>
    <row r="1095" spans="1:19" x14ac:dyDescent="0.45">
      <c r="A1095">
        <v>1092</v>
      </c>
      <c r="B1095" s="2">
        <v>3.33746150135993E-3</v>
      </c>
      <c r="C1095" s="2">
        <v>-3.82436260623229E-2</v>
      </c>
      <c r="D1095" s="2">
        <f t="shared" si="138"/>
        <v>4.1581087563682832E-2</v>
      </c>
      <c r="E1095" s="2">
        <f t="shared" si="139"/>
        <v>-1.0872684377763007</v>
      </c>
      <c r="F1095" s="2" t="str">
        <f t="shared" si="140"/>
        <v>반대</v>
      </c>
      <c r="O1095" s="3">
        <f t="shared" si="141"/>
        <v>1003337.4615013599</v>
      </c>
      <c r="P1095" s="3">
        <f t="shared" si="137"/>
        <v>961756.37393767713</v>
      </c>
      <c r="Q1095" s="3">
        <f t="shared" si="142"/>
        <v>1038243.6260623229</v>
      </c>
      <c r="R1095" s="4">
        <f t="shared" si="143"/>
        <v>-41581.087563682813</v>
      </c>
      <c r="S1095" s="3">
        <f t="shared" si="144"/>
        <v>1100000</v>
      </c>
    </row>
    <row r="1096" spans="1:19" x14ac:dyDescent="0.45">
      <c r="A1096">
        <v>1093</v>
      </c>
      <c r="B1096" s="2">
        <v>9.5704808831214905E-2</v>
      </c>
      <c r="C1096" s="2">
        <v>-9.1608929946112305E-2</v>
      </c>
      <c r="D1096" s="2">
        <f t="shared" si="138"/>
        <v>0.18731373877732721</v>
      </c>
      <c r="E1096" s="2">
        <f t="shared" si="139"/>
        <v>-2.0447104762331789</v>
      </c>
      <c r="F1096" s="2" t="str">
        <f t="shared" si="140"/>
        <v>반대</v>
      </c>
      <c r="O1096" s="3">
        <f t="shared" si="141"/>
        <v>1095704.8088312149</v>
      </c>
      <c r="P1096" s="3">
        <f t="shared" si="137"/>
        <v>908391.07005388779</v>
      </c>
      <c r="Q1096" s="3">
        <f t="shared" si="142"/>
        <v>1091608.9299461122</v>
      </c>
      <c r="R1096" s="4">
        <f t="shared" si="143"/>
        <v>-187313.73877732712</v>
      </c>
      <c r="S1096" s="3">
        <f t="shared" si="144"/>
        <v>1100000</v>
      </c>
    </row>
    <row r="1097" spans="1:19" x14ac:dyDescent="0.45">
      <c r="A1097">
        <v>1094</v>
      </c>
      <c r="B1097" s="2">
        <v>-0.17668184638023299</v>
      </c>
      <c r="C1097" s="2">
        <v>-0.21628838451268301</v>
      </c>
      <c r="D1097" s="2">
        <f t="shared" si="138"/>
        <v>3.960653813245002E-2</v>
      </c>
      <c r="E1097" s="2">
        <f t="shared" si="139"/>
        <v>-0.18311911766176014</v>
      </c>
      <c r="F1097" s="2" t="str">
        <f t="shared" si="140"/>
        <v>하락</v>
      </c>
      <c r="O1097" s="3">
        <f t="shared" si="141"/>
        <v>823318.15361976705</v>
      </c>
      <c r="P1097" s="3">
        <f t="shared" si="137"/>
        <v>783711.61548731697</v>
      </c>
      <c r="Q1097" s="3">
        <f t="shared" si="142"/>
        <v>1216288.3845126831</v>
      </c>
      <c r="R1097" s="4">
        <f t="shared" si="143"/>
        <v>-39606.538132450078</v>
      </c>
      <c r="S1097" s="3">
        <f t="shared" si="144"/>
        <v>1100000</v>
      </c>
    </row>
    <row r="1098" spans="1:19" x14ac:dyDescent="0.45">
      <c r="A1098">
        <v>1095</v>
      </c>
      <c r="B1098" s="2">
        <v>0.37062317132949801</v>
      </c>
      <c r="C1098" s="2">
        <v>0.34415584415584399</v>
      </c>
      <c r="D1098" s="2">
        <f t="shared" si="138"/>
        <v>2.6467327173654021E-2</v>
      </c>
      <c r="E1098" s="2">
        <f t="shared" si="139"/>
        <v>7.6905063863070208E-2</v>
      </c>
      <c r="F1098" s="2" t="str">
        <f t="shared" si="140"/>
        <v>상승</v>
      </c>
      <c r="O1098" s="3">
        <f t="shared" si="141"/>
        <v>1370623.1713294981</v>
      </c>
      <c r="P1098" s="3">
        <f t="shared" si="137"/>
        <v>1344155.8441558441</v>
      </c>
      <c r="Q1098" s="3">
        <f t="shared" si="142"/>
        <v>655844.15584415605</v>
      </c>
      <c r="R1098" s="4">
        <f t="shared" si="143"/>
        <v>-26467.32717365399</v>
      </c>
      <c r="S1098" s="3">
        <f t="shared" si="144"/>
        <v>1100000</v>
      </c>
    </row>
    <row r="1099" spans="1:19" x14ac:dyDescent="0.45">
      <c r="A1099">
        <v>1096</v>
      </c>
      <c r="B1099" s="2">
        <v>0.176459699869155</v>
      </c>
      <c r="C1099" s="2">
        <v>0.22639593908629399</v>
      </c>
      <c r="D1099" s="2">
        <f t="shared" si="138"/>
        <v>4.9936239217138995E-2</v>
      </c>
      <c r="E1099" s="2">
        <f t="shared" si="139"/>
        <v>0.22057038398601794</v>
      </c>
      <c r="F1099" s="2" t="str">
        <f t="shared" si="140"/>
        <v>상승</v>
      </c>
      <c r="O1099" s="3">
        <f t="shared" si="141"/>
        <v>1176459.699869155</v>
      </c>
      <c r="P1099" s="3">
        <f t="shared" si="137"/>
        <v>1226395.939086294</v>
      </c>
      <c r="Q1099" s="3">
        <f t="shared" si="142"/>
        <v>773604.06091370608</v>
      </c>
      <c r="R1099" s="4">
        <f t="shared" si="143"/>
        <v>49936.239217139082</v>
      </c>
      <c r="S1099" s="3">
        <f t="shared" si="144"/>
        <v>1100000</v>
      </c>
    </row>
    <row r="1100" spans="1:19" x14ac:dyDescent="0.45">
      <c r="A1100">
        <v>1097</v>
      </c>
      <c r="B1100" s="2">
        <v>1.6150884330272601E-3</v>
      </c>
      <c r="C1100" s="2">
        <v>-1.13636363636363E-2</v>
      </c>
      <c r="D1100" s="2">
        <f t="shared" si="138"/>
        <v>1.297872479666356E-2</v>
      </c>
      <c r="E1100" s="2">
        <f t="shared" si="139"/>
        <v>-1.1421277821063998</v>
      </c>
      <c r="F1100" s="2" t="str">
        <f t="shared" si="140"/>
        <v>반대</v>
      </c>
      <c r="O1100" s="3">
        <f t="shared" si="141"/>
        <v>1001615.0884330273</v>
      </c>
      <c r="P1100" s="3">
        <f t="shared" si="137"/>
        <v>988636.36363636365</v>
      </c>
      <c r="Q1100" s="3">
        <f t="shared" si="142"/>
        <v>1011363.6363636362</v>
      </c>
      <c r="R1100" s="4">
        <f t="shared" si="143"/>
        <v>-12978.724796663621</v>
      </c>
      <c r="S1100" s="3">
        <f t="shared" si="144"/>
        <v>1100000</v>
      </c>
    </row>
    <row r="1101" spans="1:19" x14ac:dyDescent="0.45">
      <c r="A1101">
        <v>1098</v>
      </c>
      <c r="B1101" s="2">
        <v>0.33958944678306502</v>
      </c>
      <c r="C1101" s="2">
        <v>0.232635983263598</v>
      </c>
      <c r="D1101" s="2">
        <f t="shared" si="138"/>
        <v>0.10695346351946702</v>
      </c>
      <c r="E1101" s="2">
        <f t="shared" si="139"/>
        <v>0.4597460032581413</v>
      </c>
      <c r="F1101" s="2" t="str">
        <f t="shared" si="140"/>
        <v>상승</v>
      </c>
      <c r="O1101" s="3">
        <f t="shared" si="141"/>
        <v>1339589.4467830649</v>
      </c>
      <c r="P1101" s="3">
        <f t="shared" si="137"/>
        <v>1232635.9832635981</v>
      </c>
      <c r="Q1101" s="3">
        <f t="shared" si="142"/>
        <v>767364.01673640194</v>
      </c>
      <c r="R1101" s="4">
        <f t="shared" si="143"/>
        <v>-106953.46351946681</v>
      </c>
      <c r="S1101" s="3">
        <f t="shared" si="144"/>
        <v>1100000</v>
      </c>
    </row>
    <row r="1102" spans="1:19" x14ac:dyDescent="0.45">
      <c r="A1102">
        <v>1099</v>
      </c>
      <c r="B1102" s="2">
        <v>-9.2263087630271898E-2</v>
      </c>
      <c r="C1102" s="2">
        <v>-0.163636363636363</v>
      </c>
      <c r="D1102" s="2">
        <f t="shared" si="138"/>
        <v>7.1373276006091099E-2</v>
      </c>
      <c r="E1102" s="2">
        <f t="shared" si="139"/>
        <v>-0.4361700200372251</v>
      </c>
      <c r="F1102" s="2" t="str">
        <f t="shared" si="140"/>
        <v>하락</v>
      </c>
      <c r="O1102" s="3">
        <f t="shared" si="141"/>
        <v>907736.91236972809</v>
      </c>
      <c r="P1102" s="3">
        <f t="shared" si="137"/>
        <v>836363.63636363694</v>
      </c>
      <c r="Q1102" s="3">
        <f t="shared" si="142"/>
        <v>1163636.3636363628</v>
      </c>
      <c r="R1102" s="4">
        <f t="shared" si="143"/>
        <v>-71373.276006091153</v>
      </c>
      <c r="S1102" s="3">
        <f t="shared" si="144"/>
        <v>1100000</v>
      </c>
    </row>
    <row r="1103" spans="1:19" x14ac:dyDescent="0.45">
      <c r="A1103">
        <v>1100</v>
      </c>
      <c r="B1103" s="2">
        <v>8.5019163787364904E-2</v>
      </c>
      <c r="C1103" s="2">
        <v>4.4901065449010603E-2</v>
      </c>
      <c r="D1103" s="2">
        <f t="shared" si="138"/>
        <v>4.0118098338354301E-2</v>
      </c>
      <c r="E1103" s="2">
        <f t="shared" si="139"/>
        <v>0.89347764773894256</v>
      </c>
      <c r="F1103" s="2" t="str">
        <f t="shared" si="140"/>
        <v>상승</v>
      </c>
      <c r="O1103" s="3">
        <f t="shared" si="141"/>
        <v>1085019.163787365</v>
      </c>
      <c r="P1103" s="3">
        <f t="shared" si="137"/>
        <v>1044901.0654490105</v>
      </c>
      <c r="Q1103" s="3">
        <f t="shared" si="142"/>
        <v>955098.93455098942</v>
      </c>
      <c r="R1103" s="4">
        <f t="shared" si="143"/>
        <v>-40118.098338354495</v>
      </c>
      <c r="S1103" s="3">
        <f t="shared" si="144"/>
        <v>1100000</v>
      </c>
    </row>
    <row r="1104" spans="1:19" x14ac:dyDescent="0.45">
      <c r="A1104">
        <v>1101</v>
      </c>
      <c r="B1104" s="2">
        <v>0.24126109480857799</v>
      </c>
      <c r="C1104" s="2">
        <v>0.19857524487978601</v>
      </c>
      <c r="D1104" s="2">
        <f t="shared" si="138"/>
        <v>4.2685849928791986E-2</v>
      </c>
      <c r="E1104" s="2">
        <f t="shared" si="139"/>
        <v>0.21496058058310971</v>
      </c>
      <c r="F1104" s="2" t="str">
        <f t="shared" si="140"/>
        <v>상승</v>
      </c>
      <c r="O1104" s="3">
        <f t="shared" si="141"/>
        <v>1241261.094808578</v>
      </c>
      <c r="P1104" s="3">
        <f t="shared" si="137"/>
        <v>1198575.2448797859</v>
      </c>
      <c r="Q1104" s="3">
        <f t="shared" si="142"/>
        <v>801424.75512021407</v>
      </c>
      <c r="R1104" s="4">
        <f t="shared" si="143"/>
        <v>-42685.8499287921</v>
      </c>
      <c r="S1104" s="3">
        <f t="shared" si="144"/>
        <v>1100000</v>
      </c>
    </row>
    <row r="1105" spans="1:19" x14ac:dyDescent="0.45">
      <c r="A1105">
        <v>1102</v>
      </c>
      <c r="B1105" s="2">
        <v>0.25365746021270702</v>
      </c>
      <c r="C1105" s="2">
        <v>0.28000000000000003</v>
      </c>
      <c r="D1105" s="2">
        <f t="shared" si="138"/>
        <v>2.6342539787293007E-2</v>
      </c>
      <c r="E1105" s="2">
        <f t="shared" si="139"/>
        <v>9.4080499240332155E-2</v>
      </c>
      <c r="F1105" s="2" t="str">
        <f t="shared" si="140"/>
        <v>상승</v>
      </c>
      <c r="O1105" s="3">
        <f t="shared" si="141"/>
        <v>1253657.4602127071</v>
      </c>
      <c r="P1105" s="3">
        <f t="shared" si="137"/>
        <v>1280000</v>
      </c>
      <c r="Q1105" s="3">
        <f t="shared" si="142"/>
        <v>720000</v>
      </c>
      <c r="R1105" s="4">
        <f t="shared" si="143"/>
        <v>26342.539787292946</v>
      </c>
      <c r="S1105" s="3">
        <f t="shared" si="144"/>
        <v>1100000</v>
      </c>
    </row>
    <row r="1106" spans="1:19" x14ac:dyDescent="0.45">
      <c r="A1106">
        <v>1103</v>
      </c>
      <c r="B1106" s="2">
        <v>0.50541007518768299</v>
      </c>
      <c r="C1106" s="2">
        <v>0.52142857142857102</v>
      </c>
      <c r="D1106" s="2">
        <f t="shared" si="138"/>
        <v>1.6018496240888025E-2</v>
      </c>
      <c r="E1106" s="2">
        <f t="shared" si="139"/>
        <v>3.0720403749648292E-2</v>
      </c>
      <c r="F1106" s="2" t="str">
        <f t="shared" si="140"/>
        <v>상승</v>
      </c>
      <c r="O1106" s="3">
        <f t="shared" si="141"/>
        <v>1505410.0751876831</v>
      </c>
      <c r="P1106" s="3">
        <f t="shared" si="137"/>
        <v>1521428.5714285709</v>
      </c>
      <c r="Q1106" s="3">
        <f t="shared" si="142"/>
        <v>478571.42857142899</v>
      </c>
      <c r="R1106" s="4">
        <f t="shared" si="143"/>
        <v>16018.496240887791</v>
      </c>
      <c r="S1106" s="3">
        <f t="shared" si="144"/>
        <v>1100000</v>
      </c>
    </row>
    <row r="1107" spans="1:19" x14ac:dyDescent="0.45">
      <c r="A1107">
        <v>1104</v>
      </c>
      <c r="B1107" s="2">
        <v>5.0184834748506497E-2</v>
      </c>
      <c r="C1107" s="2">
        <v>3.8759689922480598E-3</v>
      </c>
      <c r="D1107" s="2">
        <f t="shared" si="138"/>
        <v>4.6308865756258435E-2</v>
      </c>
      <c r="E1107" s="2">
        <f t="shared" si="139"/>
        <v>11.947687365114684</v>
      </c>
      <c r="F1107" s="2" t="str">
        <f t="shared" si="140"/>
        <v>상승</v>
      </c>
      <c r="O1107" s="3">
        <f t="shared" si="141"/>
        <v>1050184.8347485065</v>
      </c>
      <c r="P1107" s="3">
        <f t="shared" si="137"/>
        <v>1003875.9689922481</v>
      </c>
      <c r="Q1107" s="3">
        <f t="shared" si="142"/>
        <v>996124.03100775194</v>
      </c>
      <c r="R1107" s="4">
        <f t="shared" si="143"/>
        <v>-46308.865756258485</v>
      </c>
      <c r="S1107" s="3">
        <f t="shared" si="144"/>
        <v>1100000</v>
      </c>
    </row>
    <row r="1108" spans="1:19" x14ac:dyDescent="0.45">
      <c r="A1108">
        <v>1105</v>
      </c>
      <c r="B1108" s="2">
        <v>-9.2791587114334106E-2</v>
      </c>
      <c r="C1108" s="2">
        <v>-3.8585209003215402E-2</v>
      </c>
      <c r="D1108" s="2">
        <f t="shared" si="138"/>
        <v>5.4206378111118704E-2</v>
      </c>
      <c r="E1108" s="2">
        <f t="shared" si="139"/>
        <v>-1.4048486327131608</v>
      </c>
      <c r="F1108" s="2" t="str">
        <f t="shared" si="140"/>
        <v>하락</v>
      </c>
      <c r="O1108" s="3">
        <f t="shared" si="141"/>
        <v>907208.41288566589</v>
      </c>
      <c r="P1108" s="3">
        <f t="shared" si="137"/>
        <v>961414.79099678458</v>
      </c>
      <c r="Q1108" s="3">
        <f t="shared" si="142"/>
        <v>1038585.2090032155</v>
      </c>
      <c r="R1108" s="4">
        <f t="shared" si="143"/>
        <v>54206.378111118684</v>
      </c>
      <c r="S1108" s="3">
        <f t="shared" si="144"/>
        <v>1100000</v>
      </c>
    </row>
    <row r="1109" spans="1:19" x14ac:dyDescent="0.45">
      <c r="A1109">
        <v>1106</v>
      </c>
      <c r="B1109" s="2">
        <v>0.45930501818656899</v>
      </c>
      <c r="C1109" s="2">
        <v>0.456221198156682</v>
      </c>
      <c r="D1109" s="2">
        <f t="shared" si="138"/>
        <v>3.0838200298869967E-3</v>
      </c>
      <c r="E1109" s="2">
        <f t="shared" si="139"/>
        <v>6.7594843079341249E-3</v>
      </c>
      <c r="F1109" s="2" t="str">
        <f t="shared" si="140"/>
        <v>상승</v>
      </c>
      <c r="O1109" s="3">
        <f t="shared" si="141"/>
        <v>1459305.018186569</v>
      </c>
      <c r="P1109" s="3">
        <f t="shared" si="137"/>
        <v>1456221.1981566818</v>
      </c>
      <c r="Q1109" s="3">
        <f t="shared" si="142"/>
        <v>543778.80184331804</v>
      </c>
      <c r="R1109" s="4">
        <f t="shared" si="143"/>
        <v>-3083.8200298871379</v>
      </c>
      <c r="S1109" s="3">
        <f t="shared" si="144"/>
        <v>1100000</v>
      </c>
    </row>
    <row r="1110" spans="1:19" x14ac:dyDescent="0.45">
      <c r="A1110">
        <v>1107</v>
      </c>
      <c r="B1110" s="2">
        <v>-0.11905311048030801</v>
      </c>
      <c r="C1110" s="2">
        <v>-0.13965884861407199</v>
      </c>
      <c r="D1110" s="2">
        <f t="shared" si="138"/>
        <v>2.0605738133763984E-2</v>
      </c>
      <c r="E1110" s="2">
        <f t="shared" si="139"/>
        <v>-0.14754337686618846</v>
      </c>
      <c r="F1110" s="2" t="str">
        <f t="shared" si="140"/>
        <v>하락</v>
      </c>
      <c r="O1110" s="3">
        <f t="shared" si="141"/>
        <v>880946.88951969205</v>
      </c>
      <c r="P1110" s="3">
        <f t="shared" si="137"/>
        <v>860341.15138592804</v>
      </c>
      <c r="Q1110" s="3">
        <f t="shared" si="142"/>
        <v>1139658.848614072</v>
      </c>
      <c r="R1110" s="4">
        <f t="shared" si="143"/>
        <v>-20605.738133764011</v>
      </c>
      <c r="S1110" s="3">
        <f t="shared" si="144"/>
        <v>1100000</v>
      </c>
    </row>
    <row r="1111" spans="1:19" x14ac:dyDescent="0.45">
      <c r="A1111">
        <v>1108</v>
      </c>
      <c r="B1111" s="2">
        <v>0.388879925012588</v>
      </c>
      <c r="C1111" s="2">
        <v>0.378103837471783</v>
      </c>
      <c r="D1111" s="2">
        <f t="shared" si="138"/>
        <v>1.0776087540805002E-2</v>
      </c>
      <c r="E1111" s="2">
        <f t="shared" si="139"/>
        <v>2.8500338988517133E-2</v>
      </c>
      <c r="F1111" s="2" t="str">
        <f t="shared" si="140"/>
        <v>상승</v>
      </c>
      <c r="O1111" s="3">
        <f t="shared" si="141"/>
        <v>1388879.925012588</v>
      </c>
      <c r="P1111" s="3">
        <f t="shared" si="137"/>
        <v>1378103.8374717829</v>
      </c>
      <c r="Q1111" s="3">
        <f t="shared" si="142"/>
        <v>621896.16252821696</v>
      </c>
      <c r="R1111" s="4">
        <f t="shared" si="143"/>
        <v>-10776.087540805107</v>
      </c>
      <c r="S1111" s="3">
        <f t="shared" si="144"/>
        <v>1100000</v>
      </c>
    </row>
    <row r="1112" spans="1:19" x14ac:dyDescent="0.45">
      <c r="A1112">
        <v>1109</v>
      </c>
      <c r="B1112" s="2">
        <v>-6.3713073730468694E-2</v>
      </c>
      <c r="C1112" s="2">
        <v>-3.0627871362940199E-3</v>
      </c>
      <c r="D1112" s="2">
        <f t="shared" si="138"/>
        <v>6.0650286594174672E-2</v>
      </c>
      <c r="E1112" s="2">
        <f t="shared" si="139"/>
        <v>-19.802318572998079</v>
      </c>
      <c r="F1112" s="2" t="str">
        <f t="shared" si="140"/>
        <v>하락</v>
      </c>
      <c r="O1112" s="3">
        <f t="shared" si="141"/>
        <v>936286.92626953125</v>
      </c>
      <c r="P1112" s="3">
        <f t="shared" si="137"/>
        <v>996937.21286370594</v>
      </c>
      <c r="Q1112" s="3">
        <f t="shared" si="142"/>
        <v>1003062.7871362941</v>
      </c>
      <c r="R1112" s="4">
        <f t="shared" si="143"/>
        <v>60650.286594174686</v>
      </c>
      <c r="S1112" s="3">
        <f t="shared" si="144"/>
        <v>1100000</v>
      </c>
    </row>
    <row r="1113" spans="1:19" x14ac:dyDescent="0.45">
      <c r="A1113">
        <v>1110</v>
      </c>
      <c r="B1113" s="2">
        <v>1.78651139140129E-3</v>
      </c>
      <c r="C1113" s="2">
        <v>-3.3112582781456902E-3</v>
      </c>
      <c r="D1113" s="2">
        <f t="shared" si="138"/>
        <v>5.0977696695469806E-3</v>
      </c>
      <c r="E1113" s="2">
        <f t="shared" si="139"/>
        <v>-1.5395264402031905</v>
      </c>
      <c r="F1113" s="2" t="str">
        <f t="shared" si="140"/>
        <v>반대</v>
      </c>
      <c r="O1113" s="3">
        <f t="shared" si="141"/>
        <v>1001786.5113914013</v>
      </c>
      <c r="P1113" s="3">
        <f t="shared" si="137"/>
        <v>996688.74172185431</v>
      </c>
      <c r="Q1113" s="3">
        <f t="shared" si="142"/>
        <v>1003311.2582781456</v>
      </c>
      <c r="R1113" s="4">
        <f t="shared" si="143"/>
        <v>-5097.7696695469785</v>
      </c>
      <c r="S1113" s="3">
        <f t="shared" si="144"/>
        <v>1100000</v>
      </c>
    </row>
    <row r="1114" spans="1:19" x14ac:dyDescent="0.45">
      <c r="A1114">
        <v>1111</v>
      </c>
      <c r="B1114" s="2">
        <v>-0.213692501187324</v>
      </c>
      <c r="C1114" s="2">
        <v>-0.22342586323628899</v>
      </c>
      <c r="D1114" s="2">
        <f t="shared" si="138"/>
        <v>9.7333620489649941E-3</v>
      </c>
      <c r="E1114" s="2">
        <f t="shared" si="139"/>
        <v>-4.3564168928246508E-2</v>
      </c>
      <c r="F1114" s="2" t="str">
        <f t="shared" si="140"/>
        <v>하락</v>
      </c>
      <c r="O1114" s="3">
        <f t="shared" si="141"/>
        <v>786307.49881267606</v>
      </c>
      <c r="P1114" s="3">
        <f t="shared" si="137"/>
        <v>776574.13676371099</v>
      </c>
      <c r="Q1114" s="3">
        <f t="shared" si="142"/>
        <v>1223425.8632362888</v>
      </c>
      <c r="R1114" s="4">
        <f t="shared" si="143"/>
        <v>-9733.3620489650639</v>
      </c>
      <c r="S1114" s="3">
        <f t="shared" si="144"/>
        <v>1100000</v>
      </c>
    </row>
    <row r="1115" spans="1:19" x14ac:dyDescent="0.45">
      <c r="A1115">
        <v>1112</v>
      </c>
      <c r="B1115" s="2">
        <v>5.2951198071241302E-2</v>
      </c>
      <c r="C1115" s="2">
        <v>4.7671840354767098E-2</v>
      </c>
      <c r="D1115" s="2">
        <f t="shared" si="138"/>
        <v>5.2793577164742048E-3</v>
      </c>
      <c r="E1115" s="2">
        <f t="shared" si="139"/>
        <v>0.11074373628511026</v>
      </c>
      <c r="F1115" s="2" t="str">
        <f t="shared" si="140"/>
        <v>상승</v>
      </c>
      <c r="O1115" s="3">
        <f t="shared" si="141"/>
        <v>1052951.1980712414</v>
      </c>
      <c r="P1115" s="3">
        <f t="shared" si="137"/>
        <v>1047671.8403547672</v>
      </c>
      <c r="Q1115" s="3">
        <f t="shared" si="142"/>
        <v>952328.15964523284</v>
      </c>
      <c r="R1115" s="4">
        <f t="shared" si="143"/>
        <v>-5279.3577164742164</v>
      </c>
      <c r="S1115" s="3">
        <f t="shared" si="144"/>
        <v>1100000</v>
      </c>
    </row>
    <row r="1116" spans="1:19" x14ac:dyDescent="0.45">
      <c r="A1116">
        <v>1113</v>
      </c>
      <c r="B1116" s="2">
        <v>-4.3108228594064699E-2</v>
      </c>
      <c r="C1116" s="2">
        <v>-6.5628476084538298E-2</v>
      </c>
      <c r="D1116" s="2">
        <f t="shared" si="138"/>
        <v>2.2520247490473599E-2</v>
      </c>
      <c r="E1116" s="2">
        <f t="shared" si="139"/>
        <v>-0.34314749989721677</v>
      </c>
      <c r="F1116" s="2" t="str">
        <f t="shared" si="140"/>
        <v>하락</v>
      </c>
      <c r="O1116" s="3">
        <f t="shared" si="141"/>
        <v>956891.77140593529</v>
      </c>
      <c r="P1116" s="3">
        <f t="shared" si="137"/>
        <v>934371.52391546173</v>
      </c>
      <c r="Q1116" s="3">
        <f t="shared" si="142"/>
        <v>1065628.4760845383</v>
      </c>
      <c r="R1116" s="4">
        <f t="shared" si="143"/>
        <v>-22520.247490473557</v>
      </c>
      <c r="S1116" s="3">
        <f t="shared" si="144"/>
        <v>1100000</v>
      </c>
    </row>
    <row r="1117" spans="1:19" x14ac:dyDescent="0.45">
      <c r="A1117">
        <v>1114</v>
      </c>
      <c r="B1117" s="2">
        <v>0.23700265586376101</v>
      </c>
      <c r="C1117" s="2">
        <v>0.249237804878048</v>
      </c>
      <c r="D1117" s="2">
        <f t="shared" si="138"/>
        <v>1.2235149014286989E-2</v>
      </c>
      <c r="E1117" s="2">
        <f t="shared" si="139"/>
        <v>4.9090261488515537E-2</v>
      </c>
      <c r="F1117" s="2" t="str">
        <f t="shared" si="140"/>
        <v>상승</v>
      </c>
      <c r="O1117" s="3">
        <f t="shared" si="141"/>
        <v>1237002.655863761</v>
      </c>
      <c r="P1117" s="3">
        <f t="shared" si="137"/>
        <v>1249237.8048780479</v>
      </c>
      <c r="Q1117" s="3">
        <f t="shared" si="142"/>
        <v>750762.19512195198</v>
      </c>
      <c r="R1117" s="4">
        <f t="shared" si="143"/>
        <v>12235.14901428693</v>
      </c>
      <c r="S1117" s="3">
        <f t="shared" si="144"/>
        <v>1100000</v>
      </c>
    </row>
    <row r="1118" spans="1:19" x14ac:dyDescent="0.45">
      <c r="A1118">
        <v>1115</v>
      </c>
      <c r="B1118" s="2">
        <v>0.287730813026428</v>
      </c>
      <c r="C1118" s="2">
        <v>0.28544423440453598</v>
      </c>
      <c r="D1118" s="2">
        <f t="shared" si="138"/>
        <v>2.2865786218920214E-3</v>
      </c>
      <c r="E1118" s="2">
        <f t="shared" si="139"/>
        <v>8.0105966290124706E-3</v>
      </c>
      <c r="F1118" s="2" t="str">
        <f t="shared" si="140"/>
        <v>상승</v>
      </c>
      <c r="O1118" s="3">
        <f t="shared" si="141"/>
        <v>1287730.813026428</v>
      </c>
      <c r="P1118" s="3">
        <f t="shared" si="137"/>
        <v>1285444.234404536</v>
      </c>
      <c r="Q1118" s="3">
        <f t="shared" si="142"/>
        <v>714555.76559546392</v>
      </c>
      <c r="R1118" s="4">
        <f t="shared" si="143"/>
        <v>-2286.5786218920257</v>
      </c>
      <c r="S1118" s="3">
        <f t="shared" si="144"/>
        <v>1100000</v>
      </c>
    </row>
    <row r="1119" spans="1:19" x14ac:dyDescent="0.45">
      <c r="A1119">
        <v>1116</v>
      </c>
      <c r="B1119" s="2">
        <v>-0.12488400936126701</v>
      </c>
      <c r="C1119" s="2">
        <v>-9.8316498316498302E-2</v>
      </c>
      <c r="D1119" s="2">
        <f t="shared" si="138"/>
        <v>2.6567511044768705E-2</v>
      </c>
      <c r="E1119" s="2">
        <f t="shared" si="139"/>
        <v>-0.27022434179096938</v>
      </c>
      <c r="F1119" s="2" t="str">
        <f t="shared" si="140"/>
        <v>하락</v>
      </c>
      <c r="O1119" s="3">
        <f t="shared" si="141"/>
        <v>875115.99063873303</v>
      </c>
      <c r="P1119" s="3">
        <f t="shared" si="137"/>
        <v>901683.50168350164</v>
      </c>
      <c r="Q1119" s="3">
        <f t="shared" si="142"/>
        <v>1098316.4983164985</v>
      </c>
      <c r="R1119" s="4">
        <f t="shared" si="143"/>
        <v>26567.511044768617</v>
      </c>
      <c r="S1119" s="3">
        <f t="shared" si="144"/>
        <v>1100000</v>
      </c>
    </row>
    <row r="1120" spans="1:19" x14ac:dyDescent="0.45">
      <c r="A1120">
        <v>1117</v>
      </c>
      <c r="B1120" s="2">
        <v>-7.7103123068809495E-2</v>
      </c>
      <c r="C1120" s="2">
        <v>-7.3710073710073704E-3</v>
      </c>
      <c r="D1120" s="2">
        <f t="shared" si="138"/>
        <v>6.9732115697802119E-2</v>
      </c>
      <c r="E1120" s="2">
        <f t="shared" si="139"/>
        <v>-9.4603236963351556</v>
      </c>
      <c r="F1120" s="2" t="str">
        <f t="shared" si="140"/>
        <v>하락</v>
      </c>
      <c r="O1120" s="3">
        <f t="shared" si="141"/>
        <v>922896.87693119049</v>
      </c>
      <c r="P1120" s="3">
        <f t="shared" si="137"/>
        <v>992628.99262899265</v>
      </c>
      <c r="Q1120" s="3">
        <f t="shared" si="142"/>
        <v>1007371.0073710073</v>
      </c>
      <c r="R1120" s="4">
        <f t="shared" si="143"/>
        <v>69732.115697802161</v>
      </c>
      <c r="S1120" s="3">
        <f t="shared" si="144"/>
        <v>1100000</v>
      </c>
    </row>
    <row r="1121" spans="1:19" x14ac:dyDescent="0.45">
      <c r="A1121">
        <v>1118</v>
      </c>
      <c r="B1121" s="2">
        <v>0.30404278635978699</v>
      </c>
      <c r="C1121" s="2">
        <v>0.28787878787878701</v>
      </c>
      <c r="D1121" s="2">
        <f t="shared" si="138"/>
        <v>1.6163998480999975E-2</v>
      </c>
      <c r="E1121" s="2">
        <f t="shared" si="139"/>
        <v>5.6148626302421137E-2</v>
      </c>
      <c r="F1121" s="2" t="str">
        <f t="shared" si="140"/>
        <v>상승</v>
      </c>
      <c r="O1121" s="3">
        <f t="shared" si="141"/>
        <v>1304042.786359787</v>
      </c>
      <c r="P1121" s="3">
        <f t="shared" si="137"/>
        <v>1287878.7878787869</v>
      </c>
      <c r="Q1121" s="3">
        <f t="shared" si="142"/>
        <v>712121.21212121309</v>
      </c>
      <c r="R1121" s="4">
        <f t="shared" si="143"/>
        <v>-16163.998481000075</v>
      </c>
      <c r="S1121" s="3">
        <f t="shared" si="144"/>
        <v>1100000</v>
      </c>
    </row>
    <row r="1122" spans="1:19" x14ac:dyDescent="0.45">
      <c r="A1122">
        <v>1119</v>
      </c>
      <c r="B1122" s="2">
        <v>-8.4317877888679504E-2</v>
      </c>
      <c r="C1122" s="2">
        <v>-9.0027163368257598E-2</v>
      </c>
      <c r="D1122" s="2">
        <f t="shared" si="138"/>
        <v>5.709285479578094E-3</v>
      </c>
      <c r="E1122" s="2">
        <f t="shared" si="139"/>
        <v>-6.3417365003761897E-2</v>
      </c>
      <c r="F1122" s="2" t="str">
        <f t="shared" si="140"/>
        <v>하락</v>
      </c>
      <c r="O1122" s="3">
        <f t="shared" si="141"/>
        <v>915682.1221113205</v>
      </c>
      <c r="P1122" s="3">
        <f t="shared" si="137"/>
        <v>909972.83663174242</v>
      </c>
      <c r="Q1122" s="3">
        <f t="shared" si="142"/>
        <v>1090027.1633682577</v>
      </c>
      <c r="R1122" s="4">
        <f t="shared" si="143"/>
        <v>-5709.2854795780731</v>
      </c>
      <c r="S1122" s="3">
        <f t="shared" si="144"/>
        <v>1100000</v>
      </c>
    </row>
    <row r="1123" spans="1:19" x14ac:dyDescent="0.45">
      <c r="A1123">
        <v>1120</v>
      </c>
      <c r="B1123" s="2">
        <v>-3.4045543521642602E-2</v>
      </c>
      <c r="C1123" s="2">
        <v>-9.4423791821561298E-2</v>
      </c>
      <c r="D1123" s="2">
        <f t="shared" si="138"/>
        <v>6.0378248299918696E-2</v>
      </c>
      <c r="E1123" s="2">
        <f t="shared" si="139"/>
        <v>-0.63943892884559594</v>
      </c>
      <c r="F1123" s="2" t="str">
        <f t="shared" si="140"/>
        <v>하락</v>
      </c>
      <c r="O1123" s="3">
        <f t="shared" si="141"/>
        <v>965954.45647835743</v>
      </c>
      <c r="P1123" s="3">
        <f t="shared" si="137"/>
        <v>905576.2081784386</v>
      </c>
      <c r="Q1123" s="3">
        <f t="shared" si="142"/>
        <v>1094423.7918215613</v>
      </c>
      <c r="R1123" s="4">
        <f t="shared" si="143"/>
        <v>-60378.248299918836</v>
      </c>
      <c r="S1123" s="3">
        <f t="shared" si="144"/>
        <v>1100000</v>
      </c>
    </row>
    <row r="1124" spans="1:19" x14ac:dyDescent="0.45">
      <c r="A1124">
        <v>1121</v>
      </c>
      <c r="B1124" s="2">
        <v>4.9000903964042603E-3</v>
      </c>
      <c r="C1124" s="2">
        <v>3.04054054054054E-2</v>
      </c>
      <c r="D1124" s="2">
        <f t="shared" si="138"/>
        <v>2.5505315009001141E-2</v>
      </c>
      <c r="E1124" s="2">
        <f t="shared" si="139"/>
        <v>0.83884147140714882</v>
      </c>
      <c r="F1124" s="2" t="str">
        <f t="shared" si="140"/>
        <v>상승</v>
      </c>
      <c r="O1124" s="3">
        <f t="shared" si="141"/>
        <v>1004900.0903964043</v>
      </c>
      <c r="P1124" s="3">
        <f t="shared" si="137"/>
        <v>1030405.4054054054</v>
      </c>
      <c r="Q1124" s="3">
        <f t="shared" si="142"/>
        <v>969594.59459459467</v>
      </c>
      <c r="R1124" s="4">
        <f t="shared" si="143"/>
        <v>25505.315009001177</v>
      </c>
      <c r="S1124" s="3">
        <f t="shared" si="144"/>
        <v>1100000</v>
      </c>
    </row>
    <row r="1125" spans="1:19" x14ac:dyDescent="0.45">
      <c r="A1125">
        <v>1122</v>
      </c>
      <c r="B1125" s="2">
        <v>2.4163704365491801E-2</v>
      </c>
      <c r="C1125" s="2">
        <v>2.8761061946902599E-2</v>
      </c>
      <c r="D1125" s="2">
        <f t="shared" si="138"/>
        <v>4.5973575814107978E-3</v>
      </c>
      <c r="E1125" s="2">
        <f t="shared" si="139"/>
        <v>0.15984658667674498</v>
      </c>
      <c r="F1125" s="2" t="str">
        <f t="shared" si="140"/>
        <v>상승</v>
      </c>
      <c r="O1125" s="3">
        <f t="shared" si="141"/>
        <v>1024163.7043654919</v>
      </c>
      <c r="P1125" s="3">
        <f t="shared" si="137"/>
        <v>1028761.0619469025</v>
      </c>
      <c r="Q1125" s="3">
        <f t="shared" si="142"/>
        <v>971238.93805309734</v>
      </c>
      <c r="R1125" s="4">
        <f t="shared" si="143"/>
        <v>4597.3575814106734</v>
      </c>
      <c r="S1125" s="3">
        <f t="shared" si="144"/>
        <v>1100000</v>
      </c>
    </row>
    <row r="1126" spans="1:19" x14ac:dyDescent="0.45">
      <c r="A1126">
        <v>1123</v>
      </c>
      <c r="B1126" s="2">
        <v>-7.3288679122924805E-2</v>
      </c>
      <c r="C1126" s="2">
        <v>-8.1454545454545405E-2</v>
      </c>
      <c r="D1126" s="2">
        <f t="shared" si="138"/>
        <v>8.1658663316205998E-3</v>
      </c>
      <c r="E1126" s="2">
        <f t="shared" si="139"/>
        <v>-0.10025059112480653</v>
      </c>
      <c r="F1126" s="2" t="str">
        <f t="shared" si="140"/>
        <v>하락</v>
      </c>
      <c r="O1126" s="3">
        <f t="shared" si="141"/>
        <v>926711.3208770752</v>
      </c>
      <c r="P1126" s="3">
        <f t="shared" si="137"/>
        <v>918545.45454545459</v>
      </c>
      <c r="Q1126" s="3">
        <f t="shared" si="142"/>
        <v>1081454.5454545454</v>
      </c>
      <c r="R1126" s="4">
        <f t="shared" si="143"/>
        <v>-8165.8663316206075</v>
      </c>
      <c r="S1126" s="3">
        <f t="shared" si="144"/>
        <v>1100000</v>
      </c>
    </row>
    <row r="1127" spans="1:19" x14ac:dyDescent="0.45">
      <c r="A1127">
        <v>1124</v>
      </c>
      <c r="B1127" s="2">
        <v>-0.12966750562191001</v>
      </c>
      <c r="C1127" s="2">
        <v>-0.107923497267759</v>
      </c>
      <c r="D1127" s="2">
        <f t="shared" si="138"/>
        <v>2.1744008354151009E-2</v>
      </c>
      <c r="E1127" s="2">
        <f t="shared" si="139"/>
        <v>-0.20147612804099521</v>
      </c>
      <c r="F1127" s="2" t="str">
        <f t="shared" si="140"/>
        <v>하락</v>
      </c>
      <c r="O1127" s="3">
        <f t="shared" si="141"/>
        <v>870332.49437809002</v>
      </c>
      <c r="P1127" s="3">
        <f t="shared" si="137"/>
        <v>892076.50273224106</v>
      </c>
      <c r="Q1127" s="3">
        <f t="shared" si="142"/>
        <v>1107923.4972677589</v>
      </c>
      <c r="R1127" s="4">
        <f t="shared" si="143"/>
        <v>21744.008354151039</v>
      </c>
      <c r="S1127" s="3">
        <f t="shared" si="144"/>
        <v>1100000</v>
      </c>
    </row>
    <row r="1128" spans="1:19" x14ac:dyDescent="0.45">
      <c r="A1128">
        <v>1125</v>
      </c>
      <c r="B1128" s="2">
        <v>-0.13175807893276201</v>
      </c>
      <c r="C1128" s="2">
        <v>-0.18421052631578899</v>
      </c>
      <c r="D1128" s="2">
        <f t="shared" si="138"/>
        <v>5.2452447383026984E-2</v>
      </c>
      <c r="E1128" s="2">
        <f t="shared" si="139"/>
        <v>-0.28474185722214723</v>
      </c>
      <c r="F1128" s="2" t="str">
        <f t="shared" si="140"/>
        <v>하락</v>
      </c>
      <c r="O1128" s="3">
        <f t="shared" si="141"/>
        <v>868241.92106723797</v>
      </c>
      <c r="P1128" s="3">
        <f t="shared" si="137"/>
        <v>815789.47368421103</v>
      </c>
      <c r="Q1128" s="3">
        <f t="shared" si="142"/>
        <v>1184210.526315789</v>
      </c>
      <c r="R1128" s="4">
        <f t="shared" si="143"/>
        <v>-52452.447383026942</v>
      </c>
      <c r="S1128" s="3">
        <f t="shared" si="144"/>
        <v>1100000</v>
      </c>
    </row>
    <row r="1129" spans="1:19" x14ac:dyDescent="0.45">
      <c r="A1129">
        <v>1126</v>
      </c>
      <c r="B1129" s="2">
        <v>-4.5802723616361597E-2</v>
      </c>
      <c r="C1129" s="2">
        <v>-4.6625766871165597E-2</v>
      </c>
      <c r="D1129" s="2">
        <f t="shared" si="138"/>
        <v>8.2304325480399981E-4</v>
      </c>
      <c r="E1129" s="2">
        <f t="shared" si="139"/>
        <v>-1.7652111912243699E-2</v>
      </c>
      <c r="F1129" s="2" t="str">
        <f t="shared" si="140"/>
        <v>하락</v>
      </c>
      <c r="O1129" s="3">
        <f t="shared" si="141"/>
        <v>954197.27638363838</v>
      </c>
      <c r="P1129" s="3">
        <f t="shared" si="137"/>
        <v>953374.2331288344</v>
      </c>
      <c r="Q1129" s="3">
        <f t="shared" si="142"/>
        <v>1046625.7668711656</v>
      </c>
      <c r="R1129" s="4">
        <f t="shared" si="143"/>
        <v>-823.04325480398256</v>
      </c>
      <c r="S1129" s="3">
        <f t="shared" si="144"/>
        <v>1100000</v>
      </c>
    </row>
    <row r="1130" spans="1:19" x14ac:dyDescent="0.45">
      <c r="A1130">
        <v>1127</v>
      </c>
      <c r="B1130" s="2">
        <v>-9.7219541668891907E-2</v>
      </c>
      <c r="C1130" s="2">
        <v>-0.12698412698412601</v>
      </c>
      <c r="D1130" s="2">
        <f t="shared" si="138"/>
        <v>2.9764585315234099E-2</v>
      </c>
      <c r="E1130" s="2">
        <f t="shared" si="139"/>
        <v>-0.23439610935747032</v>
      </c>
      <c r="F1130" s="2" t="str">
        <f t="shared" si="140"/>
        <v>하락</v>
      </c>
      <c r="O1130" s="3">
        <f t="shared" si="141"/>
        <v>902780.45833110809</v>
      </c>
      <c r="P1130" s="3">
        <f t="shared" si="137"/>
        <v>873015.87301587407</v>
      </c>
      <c r="Q1130" s="3">
        <f t="shared" si="142"/>
        <v>1126984.1269841262</v>
      </c>
      <c r="R1130" s="4">
        <f t="shared" si="143"/>
        <v>-29764.585315234028</v>
      </c>
      <c r="S1130" s="3">
        <f t="shared" si="144"/>
        <v>1100000</v>
      </c>
    </row>
    <row r="1131" spans="1:19" x14ac:dyDescent="0.45">
      <c r="A1131">
        <v>1128</v>
      </c>
      <c r="B1131" s="2">
        <v>0.25530076026916498</v>
      </c>
      <c r="C1131" s="2">
        <v>0.24276950043821199</v>
      </c>
      <c r="D1131" s="2">
        <f t="shared" si="138"/>
        <v>1.253125983095299E-2</v>
      </c>
      <c r="E1131" s="2">
        <f t="shared" si="139"/>
        <v>5.1617933094286528E-2</v>
      </c>
      <c r="F1131" s="2" t="str">
        <f t="shared" si="140"/>
        <v>상승</v>
      </c>
      <c r="O1131" s="3">
        <f t="shared" si="141"/>
        <v>1255300.760269165</v>
      </c>
      <c r="P1131" s="3">
        <f t="shared" si="137"/>
        <v>1242769.500438212</v>
      </c>
      <c r="Q1131" s="3">
        <f t="shared" si="142"/>
        <v>757230.49956178805</v>
      </c>
      <c r="R1131" s="4">
        <f t="shared" si="143"/>
        <v>-12531.259830953088</v>
      </c>
      <c r="S1131" s="3">
        <f t="shared" si="144"/>
        <v>1100000</v>
      </c>
    </row>
    <row r="1132" spans="1:19" x14ac:dyDescent="0.45">
      <c r="A1132">
        <v>1129</v>
      </c>
      <c r="B1132" s="2">
        <v>0.50767332315444902</v>
      </c>
      <c r="C1132" s="2">
        <v>0.50750341064119997</v>
      </c>
      <c r="D1132" s="2">
        <f t="shared" si="138"/>
        <v>1.6991251324904866E-4</v>
      </c>
      <c r="E1132" s="2">
        <f t="shared" si="139"/>
        <v>3.3480073175148602E-4</v>
      </c>
      <c r="F1132" s="2" t="str">
        <f t="shared" si="140"/>
        <v>상승</v>
      </c>
      <c r="O1132" s="3">
        <f t="shared" si="141"/>
        <v>1507673.323154449</v>
      </c>
      <c r="P1132" s="3">
        <f t="shared" si="137"/>
        <v>1507503.4106411999</v>
      </c>
      <c r="Q1132" s="3">
        <f t="shared" si="142"/>
        <v>492496.58935880003</v>
      </c>
      <c r="R1132" s="4">
        <f t="shared" si="143"/>
        <v>-169.91251324908808</v>
      </c>
      <c r="S1132" s="3">
        <f t="shared" si="144"/>
        <v>1100000</v>
      </c>
    </row>
    <row r="1133" spans="1:19" x14ac:dyDescent="0.45">
      <c r="A1133">
        <v>1130</v>
      </c>
      <c r="B1133" s="2">
        <v>0.24793489277362801</v>
      </c>
      <c r="C1133" s="2">
        <v>0.14431934493346901</v>
      </c>
      <c r="D1133" s="2">
        <f t="shared" si="138"/>
        <v>0.103615547840159</v>
      </c>
      <c r="E1133" s="2">
        <f t="shared" si="139"/>
        <v>0.71796021446692126</v>
      </c>
      <c r="F1133" s="2" t="str">
        <f t="shared" si="140"/>
        <v>상승</v>
      </c>
      <c r="O1133" s="3">
        <f t="shared" si="141"/>
        <v>1247934.892773628</v>
      </c>
      <c r="P1133" s="3">
        <f t="shared" si="137"/>
        <v>1144319.3449334691</v>
      </c>
      <c r="Q1133" s="3">
        <f t="shared" si="142"/>
        <v>855680.65506653104</v>
      </c>
      <c r="R1133" s="4">
        <f t="shared" si="143"/>
        <v>-103615.54784015892</v>
      </c>
      <c r="S1133" s="3">
        <f t="shared" si="144"/>
        <v>1100000</v>
      </c>
    </row>
    <row r="1134" spans="1:19" x14ac:dyDescent="0.45">
      <c r="A1134">
        <v>1131</v>
      </c>
      <c r="B1134" s="2">
        <v>-5.7127524167299201E-2</v>
      </c>
      <c r="C1134" s="2">
        <v>-7.9166666666666594E-2</v>
      </c>
      <c r="D1134" s="2">
        <f t="shared" si="138"/>
        <v>2.2039142499367392E-2</v>
      </c>
      <c r="E1134" s="2">
        <f t="shared" si="139"/>
        <v>-0.27838916841306205</v>
      </c>
      <c r="F1134" s="2" t="str">
        <f t="shared" si="140"/>
        <v>하락</v>
      </c>
      <c r="O1134" s="3">
        <f t="shared" si="141"/>
        <v>942872.47583270085</v>
      </c>
      <c r="P1134" s="3">
        <f t="shared" si="137"/>
        <v>920833.33333333337</v>
      </c>
      <c r="Q1134" s="3">
        <f t="shared" si="142"/>
        <v>1079166.6666666665</v>
      </c>
      <c r="R1134" s="4">
        <f t="shared" si="143"/>
        <v>-22039.142499367474</v>
      </c>
      <c r="S1134" s="3">
        <f t="shared" si="144"/>
        <v>1100000</v>
      </c>
    </row>
    <row r="1135" spans="1:19" x14ac:dyDescent="0.45">
      <c r="A1135">
        <v>1132</v>
      </c>
      <c r="B1135" s="2">
        <v>-0.14745850861072499</v>
      </c>
      <c r="C1135" s="2">
        <v>-0.15737704918032699</v>
      </c>
      <c r="D1135" s="2">
        <f t="shared" si="138"/>
        <v>9.9185405696020079E-3</v>
      </c>
      <c r="E1135" s="2">
        <f t="shared" si="139"/>
        <v>-6.3024059869346435E-2</v>
      </c>
      <c r="F1135" s="2" t="str">
        <f t="shared" si="140"/>
        <v>하락</v>
      </c>
      <c r="O1135" s="3">
        <f t="shared" si="141"/>
        <v>852541.49138927506</v>
      </c>
      <c r="P1135" s="3">
        <f t="shared" si="137"/>
        <v>842622.95081967302</v>
      </c>
      <c r="Q1135" s="3">
        <f t="shared" si="142"/>
        <v>1157377.049180327</v>
      </c>
      <c r="R1135" s="4">
        <f t="shared" si="143"/>
        <v>-9918.5405696020462</v>
      </c>
      <c r="S1135" s="3">
        <f t="shared" si="144"/>
        <v>1100000</v>
      </c>
    </row>
    <row r="1136" spans="1:19" x14ac:dyDescent="0.45">
      <c r="A1136">
        <v>1133</v>
      </c>
      <c r="B1136" s="2">
        <v>-8.8996008038520799E-2</v>
      </c>
      <c r="C1136" s="2">
        <v>-0.104602510460251</v>
      </c>
      <c r="D1136" s="2">
        <f t="shared" si="138"/>
        <v>1.5606502421730201E-2</v>
      </c>
      <c r="E1136" s="2">
        <f t="shared" si="139"/>
        <v>-0.14919816315174078</v>
      </c>
      <c r="F1136" s="2" t="str">
        <f t="shared" si="140"/>
        <v>하락</v>
      </c>
      <c r="O1136" s="3">
        <f t="shared" si="141"/>
        <v>911003.99196147919</v>
      </c>
      <c r="P1136" s="3">
        <f t="shared" si="137"/>
        <v>895397.48953974899</v>
      </c>
      <c r="Q1136" s="3">
        <f t="shared" si="142"/>
        <v>1104602.510460251</v>
      </c>
      <c r="R1136" s="4">
        <f t="shared" si="143"/>
        <v>-15606.502421730198</v>
      </c>
      <c r="S1136" s="3">
        <f t="shared" si="144"/>
        <v>1100000</v>
      </c>
    </row>
    <row r="1137" spans="1:19" x14ac:dyDescent="0.45">
      <c r="A1137">
        <v>1134</v>
      </c>
      <c r="B1137" s="2">
        <v>9.0697109699249198E-2</v>
      </c>
      <c r="C1137" s="2">
        <v>3.0434782608695601E-2</v>
      </c>
      <c r="D1137" s="2">
        <f t="shared" si="138"/>
        <v>6.0262327090553597E-2</v>
      </c>
      <c r="E1137" s="2">
        <f t="shared" si="139"/>
        <v>1.9800478901181928</v>
      </c>
      <c r="F1137" s="2" t="str">
        <f t="shared" si="140"/>
        <v>상승</v>
      </c>
      <c r="O1137" s="3">
        <f t="shared" si="141"/>
        <v>1090697.1096992493</v>
      </c>
      <c r="P1137" s="3">
        <f t="shared" si="137"/>
        <v>1030434.7826086957</v>
      </c>
      <c r="Q1137" s="3">
        <f t="shared" si="142"/>
        <v>969565.21739130444</v>
      </c>
      <c r="R1137" s="4">
        <f t="shared" si="143"/>
        <v>-60262.32709055359</v>
      </c>
      <c r="S1137" s="3">
        <f t="shared" si="144"/>
        <v>1100000</v>
      </c>
    </row>
    <row r="1138" spans="1:19" x14ac:dyDescent="0.45">
      <c r="A1138">
        <v>1135</v>
      </c>
      <c r="B1138" s="2">
        <v>-6.0495380312204299E-2</v>
      </c>
      <c r="C1138" s="2">
        <v>-3.00751879699248E-2</v>
      </c>
      <c r="D1138" s="2">
        <f t="shared" si="138"/>
        <v>3.0420192342279499E-2</v>
      </c>
      <c r="E1138" s="2">
        <f t="shared" si="139"/>
        <v>-1.0114713953807937</v>
      </c>
      <c r="F1138" s="2" t="str">
        <f t="shared" si="140"/>
        <v>하락</v>
      </c>
      <c r="O1138" s="3">
        <f t="shared" si="141"/>
        <v>939504.61968779576</v>
      </c>
      <c r="P1138" s="3">
        <f t="shared" si="137"/>
        <v>969924.81203007523</v>
      </c>
      <c r="Q1138" s="3">
        <f t="shared" si="142"/>
        <v>1030075.1879699248</v>
      </c>
      <c r="R1138" s="4">
        <f t="shared" si="143"/>
        <v>30420.192342279479</v>
      </c>
      <c r="S1138" s="3">
        <f t="shared" si="144"/>
        <v>1100000</v>
      </c>
    </row>
    <row r="1139" spans="1:19" x14ac:dyDescent="0.45">
      <c r="A1139">
        <v>1136</v>
      </c>
      <c r="B1139" s="2">
        <v>2.3985031992196999E-2</v>
      </c>
      <c r="C1139" s="2">
        <v>3.9325842696629199E-2</v>
      </c>
      <c r="D1139" s="2">
        <f t="shared" si="138"/>
        <v>1.53408107044322E-2</v>
      </c>
      <c r="E1139" s="2">
        <f t="shared" si="139"/>
        <v>0.39009490076984754</v>
      </c>
      <c r="F1139" s="2" t="str">
        <f t="shared" si="140"/>
        <v>상승</v>
      </c>
      <c r="O1139" s="3">
        <f t="shared" si="141"/>
        <v>1023985.031992197</v>
      </c>
      <c r="P1139" s="3">
        <f t="shared" si="137"/>
        <v>1039325.8426966292</v>
      </c>
      <c r="Q1139" s="3">
        <f t="shared" si="142"/>
        <v>960674.15730337077</v>
      </c>
      <c r="R1139" s="4">
        <f t="shared" si="143"/>
        <v>15340.810704432195</v>
      </c>
      <c r="S1139" s="3">
        <f t="shared" si="144"/>
        <v>1100000</v>
      </c>
    </row>
    <row r="1140" spans="1:19" x14ac:dyDescent="0.45">
      <c r="A1140">
        <v>1137</v>
      </c>
      <c r="B1140" s="2">
        <v>0.273094773292541</v>
      </c>
      <c r="C1140" s="2">
        <v>0.184705882352941</v>
      </c>
      <c r="D1140" s="2">
        <f t="shared" si="138"/>
        <v>8.8388890939600007E-2</v>
      </c>
      <c r="E1140" s="2">
        <f t="shared" si="139"/>
        <v>0.4785385815201279</v>
      </c>
      <c r="F1140" s="2" t="str">
        <f t="shared" si="140"/>
        <v>상승</v>
      </c>
      <c r="O1140" s="3">
        <f t="shared" si="141"/>
        <v>1273094.773292541</v>
      </c>
      <c r="P1140" s="3">
        <f t="shared" si="137"/>
        <v>1184705.882352941</v>
      </c>
      <c r="Q1140" s="3">
        <f t="shared" si="142"/>
        <v>815294.11764705891</v>
      </c>
      <c r="R1140" s="4">
        <f t="shared" si="143"/>
        <v>-88388.890939600067</v>
      </c>
      <c r="S1140" s="3">
        <f t="shared" si="144"/>
        <v>1100000</v>
      </c>
    </row>
    <row r="1141" spans="1:19" x14ac:dyDescent="0.45">
      <c r="A1141">
        <v>1138</v>
      </c>
      <c r="B1141" s="2">
        <v>-0.20194111764431</v>
      </c>
      <c r="C1141" s="2">
        <v>-0.20519480519480501</v>
      </c>
      <c r="D1141" s="2">
        <f t="shared" si="138"/>
        <v>3.2536875504950158E-3</v>
      </c>
      <c r="E1141" s="2">
        <f t="shared" si="139"/>
        <v>-1.5856578568868129E-2</v>
      </c>
      <c r="F1141" s="2" t="str">
        <f t="shared" si="140"/>
        <v>하락</v>
      </c>
      <c r="O1141" s="3">
        <f t="shared" si="141"/>
        <v>798058.88235569</v>
      </c>
      <c r="P1141" s="3">
        <f t="shared" si="137"/>
        <v>794805.19480519497</v>
      </c>
      <c r="Q1141" s="3">
        <f t="shared" si="142"/>
        <v>1205194.8051948049</v>
      </c>
      <c r="R1141" s="4">
        <f t="shared" si="143"/>
        <v>-3253.6875504950294</v>
      </c>
      <c r="S1141" s="3">
        <f t="shared" si="144"/>
        <v>1100000</v>
      </c>
    </row>
    <row r="1142" spans="1:19" x14ac:dyDescent="0.45">
      <c r="A1142">
        <v>1139</v>
      </c>
      <c r="B1142" s="2">
        <v>0.26354485750198298</v>
      </c>
      <c r="C1142" s="2">
        <v>0.34926470588235198</v>
      </c>
      <c r="D1142" s="2">
        <f t="shared" si="138"/>
        <v>8.5719848380369001E-2</v>
      </c>
      <c r="E1142" s="2">
        <f t="shared" si="139"/>
        <v>0.24542946062589929</v>
      </c>
      <c r="F1142" s="2" t="str">
        <f t="shared" si="140"/>
        <v>상승</v>
      </c>
      <c r="O1142" s="3">
        <f t="shared" si="141"/>
        <v>1263544.8575019829</v>
      </c>
      <c r="P1142" s="3">
        <f t="shared" si="137"/>
        <v>1349264.7058823518</v>
      </c>
      <c r="Q1142" s="3">
        <f t="shared" si="142"/>
        <v>650735.29411764804</v>
      </c>
      <c r="R1142" s="4">
        <f t="shared" si="143"/>
        <v>85719.848380368901</v>
      </c>
      <c r="S1142" s="3">
        <f t="shared" si="144"/>
        <v>1100000</v>
      </c>
    </row>
    <row r="1143" spans="1:19" x14ac:dyDescent="0.45">
      <c r="A1143">
        <v>1140</v>
      </c>
      <c r="B1143" s="2">
        <v>0.35295853018760598</v>
      </c>
      <c r="C1143" s="2">
        <v>0.330716902145473</v>
      </c>
      <c r="D1143" s="2">
        <f t="shared" si="138"/>
        <v>2.2241628042132977E-2</v>
      </c>
      <c r="E1143" s="2">
        <f t="shared" si="139"/>
        <v>6.7252770867905362E-2</v>
      </c>
      <c r="F1143" s="2" t="str">
        <f t="shared" si="140"/>
        <v>상승</v>
      </c>
      <c r="O1143" s="3">
        <f t="shared" si="141"/>
        <v>1352958.5301876059</v>
      </c>
      <c r="P1143" s="3">
        <f t="shared" si="137"/>
        <v>1330716.9021454731</v>
      </c>
      <c r="Q1143" s="3">
        <f t="shared" si="142"/>
        <v>669283.09785452695</v>
      </c>
      <c r="R1143" s="4">
        <f t="shared" si="143"/>
        <v>-22241.628042132827</v>
      </c>
      <c r="S1143" s="3">
        <f t="shared" si="144"/>
        <v>1100000</v>
      </c>
    </row>
    <row r="1144" spans="1:19" x14ac:dyDescent="0.45">
      <c r="A1144">
        <v>1141</v>
      </c>
      <c r="B1144" s="2">
        <v>-1.8742483109235701E-2</v>
      </c>
      <c r="C1144" s="2">
        <v>-1.16156282998944E-2</v>
      </c>
      <c r="D1144" s="2">
        <f t="shared" si="138"/>
        <v>7.1268548093413008E-3</v>
      </c>
      <c r="E1144" s="2">
        <f t="shared" si="139"/>
        <v>-0.61355740949511028</v>
      </c>
      <c r="F1144" s="2" t="str">
        <f t="shared" si="140"/>
        <v>하락</v>
      </c>
      <c r="O1144" s="3">
        <f t="shared" si="141"/>
        <v>981257.51689076435</v>
      </c>
      <c r="P1144" s="3">
        <f t="shared" si="137"/>
        <v>988384.37170010561</v>
      </c>
      <c r="Q1144" s="3">
        <f t="shared" si="142"/>
        <v>1011615.6282998945</v>
      </c>
      <c r="R1144" s="4">
        <f t="shared" si="143"/>
        <v>7126.8548093412537</v>
      </c>
      <c r="S1144" s="3">
        <f t="shared" si="144"/>
        <v>1100000.0000000002</v>
      </c>
    </row>
    <row r="1145" spans="1:19" x14ac:dyDescent="0.45">
      <c r="A1145">
        <v>1142</v>
      </c>
      <c r="B1145" s="2">
        <v>-0.244293853640556</v>
      </c>
      <c r="C1145" s="2">
        <v>-0.28896103896103897</v>
      </c>
      <c r="D1145" s="2">
        <f t="shared" si="138"/>
        <v>4.4667185320482972E-2</v>
      </c>
      <c r="E1145" s="2">
        <f t="shared" si="139"/>
        <v>-0.15457857391807589</v>
      </c>
      <c r="F1145" s="2" t="str">
        <f t="shared" si="140"/>
        <v>하락</v>
      </c>
      <c r="O1145" s="3">
        <f t="shared" si="141"/>
        <v>755706.14635944401</v>
      </c>
      <c r="P1145" s="3">
        <f t="shared" si="137"/>
        <v>711038.96103896108</v>
      </c>
      <c r="Q1145" s="3">
        <f t="shared" si="142"/>
        <v>1288961.0389610389</v>
      </c>
      <c r="R1145" s="4">
        <f t="shared" si="143"/>
        <v>-44667.185320482939</v>
      </c>
      <c r="S1145" s="3">
        <f t="shared" si="144"/>
        <v>1100000</v>
      </c>
    </row>
    <row r="1146" spans="1:19" x14ac:dyDescent="0.45">
      <c r="A1146">
        <v>1143</v>
      </c>
      <c r="B1146" s="2">
        <v>0.177173167467117</v>
      </c>
      <c r="C1146" s="2">
        <v>0.14799999999999999</v>
      </c>
      <c r="D1146" s="2">
        <f t="shared" si="138"/>
        <v>2.9173167467117012E-2</v>
      </c>
      <c r="E1146" s="2">
        <f t="shared" si="139"/>
        <v>0.19711599639943927</v>
      </c>
      <c r="F1146" s="2" t="str">
        <f t="shared" si="140"/>
        <v>상승</v>
      </c>
      <c r="O1146" s="3">
        <f t="shared" si="141"/>
        <v>1177173.1674671171</v>
      </c>
      <c r="P1146" s="3">
        <f t="shared" si="137"/>
        <v>1148000</v>
      </c>
      <c r="Q1146" s="3">
        <f t="shared" si="142"/>
        <v>852000</v>
      </c>
      <c r="R1146" s="4">
        <f t="shared" si="143"/>
        <v>-29173.167467117077</v>
      </c>
      <c r="S1146" s="3">
        <f t="shared" si="144"/>
        <v>1100000</v>
      </c>
    </row>
    <row r="1147" spans="1:19" x14ac:dyDescent="0.45">
      <c r="A1147">
        <v>1144</v>
      </c>
      <c r="B1147" s="2">
        <v>-9.3169718980789101E-2</v>
      </c>
      <c r="C1147" s="2">
        <v>-0.13337250293771999</v>
      </c>
      <c r="D1147" s="2">
        <f t="shared" si="138"/>
        <v>4.0202783956930888E-2</v>
      </c>
      <c r="E1147" s="2">
        <f t="shared" si="139"/>
        <v>-0.30143232728941211</v>
      </c>
      <c r="F1147" s="2" t="str">
        <f t="shared" si="140"/>
        <v>하락</v>
      </c>
      <c r="O1147" s="3">
        <f t="shared" si="141"/>
        <v>906830.28101921093</v>
      </c>
      <c r="P1147" s="3">
        <f t="shared" si="137"/>
        <v>866627.49706228008</v>
      </c>
      <c r="Q1147" s="3">
        <f t="shared" si="142"/>
        <v>1133372.5029377199</v>
      </c>
      <c r="R1147" s="4">
        <f t="shared" si="143"/>
        <v>-40202.783956930856</v>
      </c>
      <c r="S1147" s="3">
        <f t="shared" si="144"/>
        <v>1100000</v>
      </c>
    </row>
    <row r="1148" spans="1:19" x14ac:dyDescent="0.45">
      <c r="A1148">
        <v>1145</v>
      </c>
      <c r="B1148" s="2">
        <v>0.12421883642673399</v>
      </c>
      <c r="C1148" s="2">
        <v>0.13420621931260199</v>
      </c>
      <c r="D1148" s="2">
        <f t="shared" si="138"/>
        <v>9.9873828858679931E-3</v>
      </c>
      <c r="E1148" s="2">
        <f t="shared" si="139"/>
        <v>7.4418182234943384E-2</v>
      </c>
      <c r="F1148" s="2" t="str">
        <f t="shared" si="140"/>
        <v>상승</v>
      </c>
      <c r="O1148" s="3">
        <f t="shared" si="141"/>
        <v>1124218.836426734</v>
      </c>
      <c r="P1148" s="3">
        <f t="shared" si="137"/>
        <v>1134206.219312602</v>
      </c>
      <c r="Q1148" s="3">
        <f t="shared" si="142"/>
        <v>865793.78068739793</v>
      </c>
      <c r="R1148" s="4">
        <f t="shared" si="143"/>
        <v>9987.3828858679626</v>
      </c>
      <c r="S1148" s="3">
        <f t="shared" si="144"/>
        <v>1100000</v>
      </c>
    </row>
    <row r="1149" spans="1:19" x14ac:dyDescent="0.45">
      <c r="A1149">
        <v>1146</v>
      </c>
      <c r="B1149" s="2">
        <v>-4.58110757172107E-2</v>
      </c>
      <c r="C1149" s="2">
        <v>-6.7340067340067297E-2</v>
      </c>
      <c r="D1149" s="2">
        <f t="shared" si="138"/>
        <v>2.1528991622856597E-2</v>
      </c>
      <c r="E1149" s="2">
        <f t="shared" si="139"/>
        <v>-0.31970552559942067</v>
      </c>
      <c r="F1149" s="2" t="str">
        <f t="shared" si="140"/>
        <v>하락</v>
      </c>
      <c r="O1149" s="3">
        <f t="shared" si="141"/>
        <v>954188.92428278935</v>
      </c>
      <c r="P1149" s="3">
        <f t="shared" si="137"/>
        <v>932659.93265993276</v>
      </c>
      <c r="Q1149" s="3">
        <f t="shared" si="142"/>
        <v>1067340.0673400674</v>
      </c>
      <c r="R1149" s="4">
        <f t="shared" si="143"/>
        <v>-21528.991622856585</v>
      </c>
      <c r="S1149" s="3">
        <f t="shared" si="144"/>
        <v>1100000</v>
      </c>
    </row>
    <row r="1150" spans="1:19" x14ac:dyDescent="0.45">
      <c r="A1150">
        <v>1147</v>
      </c>
      <c r="B1150" s="2">
        <v>-9.2645049095153795E-2</v>
      </c>
      <c r="C1150" s="2">
        <v>-0.148244473342002</v>
      </c>
      <c r="D1150" s="2">
        <f t="shared" si="138"/>
        <v>5.5599424246848203E-2</v>
      </c>
      <c r="E1150" s="2">
        <f t="shared" si="139"/>
        <v>-0.3750522565423372</v>
      </c>
      <c r="F1150" s="2" t="str">
        <f t="shared" si="140"/>
        <v>하락</v>
      </c>
      <c r="O1150" s="3">
        <f t="shared" si="141"/>
        <v>907354.95090484619</v>
      </c>
      <c r="P1150" s="3">
        <f t="shared" si="137"/>
        <v>851755.52665799798</v>
      </c>
      <c r="Q1150" s="3">
        <f t="shared" si="142"/>
        <v>1148244.4733420021</v>
      </c>
      <c r="R1150" s="4">
        <f t="shared" si="143"/>
        <v>-55599.424246848212</v>
      </c>
      <c r="S1150" s="3">
        <f t="shared" si="144"/>
        <v>1100000</v>
      </c>
    </row>
    <row r="1151" spans="1:19" x14ac:dyDescent="0.45">
      <c r="A1151">
        <v>1148</v>
      </c>
      <c r="B1151" s="2">
        <v>-7.4035778641700703E-2</v>
      </c>
      <c r="C1151" s="2">
        <v>-0.149019607843137</v>
      </c>
      <c r="D1151" s="2">
        <f t="shared" si="138"/>
        <v>7.49838292014363E-2</v>
      </c>
      <c r="E1151" s="2">
        <f t="shared" si="139"/>
        <v>-0.50318095911490235</v>
      </c>
      <c r="F1151" s="2" t="str">
        <f t="shared" si="140"/>
        <v>하락</v>
      </c>
      <c r="O1151" s="3">
        <f t="shared" si="141"/>
        <v>925964.22135829926</v>
      </c>
      <c r="P1151" s="3">
        <f t="shared" si="137"/>
        <v>850980.392156863</v>
      </c>
      <c r="Q1151" s="3">
        <f t="shared" si="142"/>
        <v>1149019.6078431369</v>
      </c>
      <c r="R1151" s="4">
        <f t="shared" si="143"/>
        <v>-74983.829201436252</v>
      </c>
      <c r="S1151" s="3">
        <f t="shared" si="144"/>
        <v>1100000</v>
      </c>
    </row>
    <row r="1152" spans="1:19" x14ac:dyDescent="0.45">
      <c r="A1152">
        <v>1149</v>
      </c>
      <c r="B1152" s="2">
        <v>1.1539608240127501E-3</v>
      </c>
      <c r="C1152" s="2">
        <v>1.9473081328751401E-2</v>
      </c>
      <c r="D1152" s="2">
        <f t="shared" si="138"/>
        <v>1.8319120504738651E-2</v>
      </c>
      <c r="E1152" s="2">
        <f t="shared" si="139"/>
        <v>0.94074071768452161</v>
      </c>
      <c r="F1152" s="2" t="str">
        <f t="shared" si="140"/>
        <v>상승</v>
      </c>
      <c r="O1152" s="3">
        <f t="shared" si="141"/>
        <v>1001153.9608240128</v>
      </c>
      <c r="P1152" s="3">
        <f t="shared" si="137"/>
        <v>1019473.0813287514</v>
      </c>
      <c r="Q1152" s="3">
        <f t="shared" si="142"/>
        <v>980526.9186712486</v>
      </c>
      <c r="R1152" s="4">
        <f t="shared" si="143"/>
        <v>18319.120504738647</v>
      </c>
      <c r="S1152" s="3">
        <f t="shared" si="144"/>
        <v>1100000</v>
      </c>
    </row>
    <row r="1153" spans="1:19" x14ac:dyDescent="0.45">
      <c r="A1153">
        <v>1150</v>
      </c>
      <c r="B1153" s="2">
        <v>-3.8852941244840601E-2</v>
      </c>
      <c r="C1153" s="2">
        <v>-3.7593984962405999E-2</v>
      </c>
      <c r="D1153" s="2">
        <f t="shared" si="138"/>
        <v>1.2589562824346021E-3</v>
      </c>
      <c r="E1153" s="2">
        <f t="shared" si="139"/>
        <v>-3.348823711276043E-2</v>
      </c>
      <c r="F1153" s="2" t="str">
        <f t="shared" si="140"/>
        <v>하락</v>
      </c>
      <c r="O1153" s="3">
        <f t="shared" si="141"/>
        <v>961147.05875515938</v>
      </c>
      <c r="P1153" s="3">
        <f t="shared" si="137"/>
        <v>962406.01503759401</v>
      </c>
      <c r="Q1153" s="3">
        <f t="shared" si="142"/>
        <v>1037593.9849624061</v>
      </c>
      <c r="R1153" s="4">
        <f t="shared" si="143"/>
        <v>1258.9562824346358</v>
      </c>
      <c r="S1153" s="3">
        <f t="shared" si="144"/>
        <v>1100000</v>
      </c>
    </row>
    <row r="1154" spans="1:19" x14ac:dyDescent="0.45">
      <c r="A1154">
        <v>1151</v>
      </c>
      <c r="B1154" s="2">
        <v>0.234985291957855</v>
      </c>
      <c r="C1154" s="2">
        <v>0.14629629629629601</v>
      </c>
      <c r="D1154" s="2">
        <f t="shared" si="138"/>
        <v>8.8688995661558995E-2</v>
      </c>
      <c r="E1154" s="2">
        <f t="shared" si="139"/>
        <v>0.60622857793977158</v>
      </c>
      <c r="F1154" s="2" t="str">
        <f t="shared" si="140"/>
        <v>상승</v>
      </c>
      <c r="O1154" s="3">
        <f t="shared" si="141"/>
        <v>1234985.291957855</v>
      </c>
      <c r="P1154" s="3">
        <f t="shared" si="137"/>
        <v>1146296.2962962959</v>
      </c>
      <c r="Q1154" s="3">
        <f t="shared" si="142"/>
        <v>853703.70370370394</v>
      </c>
      <c r="R1154" s="4">
        <f t="shared" si="143"/>
        <v>-88688.995661559049</v>
      </c>
      <c r="S1154" s="3">
        <f t="shared" si="144"/>
        <v>1100000</v>
      </c>
    </row>
    <row r="1155" spans="1:19" x14ac:dyDescent="0.45">
      <c r="A1155">
        <v>1152</v>
      </c>
      <c r="B1155" s="2">
        <v>0.17248897254466999</v>
      </c>
      <c r="C1155" s="2">
        <v>6.0227272727272699E-2</v>
      </c>
      <c r="D1155" s="2">
        <f t="shared" si="138"/>
        <v>0.1122616998173973</v>
      </c>
      <c r="E1155" s="2">
        <f t="shared" si="139"/>
        <v>1.8639678460247107</v>
      </c>
      <c r="F1155" s="2" t="str">
        <f t="shared" si="140"/>
        <v>상승</v>
      </c>
      <c r="O1155" s="3">
        <f t="shared" si="141"/>
        <v>1172488.9725446701</v>
      </c>
      <c r="P1155" s="3">
        <f t="shared" ref="P1155:P1218" si="145">$N$3*(1+C1155)</f>
        <v>1060227.2727272727</v>
      </c>
      <c r="Q1155" s="3">
        <f t="shared" si="142"/>
        <v>939772.72727272729</v>
      </c>
      <c r="R1155" s="4">
        <f t="shared" si="143"/>
        <v>-112261.6998173974</v>
      </c>
      <c r="S1155" s="3">
        <f t="shared" si="144"/>
        <v>1100000</v>
      </c>
    </row>
    <row r="1156" spans="1:19" x14ac:dyDescent="0.45">
      <c r="A1156">
        <v>1153</v>
      </c>
      <c r="B1156" s="2">
        <v>1.05219967663288E-2</v>
      </c>
      <c r="C1156" s="2">
        <v>4.2283298097251501E-3</v>
      </c>
      <c r="D1156" s="2">
        <f t="shared" ref="D1156:D1219" si="146">ABS(C1156-B1156)</f>
        <v>6.2936669566036494E-3</v>
      </c>
      <c r="E1156" s="2">
        <f t="shared" ref="E1156:E1219" si="147">IFERROR(D1156/C1156,0)</f>
        <v>1.4884522352367662</v>
      </c>
      <c r="F1156" s="2" t="str">
        <f t="shared" ref="F1156:F1219" si="148">IF(AND(B1156&gt;=0,C1156&gt;=0),"상승",IF(AND(B1156&lt;0,C1156&lt;0),"하락","반대"))</f>
        <v>상승</v>
      </c>
      <c r="O1156" s="3">
        <f t="shared" ref="O1156:O1219" si="149">$N$3*(1+B1156)</f>
        <v>1010521.9967663288</v>
      </c>
      <c r="P1156" s="3">
        <f t="shared" si="145"/>
        <v>1004228.3298097252</v>
      </c>
      <c r="Q1156" s="3">
        <f t="shared" ref="Q1156:Q1219" si="150">$N$3*(1-C1156)</f>
        <v>995771.67019027495</v>
      </c>
      <c r="R1156" s="4">
        <f t="shared" ref="R1156:R1219" si="151">P1156-O1156</f>
        <v>-6293.6669566036435</v>
      </c>
      <c r="S1156" s="3">
        <f t="shared" ref="S1156:S1219" si="152">P1156*0.4+$N$3*0.3+Q1156*0.4</f>
        <v>1100000.0000000002</v>
      </c>
    </row>
    <row r="1157" spans="1:19" x14ac:dyDescent="0.45">
      <c r="A1157">
        <v>1154</v>
      </c>
      <c r="B1157" s="2">
        <v>0.17227299511432601</v>
      </c>
      <c r="C1157" s="2">
        <v>0.161556603773584</v>
      </c>
      <c r="D1157" s="2">
        <f t="shared" si="146"/>
        <v>1.071639134074201E-2</v>
      </c>
      <c r="E1157" s="2">
        <f t="shared" si="147"/>
        <v>6.633211574415529E-2</v>
      </c>
      <c r="F1157" s="2" t="str">
        <f t="shared" si="148"/>
        <v>상승</v>
      </c>
      <c r="O1157" s="3">
        <f t="shared" si="149"/>
        <v>1172272.995114326</v>
      </c>
      <c r="P1157" s="3">
        <f t="shared" si="145"/>
        <v>1161556.6037735841</v>
      </c>
      <c r="Q1157" s="3">
        <f t="shared" si="150"/>
        <v>838443.39622641599</v>
      </c>
      <c r="R1157" s="4">
        <f t="shared" si="151"/>
        <v>-10716.391340741888</v>
      </c>
      <c r="S1157" s="3">
        <f t="shared" si="152"/>
        <v>1100000.0000000002</v>
      </c>
    </row>
    <row r="1158" spans="1:19" x14ac:dyDescent="0.45">
      <c r="A1158">
        <v>1155</v>
      </c>
      <c r="B1158" s="2">
        <v>4.8437364399433101E-2</v>
      </c>
      <c r="C1158" s="2">
        <v>9.4170403587443899E-2</v>
      </c>
      <c r="D1158" s="2">
        <f t="shared" si="146"/>
        <v>4.5733039188010798E-2</v>
      </c>
      <c r="E1158" s="2">
        <f t="shared" si="147"/>
        <v>0.48564132090125778</v>
      </c>
      <c r="F1158" s="2" t="str">
        <f t="shared" si="148"/>
        <v>상승</v>
      </c>
      <c r="O1158" s="3">
        <f t="shared" si="149"/>
        <v>1048437.3643994331</v>
      </c>
      <c r="P1158" s="3">
        <f t="shared" si="145"/>
        <v>1094170.403587444</v>
      </c>
      <c r="Q1158" s="3">
        <f t="shared" si="150"/>
        <v>905829.59641255613</v>
      </c>
      <c r="R1158" s="4">
        <f t="shared" si="151"/>
        <v>45733.039188010851</v>
      </c>
      <c r="S1158" s="3">
        <f t="shared" si="152"/>
        <v>1100000</v>
      </c>
    </row>
    <row r="1159" spans="1:19" x14ac:dyDescent="0.45">
      <c r="A1159">
        <v>1156</v>
      </c>
      <c r="B1159" s="2">
        <v>-0.15181635320186601</v>
      </c>
      <c r="C1159" s="2">
        <v>-0.146496815286624</v>
      </c>
      <c r="D1159" s="2">
        <f t="shared" si="146"/>
        <v>5.3195379152420064E-3</v>
      </c>
      <c r="E1159" s="2">
        <f t="shared" si="147"/>
        <v>-3.6311628377956352E-2</v>
      </c>
      <c r="F1159" s="2" t="str">
        <f t="shared" si="148"/>
        <v>하락</v>
      </c>
      <c r="O1159" s="3">
        <f t="shared" si="149"/>
        <v>848183.64679813397</v>
      </c>
      <c r="P1159" s="3">
        <f t="shared" si="145"/>
        <v>853503.1847133761</v>
      </c>
      <c r="Q1159" s="3">
        <f t="shared" si="150"/>
        <v>1146496.815286624</v>
      </c>
      <c r="R1159" s="4">
        <f t="shared" si="151"/>
        <v>5319.5379152421374</v>
      </c>
      <c r="S1159" s="3">
        <f t="shared" si="152"/>
        <v>1100000</v>
      </c>
    </row>
    <row r="1160" spans="1:19" x14ac:dyDescent="0.45">
      <c r="A1160">
        <v>1157</v>
      </c>
      <c r="B1160" s="2">
        <v>-9.5965251326560905E-2</v>
      </c>
      <c r="C1160" s="2">
        <v>-9.3495934959349505E-2</v>
      </c>
      <c r="D1160" s="2">
        <f t="shared" si="146"/>
        <v>2.4693163672113994E-3</v>
      </c>
      <c r="E1160" s="2">
        <f t="shared" si="147"/>
        <v>-2.6410948971043686E-2</v>
      </c>
      <c r="F1160" s="2" t="str">
        <f t="shared" si="148"/>
        <v>하락</v>
      </c>
      <c r="O1160" s="3">
        <f t="shared" si="149"/>
        <v>904034.74867343914</v>
      </c>
      <c r="P1160" s="3">
        <f t="shared" si="145"/>
        <v>906504.06504065054</v>
      </c>
      <c r="Q1160" s="3">
        <f t="shared" si="150"/>
        <v>1093495.9349593497</v>
      </c>
      <c r="R1160" s="4">
        <f t="shared" si="151"/>
        <v>2469.3163672114024</v>
      </c>
      <c r="S1160" s="3">
        <f t="shared" si="152"/>
        <v>1100000</v>
      </c>
    </row>
    <row r="1161" spans="1:19" x14ac:dyDescent="0.45">
      <c r="A1161">
        <v>1158</v>
      </c>
      <c r="B1161" s="2">
        <v>4.9945730715989997E-2</v>
      </c>
      <c r="C1161" s="2">
        <v>7.63358778625954E-3</v>
      </c>
      <c r="D1161" s="2">
        <f t="shared" si="146"/>
        <v>4.2312142929730456E-2</v>
      </c>
      <c r="E1161" s="2">
        <f t="shared" si="147"/>
        <v>5.5428907237946916</v>
      </c>
      <c r="F1161" s="2" t="str">
        <f t="shared" si="148"/>
        <v>상승</v>
      </c>
      <c r="O1161" s="3">
        <f t="shared" si="149"/>
        <v>1049945.7307159901</v>
      </c>
      <c r="P1161" s="3">
        <f t="shared" si="145"/>
        <v>1007633.5877862595</v>
      </c>
      <c r="Q1161" s="3">
        <f t="shared" si="150"/>
        <v>992366.4122137404</v>
      </c>
      <c r="R1161" s="4">
        <f t="shared" si="151"/>
        <v>-42312.142929730588</v>
      </c>
      <c r="S1161" s="3">
        <f t="shared" si="152"/>
        <v>1100000</v>
      </c>
    </row>
    <row r="1162" spans="1:19" x14ac:dyDescent="0.45">
      <c r="A1162">
        <v>1159</v>
      </c>
      <c r="B1162" s="2">
        <v>3.5150147974491099E-2</v>
      </c>
      <c r="C1162" s="2">
        <v>4.6483909415971303E-2</v>
      </c>
      <c r="D1162" s="2">
        <f t="shared" si="146"/>
        <v>1.1333761441480204E-2</v>
      </c>
      <c r="E1162" s="2">
        <f t="shared" si="147"/>
        <v>0.24382117562569</v>
      </c>
      <c r="F1162" s="2" t="str">
        <f t="shared" si="148"/>
        <v>상승</v>
      </c>
      <c r="O1162" s="3">
        <f t="shared" si="149"/>
        <v>1035150.1479744911</v>
      </c>
      <c r="P1162" s="3">
        <f t="shared" si="145"/>
        <v>1046483.9094159713</v>
      </c>
      <c r="Q1162" s="3">
        <f t="shared" si="150"/>
        <v>953516.09058402875</v>
      </c>
      <c r="R1162" s="4">
        <f t="shared" si="151"/>
        <v>11333.761441480136</v>
      </c>
      <c r="S1162" s="3">
        <f t="shared" si="152"/>
        <v>1100000</v>
      </c>
    </row>
    <row r="1163" spans="1:19" x14ac:dyDescent="0.45">
      <c r="A1163">
        <v>1160</v>
      </c>
      <c r="B1163" s="2">
        <v>5.6423846632242203E-2</v>
      </c>
      <c r="C1163" s="2">
        <v>6.6521264994547399E-2</v>
      </c>
      <c r="D1163" s="2">
        <f t="shared" si="146"/>
        <v>1.0097418362305197E-2</v>
      </c>
      <c r="E1163" s="2">
        <f t="shared" si="147"/>
        <v>0.1517923383317028</v>
      </c>
      <c r="F1163" s="2" t="str">
        <f t="shared" si="148"/>
        <v>상승</v>
      </c>
      <c r="O1163" s="3">
        <f t="shared" si="149"/>
        <v>1056423.8466322422</v>
      </c>
      <c r="P1163" s="3">
        <f t="shared" si="145"/>
        <v>1066521.2649945475</v>
      </c>
      <c r="Q1163" s="3">
        <f t="shared" si="150"/>
        <v>933478.73500545265</v>
      </c>
      <c r="R1163" s="4">
        <f t="shared" si="151"/>
        <v>10097.418362305267</v>
      </c>
      <c r="S1163" s="3">
        <f t="shared" si="152"/>
        <v>1100000</v>
      </c>
    </row>
    <row r="1164" spans="1:19" x14ac:dyDescent="0.45">
      <c r="A1164">
        <v>1161</v>
      </c>
      <c r="B1164" s="2">
        <v>0.14839218556880901</v>
      </c>
      <c r="C1164" s="2">
        <v>9.6725057121096705E-2</v>
      </c>
      <c r="D1164" s="2">
        <f t="shared" si="146"/>
        <v>5.1667128447712304E-2</v>
      </c>
      <c r="E1164" s="2">
        <f t="shared" si="147"/>
        <v>0.53416487914839583</v>
      </c>
      <c r="F1164" s="2" t="str">
        <f t="shared" si="148"/>
        <v>상승</v>
      </c>
      <c r="O1164" s="3">
        <f t="shared" si="149"/>
        <v>1148392.185568809</v>
      </c>
      <c r="P1164" s="3">
        <f t="shared" si="145"/>
        <v>1096725.0571210966</v>
      </c>
      <c r="Q1164" s="3">
        <f t="shared" si="150"/>
        <v>903274.94287890336</v>
      </c>
      <c r="R1164" s="4">
        <f t="shared" si="151"/>
        <v>-51667.128447712399</v>
      </c>
      <c r="S1164" s="3">
        <f t="shared" si="152"/>
        <v>1100000</v>
      </c>
    </row>
    <row r="1165" spans="1:19" x14ac:dyDescent="0.45">
      <c r="A1165">
        <v>1162</v>
      </c>
      <c r="B1165" s="2">
        <v>-0.13508696854114499</v>
      </c>
      <c r="C1165" s="2">
        <v>-6.2962962962962901E-2</v>
      </c>
      <c r="D1165" s="2">
        <f t="shared" si="146"/>
        <v>7.212400557818209E-2</v>
      </c>
      <c r="E1165" s="2">
        <f t="shared" si="147"/>
        <v>-1.1454989121240695</v>
      </c>
      <c r="F1165" s="2" t="str">
        <f t="shared" si="148"/>
        <v>하락</v>
      </c>
      <c r="O1165" s="3">
        <f t="shared" si="149"/>
        <v>864913.03145885502</v>
      </c>
      <c r="P1165" s="3">
        <f t="shared" si="145"/>
        <v>937037.03703703708</v>
      </c>
      <c r="Q1165" s="3">
        <f t="shared" si="150"/>
        <v>1062962.9629629629</v>
      </c>
      <c r="R1165" s="4">
        <f t="shared" si="151"/>
        <v>72124.005578182056</v>
      </c>
      <c r="S1165" s="3">
        <f t="shared" si="152"/>
        <v>1100000</v>
      </c>
    </row>
    <row r="1166" spans="1:19" x14ac:dyDescent="0.45">
      <c r="A1166">
        <v>1163</v>
      </c>
      <c r="B1166" s="2">
        <v>0.52728694677352905</v>
      </c>
      <c r="C1166" s="2">
        <v>0.35200974421437198</v>
      </c>
      <c r="D1166" s="2">
        <f t="shared" si="146"/>
        <v>0.17527720255915707</v>
      </c>
      <c r="E1166" s="2">
        <f t="shared" si="147"/>
        <v>0.49793281419054763</v>
      </c>
      <c r="F1166" s="2" t="str">
        <f t="shared" si="148"/>
        <v>상승</v>
      </c>
      <c r="O1166" s="3">
        <f t="shared" si="149"/>
        <v>1527286.9467735291</v>
      </c>
      <c r="P1166" s="3">
        <f t="shared" si="145"/>
        <v>1352009.744214372</v>
      </c>
      <c r="Q1166" s="3">
        <f t="shared" si="150"/>
        <v>647990.25578562811</v>
      </c>
      <c r="R1166" s="4">
        <f t="shared" si="151"/>
        <v>-175277.20255915704</v>
      </c>
      <c r="S1166" s="3">
        <f t="shared" si="152"/>
        <v>1100000</v>
      </c>
    </row>
    <row r="1167" spans="1:19" x14ac:dyDescent="0.45">
      <c r="A1167">
        <v>1164</v>
      </c>
      <c r="B1167" s="2">
        <v>-0.117837071418762</v>
      </c>
      <c r="C1167" s="2">
        <v>-6.9523809523809502E-2</v>
      </c>
      <c r="D1167" s="2">
        <f t="shared" si="146"/>
        <v>4.8313261894952497E-2</v>
      </c>
      <c r="E1167" s="2">
        <f t="shared" si="147"/>
        <v>-0.69491678068082385</v>
      </c>
      <c r="F1167" s="2" t="str">
        <f t="shared" si="148"/>
        <v>하락</v>
      </c>
      <c r="O1167" s="3">
        <f t="shared" si="149"/>
        <v>882162.92858123803</v>
      </c>
      <c r="P1167" s="3">
        <f t="shared" si="145"/>
        <v>930476.19047619042</v>
      </c>
      <c r="Q1167" s="3">
        <f t="shared" si="150"/>
        <v>1069523.8095238095</v>
      </c>
      <c r="R1167" s="4">
        <f t="shared" si="151"/>
        <v>48313.261894952389</v>
      </c>
      <c r="S1167" s="3">
        <f t="shared" si="152"/>
        <v>1100000</v>
      </c>
    </row>
    <row r="1168" spans="1:19" x14ac:dyDescent="0.45">
      <c r="A1168">
        <v>1165</v>
      </c>
      <c r="B1168" s="2">
        <v>0.20118053257465299</v>
      </c>
      <c r="C1168" s="2">
        <v>0.13114754098360601</v>
      </c>
      <c r="D1168" s="2">
        <f t="shared" si="146"/>
        <v>7.0032991591046978E-2</v>
      </c>
      <c r="E1168" s="2">
        <f t="shared" si="147"/>
        <v>0.53400156088173545</v>
      </c>
      <c r="F1168" s="2" t="str">
        <f t="shared" si="148"/>
        <v>상승</v>
      </c>
      <c r="O1168" s="3">
        <f t="shared" si="149"/>
        <v>1201180.5325746529</v>
      </c>
      <c r="P1168" s="3">
        <f t="shared" si="145"/>
        <v>1131147.5409836061</v>
      </c>
      <c r="Q1168" s="3">
        <f t="shared" si="150"/>
        <v>868852.45901639399</v>
      </c>
      <c r="R1168" s="4">
        <f t="shared" si="151"/>
        <v>-70032.991591046797</v>
      </c>
      <c r="S1168" s="3">
        <f t="shared" si="152"/>
        <v>1100000</v>
      </c>
    </row>
    <row r="1169" spans="1:19" x14ac:dyDescent="0.45">
      <c r="A1169">
        <v>1166</v>
      </c>
      <c r="B1169" s="2">
        <v>3.6128450185060501E-2</v>
      </c>
      <c r="C1169" s="2">
        <v>-2.8089887640449398E-3</v>
      </c>
      <c r="D1169" s="2">
        <f t="shared" si="146"/>
        <v>3.8937438949105438E-2</v>
      </c>
      <c r="E1169" s="2">
        <f t="shared" si="147"/>
        <v>-13.861728265881556</v>
      </c>
      <c r="F1169" s="2" t="str">
        <f t="shared" si="148"/>
        <v>반대</v>
      </c>
      <c r="O1169" s="3">
        <f t="shared" si="149"/>
        <v>1036128.4501850605</v>
      </c>
      <c r="P1169" s="3">
        <f t="shared" si="145"/>
        <v>997191.01123595505</v>
      </c>
      <c r="Q1169" s="3">
        <f t="shared" si="150"/>
        <v>1002808.9887640451</v>
      </c>
      <c r="R1169" s="4">
        <f t="shared" si="151"/>
        <v>-38937.438949105446</v>
      </c>
      <c r="S1169" s="3">
        <f t="shared" si="152"/>
        <v>1100000</v>
      </c>
    </row>
    <row r="1170" spans="1:19" x14ac:dyDescent="0.45">
      <c r="A1170">
        <v>1167</v>
      </c>
      <c r="B1170" s="2">
        <v>0.24861799180507599</v>
      </c>
      <c r="C1170" s="2">
        <v>0.22546012269938601</v>
      </c>
      <c r="D1170" s="2">
        <f t="shared" si="146"/>
        <v>2.3157869105689982E-2</v>
      </c>
      <c r="E1170" s="2">
        <f t="shared" si="147"/>
        <v>0.10271381399258436</v>
      </c>
      <c r="F1170" s="2" t="str">
        <f t="shared" si="148"/>
        <v>상승</v>
      </c>
      <c r="O1170" s="3">
        <f t="shared" si="149"/>
        <v>1248617.9918050759</v>
      </c>
      <c r="P1170" s="3">
        <f t="shared" si="145"/>
        <v>1225460.122699386</v>
      </c>
      <c r="Q1170" s="3">
        <f t="shared" si="150"/>
        <v>774539.87730061403</v>
      </c>
      <c r="R1170" s="4">
        <f t="shared" si="151"/>
        <v>-23157.869105689926</v>
      </c>
      <c r="S1170" s="3">
        <f t="shared" si="152"/>
        <v>1100000</v>
      </c>
    </row>
    <row r="1171" spans="1:19" x14ac:dyDescent="0.45">
      <c r="A1171">
        <v>1168</v>
      </c>
      <c r="B1171" s="2">
        <v>0.249314129352569</v>
      </c>
      <c r="C1171" s="2">
        <v>0.25219473264165998</v>
      </c>
      <c r="D1171" s="2">
        <f t="shared" si="146"/>
        <v>2.8806032890909827E-3</v>
      </c>
      <c r="E1171" s="2">
        <f t="shared" si="147"/>
        <v>1.1422138991237347E-2</v>
      </c>
      <c r="F1171" s="2" t="str">
        <f t="shared" si="148"/>
        <v>상승</v>
      </c>
      <c r="O1171" s="3">
        <f t="shared" si="149"/>
        <v>1249314.1293525689</v>
      </c>
      <c r="P1171" s="3">
        <f t="shared" si="145"/>
        <v>1252194.7326416601</v>
      </c>
      <c r="Q1171" s="3">
        <f t="shared" si="150"/>
        <v>747805.26735833997</v>
      </c>
      <c r="R1171" s="4">
        <f t="shared" si="151"/>
        <v>2880.6032890912611</v>
      </c>
      <c r="S1171" s="3">
        <f t="shared" si="152"/>
        <v>1100000.0000000002</v>
      </c>
    </row>
    <row r="1172" spans="1:19" x14ac:dyDescent="0.45">
      <c r="A1172">
        <v>1169</v>
      </c>
      <c r="B1172" s="2">
        <v>-8.5029900074005099E-2</v>
      </c>
      <c r="C1172" s="2">
        <v>-8.5414189456995596E-2</v>
      </c>
      <c r="D1172" s="2">
        <f t="shared" si="146"/>
        <v>3.8428938299049642E-4</v>
      </c>
      <c r="E1172" s="2">
        <f t="shared" si="147"/>
        <v>-4.499128135893378E-3</v>
      </c>
      <c r="F1172" s="2" t="str">
        <f t="shared" si="148"/>
        <v>하락</v>
      </c>
      <c r="O1172" s="3">
        <f t="shared" si="149"/>
        <v>914970.09992599487</v>
      </c>
      <c r="P1172" s="3">
        <f t="shared" si="145"/>
        <v>914585.81054300431</v>
      </c>
      <c r="Q1172" s="3">
        <f t="shared" si="150"/>
        <v>1085414.1894569956</v>
      </c>
      <c r="R1172" s="4">
        <f t="shared" si="151"/>
        <v>-384.28938299056608</v>
      </c>
      <c r="S1172" s="3">
        <f t="shared" si="152"/>
        <v>1100000</v>
      </c>
    </row>
    <row r="1173" spans="1:19" x14ac:dyDescent="0.45">
      <c r="A1173">
        <v>1170</v>
      </c>
      <c r="B1173" s="2">
        <v>2.2278245538473102E-2</v>
      </c>
      <c r="C1173" s="2">
        <v>0</v>
      </c>
      <c r="D1173" s="2">
        <f t="shared" si="146"/>
        <v>2.2278245538473102E-2</v>
      </c>
      <c r="E1173" s="2">
        <f t="shared" si="147"/>
        <v>0</v>
      </c>
      <c r="F1173" s="2" t="str">
        <f t="shared" si="148"/>
        <v>상승</v>
      </c>
      <c r="O1173" s="3">
        <f t="shared" si="149"/>
        <v>1022278.2455384731</v>
      </c>
      <c r="P1173" s="3">
        <f t="shared" si="145"/>
        <v>1000000</v>
      </c>
      <c r="Q1173" s="3">
        <f t="shared" si="150"/>
        <v>1000000</v>
      </c>
      <c r="R1173" s="4">
        <f t="shared" si="151"/>
        <v>-22278.245538473129</v>
      </c>
      <c r="S1173" s="3">
        <f t="shared" si="152"/>
        <v>1100000</v>
      </c>
    </row>
    <row r="1174" spans="1:19" x14ac:dyDescent="0.45">
      <c r="A1174">
        <v>1171</v>
      </c>
      <c r="B1174" s="2">
        <v>-0.12616316974163</v>
      </c>
      <c r="C1174" s="2">
        <v>-0.20539152759948601</v>
      </c>
      <c r="D1174" s="2">
        <f t="shared" si="146"/>
        <v>7.9228357857856008E-2</v>
      </c>
      <c r="E1174" s="2">
        <f t="shared" si="147"/>
        <v>-0.38574306732043739</v>
      </c>
      <c r="F1174" s="2" t="str">
        <f t="shared" si="148"/>
        <v>하락</v>
      </c>
      <c r="O1174" s="3">
        <f t="shared" si="149"/>
        <v>873836.83025837003</v>
      </c>
      <c r="P1174" s="3">
        <f t="shared" si="145"/>
        <v>794608.47240051406</v>
      </c>
      <c r="Q1174" s="3">
        <f t="shared" si="150"/>
        <v>1205391.5275994861</v>
      </c>
      <c r="R1174" s="4">
        <f t="shared" si="151"/>
        <v>-79228.357857855968</v>
      </c>
      <c r="S1174" s="3">
        <f t="shared" si="152"/>
        <v>1100000.0000000002</v>
      </c>
    </row>
    <row r="1175" spans="1:19" x14ac:dyDescent="0.45">
      <c r="A1175">
        <v>1172</v>
      </c>
      <c r="B1175" s="2">
        <v>-9.0537980198860099E-2</v>
      </c>
      <c r="C1175" s="2">
        <v>-0.120150187734668</v>
      </c>
      <c r="D1175" s="2">
        <f t="shared" si="146"/>
        <v>2.96122075358079E-2</v>
      </c>
      <c r="E1175" s="2">
        <f t="shared" si="147"/>
        <v>-0.24645993563656851</v>
      </c>
      <c r="F1175" s="2" t="str">
        <f t="shared" si="148"/>
        <v>하락</v>
      </c>
      <c r="O1175" s="3">
        <f t="shared" si="149"/>
        <v>909462.01980113995</v>
      </c>
      <c r="P1175" s="3">
        <f t="shared" si="145"/>
        <v>879849.81226533197</v>
      </c>
      <c r="Q1175" s="3">
        <f t="shared" si="150"/>
        <v>1120150.1877346679</v>
      </c>
      <c r="R1175" s="4">
        <f t="shared" si="151"/>
        <v>-29612.207535807975</v>
      </c>
      <c r="S1175" s="3">
        <f t="shared" si="152"/>
        <v>1100000</v>
      </c>
    </row>
    <row r="1176" spans="1:19" x14ac:dyDescent="0.45">
      <c r="A1176">
        <v>1173</v>
      </c>
      <c r="B1176" s="2">
        <v>0.173770606517791</v>
      </c>
      <c r="C1176" s="2">
        <v>0.15538461538461501</v>
      </c>
      <c r="D1176" s="2">
        <f t="shared" si="146"/>
        <v>1.8385991133175988E-2</v>
      </c>
      <c r="E1176" s="2">
        <f t="shared" si="147"/>
        <v>0.11832568551053882</v>
      </c>
      <c r="F1176" s="2" t="str">
        <f t="shared" si="148"/>
        <v>상승</v>
      </c>
      <c r="O1176" s="3">
        <f t="shared" si="149"/>
        <v>1173770.606517791</v>
      </c>
      <c r="P1176" s="3">
        <f t="shared" si="145"/>
        <v>1155384.615384615</v>
      </c>
      <c r="Q1176" s="3">
        <f t="shared" si="150"/>
        <v>844615.38461538497</v>
      </c>
      <c r="R1176" s="4">
        <f t="shared" si="151"/>
        <v>-18385.991133176023</v>
      </c>
      <c r="S1176" s="3">
        <f t="shared" si="152"/>
        <v>1100000</v>
      </c>
    </row>
    <row r="1177" spans="1:19" x14ac:dyDescent="0.45">
      <c r="A1177">
        <v>1174</v>
      </c>
      <c r="B1177" s="2">
        <v>4.2708069086074801E-2</v>
      </c>
      <c r="C1177" s="2">
        <v>-7.9455164585697999E-3</v>
      </c>
      <c r="D1177" s="2">
        <f t="shared" si="146"/>
        <v>5.0653585544644601E-2</v>
      </c>
      <c r="E1177" s="2">
        <f t="shared" si="147"/>
        <v>-6.3751155521188476</v>
      </c>
      <c r="F1177" s="2" t="str">
        <f t="shared" si="148"/>
        <v>반대</v>
      </c>
      <c r="O1177" s="3">
        <f t="shared" si="149"/>
        <v>1042708.0690860748</v>
      </c>
      <c r="P1177" s="3">
        <f t="shared" si="145"/>
        <v>992054.48354143021</v>
      </c>
      <c r="Q1177" s="3">
        <f t="shared" si="150"/>
        <v>1007945.5164585698</v>
      </c>
      <c r="R1177" s="4">
        <f t="shared" si="151"/>
        <v>-50653.585544644622</v>
      </c>
      <c r="S1177" s="3">
        <f t="shared" si="152"/>
        <v>1100000</v>
      </c>
    </row>
    <row r="1178" spans="1:19" x14ac:dyDescent="0.45">
      <c r="A1178">
        <v>1175</v>
      </c>
      <c r="B1178" s="2">
        <v>0.28402110934257502</v>
      </c>
      <c r="C1178" s="2">
        <v>0.33453887884267602</v>
      </c>
      <c r="D1178" s="2">
        <f t="shared" si="146"/>
        <v>5.0517769500101006E-2</v>
      </c>
      <c r="E1178" s="2">
        <f t="shared" si="147"/>
        <v>0.15100717045165341</v>
      </c>
      <c r="F1178" s="2" t="str">
        <f t="shared" si="148"/>
        <v>상승</v>
      </c>
      <c r="O1178" s="3">
        <f t="shared" si="149"/>
        <v>1284021.1093425751</v>
      </c>
      <c r="P1178" s="3">
        <f t="shared" si="145"/>
        <v>1334538.8788426761</v>
      </c>
      <c r="Q1178" s="3">
        <f t="shared" si="150"/>
        <v>665461.12115732406</v>
      </c>
      <c r="R1178" s="4">
        <f t="shared" si="151"/>
        <v>50517.769500100985</v>
      </c>
      <c r="S1178" s="3">
        <f t="shared" si="152"/>
        <v>1100000</v>
      </c>
    </row>
    <row r="1179" spans="1:19" x14ac:dyDescent="0.45">
      <c r="A1179">
        <v>1176</v>
      </c>
      <c r="B1179" s="2">
        <v>0.19033762812614399</v>
      </c>
      <c r="C1179" s="2">
        <v>0.21417565485362</v>
      </c>
      <c r="D1179" s="2">
        <f t="shared" si="146"/>
        <v>2.3838026727476008E-2</v>
      </c>
      <c r="E1179" s="2">
        <f t="shared" si="147"/>
        <v>0.11130129025994244</v>
      </c>
      <c r="F1179" s="2" t="str">
        <f t="shared" si="148"/>
        <v>상승</v>
      </c>
      <c r="O1179" s="3">
        <f t="shared" si="149"/>
        <v>1190337.6281261439</v>
      </c>
      <c r="P1179" s="3">
        <f t="shared" si="145"/>
        <v>1214175.6548536201</v>
      </c>
      <c r="Q1179" s="3">
        <f t="shared" si="150"/>
        <v>785824.34514638002</v>
      </c>
      <c r="R1179" s="4">
        <f t="shared" si="151"/>
        <v>23838.026727476157</v>
      </c>
      <c r="S1179" s="3">
        <f t="shared" si="152"/>
        <v>1100000</v>
      </c>
    </row>
    <row r="1180" spans="1:19" x14ac:dyDescent="0.45">
      <c r="A1180">
        <v>1177</v>
      </c>
      <c r="B1180" s="2">
        <v>-3.54532487690448E-2</v>
      </c>
      <c r="C1180" s="2">
        <v>-4.6994535519125601E-2</v>
      </c>
      <c r="D1180" s="2">
        <f t="shared" si="146"/>
        <v>1.1541286750080801E-2</v>
      </c>
      <c r="E1180" s="2">
        <f t="shared" si="147"/>
        <v>-0.24558784596102212</v>
      </c>
      <c r="F1180" s="2" t="str">
        <f t="shared" si="148"/>
        <v>하락</v>
      </c>
      <c r="O1180" s="3">
        <f t="shared" si="149"/>
        <v>964546.75123095524</v>
      </c>
      <c r="P1180" s="3">
        <f t="shared" si="145"/>
        <v>953005.46448087448</v>
      </c>
      <c r="Q1180" s="3">
        <f t="shared" si="150"/>
        <v>1046994.5355191256</v>
      </c>
      <c r="R1180" s="4">
        <f t="shared" si="151"/>
        <v>-11541.286750080762</v>
      </c>
      <c r="S1180" s="3">
        <f t="shared" si="152"/>
        <v>1100000</v>
      </c>
    </row>
    <row r="1181" spans="1:19" x14ac:dyDescent="0.45">
      <c r="A1181">
        <v>1178</v>
      </c>
      <c r="B1181" s="2">
        <v>4.9866028130054396E-3</v>
      </c>
      <c r="C1181" s="2">
        <v>0.144144144144144</v>
      </c>
      <c r="D1181" s="2">
        <f t="shared" si="146"/>
        <v>0.13915754133113856</v>
      </c>
      <c r="E1181" s="2">
        <f t="shared" si="147"/>
        <v>0.96540544298477471</v>
      </c>
      <c r="F1181" s="2" t="str">
        <f t="shared" si="148"/>
        <v>상승</v>
      </c>
      <c r="O1181" s="3">
        <f t="shared" si="149"/>
        <v>1004986.6028130054</v>
      </c>
      <c r="P1181" s="3">
        <f t="shared" si="145"/>
        <v>1144144.1441441439</v>
      </c>
      <c r="Q1181" s="3">
        <f t="shared" si="150"/>
        <v>855855.85585585597</v>
      </c>
      <c r="R1181" s="4">
        <f t="shared" si="151"/>
        <v>139157.54133113846</v>
      </c>
      <c r="S1181" s="3">
        <f t="shared" si="152"/>
        <v>1100000</v>
      </c>
    </row>
    <row r="1182" spans="1:19" x14ac:dyDescent="0.45">
      <c r="A1182">
        <v>1179</v>
      </c>
      <c r="B1182" s="2">
        <v>0.12925213575363101</v>
      </c>
      <c r="C1182" s="2">
        <v>0.102883865939204</v>
      </c>
      <c r="D1182" s="2">
        <f t="shared" si="146"/>
        <v>2.6368269814427012E-2</v>
      </c>
      <c r="E1182" s="2">
        <f t="shared" si="147"/>
        <v>0.25629159221144077</v>
      </c>
      <c r="F1182" s="2" t="str">
        <f t="shared" si="148"/>
        <v>상승</v>
      </c>
      <c r="O1182" s="3">
        <f t="shared" si="149"/>
        <v>1129252.1357536309</v>
      </c>
      <c r="P1182" s="3">
        <f t="shared" si="145"/>
        <v>1102883.8659392039</v>
      </c>
      <c r="Q1182" s="3">
        <f t="shared" si="150"/>
        <v>897116.134060796</v>
      </c>
      <c r="R1182" s="4">
        <f t="shared" si="151"/>
        <v>-26368.269814427011</v>
      </c>
      <c r="S1182" s="3">
        <f t="shared" si="152"/>
        <v>1100000</v>
      </c>
    </row>
    <row r="1183" spans="1:19" x14ac:dyDescent="0.45">
      <c r="A1183">
        <v>1180</v>
      </c>
      <c r="B1183" s="2">
        <v>-0.108143091201782</v>
      </c>
      <c r="C1183" s="2">
        <v>-0.10720688418788001</v>
      </c>
      <c r="D1183" s="2">
        <f t="shared" si="146"/>
        <v>9.3620701390199901E-4</v>
      </c>
      <c r="E1183" s="2">
        <f t="shared" si="147"/>
        <v>-8.7327135845240746E-3</v>
      </c>
      <c r="F1183" s="2" t="str">
        <f t="shared" si="148"/>
        <v>하락</v>
      </c>
      <c r="O1183" s="3">
        <f t="shared" si="149"/>
        <v>891856.90879821801</v>
      </c>
      <c r="P1183" s="3">
        <f t="shared" si="145"/>
        <v>892793.11581211991</v>
      </c>
      <c r="Q1183" s="3">
        <f t="shared" si="150"/>
        <v>1107206.88418788</v>
      </c>
      <c r="R1183" s="4">
        <f t="shared" si="151"/>
        <v>936.20701390190516</v>
      </c>
      <c r="S1183" s="3">
        <f t="shared" si="152"/>
        <v>1100000</v>
      </c>
    </row>
    <row r="1184" spans="1:19" x14ac:dyDescent="0.45">
      <c r="A1184">
        <v>1181</v>
      </c>
      <c r="B1184" s="2">
        <v>2.7773469686508099E-2</v>
      </c>
      <c r="C1184" s="2">
        <v>5.3047404063205399E-2</v>
      </c>
      <c r="D1184" s="2">
        <f t="shared" si="146"/>
        <v>2.52739343766973E-2</v>
      </c>
      <c r="E1184" s="2">
        <f t="shared" si="147"/>
        <v>0.47644055016497477</v>
      </c>
      <c r="F1184" s="2" t="str">
        <f t="shared" si="148"/>
        <v>상승</v>
      </c>
      <c r="O1184" s="3">
        <f t="shared" si="149"/>
        <v>1027773.4696865082</v>
      </c>
      <c r="P1184" s="3">
        <f t="shared" si="145"/>
        <v>1053047.4040632055</v>
      </c>
      <c r="Q1184" s="3">
        <f t="shared" si="150"/>
        <v>946952.59593679465</v>
      </c>
      <c r="R1184" s="4">
        <f t="shared" si="151"/>
        <v>25273.934376697289</v>
      </c>
      <c r="S1184" s="3">
        <f t="shared" si="152"/>
        <v>1100000</v>
      </c>
    </row>
    <row r="1185" spans="1:19" x14ac:dyDescent="0.45">
      <c r="A1185">
        <v>1182</v>
      </c>
      <c r="B1185" s="2">
        <v>5.4756313562393098E-2</v>
      </c>
      <c r="C1185" s="2">
        <v>7.0588235294117598E-3</v>
      </c>
      <c r="D1185" s="2">
        <f t="shared" si="146"/>
        <v>4.7697490032981335E-2</v>
      </c>
      <c r="E1185" s="2">
        <f t="shared" si="147"/>
        <v>6.757144421339027</v>
      </c>
      <c r="F1185" s="2" t="str">
        <f t="shared" si="148"/>
        <v>상승</v>
      </c>
      <c r="O1185" s="3">
        <f t="shared" si="149"/>
        <v>1054756.3135623932</v>
      </c>
      <c r="P1185" s="3">
        <f t="shared" si="145"/>
        <v>1007058.8235294118</v>
      </c>
      <c r="Q1185" s="3">
        <f t="shared" si="150"/>
        <v>992941.17647058819</v>
      </c>
      <c r="R1185" s="4">
        <f t="shared" si="151"/>
        <v>-47697.490032981383</v>
      </c>
      <c r="S1185" s="3">
        <f t="shared" si="152"/>
        <v>1100000</v>
      </c>
    </row>
    <row r="1186" spans="1:19" x14ac:dyDescent="0.45">
      <c r="A1186">
        <v>1183</v>
      </c>
      <c r="B1186" s="2">
        <v>-2.0737793296575501E-2</v>
      </c>
      <c r="C1186" s="2">
        <v>-1.7082785808147101E-2</v>
      </c>
      <c r="D1186" s="2">
        <f t="shared" si="146"/>
        <v>3.6550074884284002E-3</v>
      </c>
      <c r="E1186" s="2">
        <f t="shared" si="147"/>
        <v>-0.21395851528415574</v>
      </c>
      <c r="F1186" s="2" t="str">
        <f t="shared" si="148"/>
        <v>하락</v>
      </c>
      <c r="O1186" s="3">
        <f t="shared" si="149"/>
        <v>979262.20670342445</v>
      </c>
      <c r="P1186" s="3">
        <f t="shared" si="145"/>
        <v>982917.21419185284</v>
      </c>
      <c r="Q1186" s="3">
        <f t="shared" si="150"/>
        <v>1017082.785808147</v>
      </c>
      <c r="R1186" s="4">
        <f t="shared" si="151"/>
        <v>3655.0074884283822</v>
      </c>
      <c r="S1186" s="3">
        <f t="shared" si="152"/>
        <v>1100000</v>
      </c>
    </row>
    <row r="1187" spans="1:19" x14ac:dyDescent="0.45">
      <c r="A1187">
        <v>1184</v>
      </c>
      <c r="B1187" s="2">
        <v>4.28208708763122E-2</v>
      </c>
      <c r="C1187" s="2">
        <v>-2.2913256955810101E-2</v>
      </c>
      <c r="D1187" s="2">
        <f t="shared" si="146"/>
        <v>6.5734127832122305E-2</v>
      </c>
      <c r="E1187" s="2">
        <f t="shared" si="147"/>
        <v>-2.8688251503876292</v>
      </c>
      <c r="F1187" s="2" t="str">
        <f t="shared" si="148"/>
        <v>반대</v>
      </c>
      <c r="O1187" s="3">
        <f t="shared" si="149"/>
        <v>1042820.8708763123</v>
      </c>
      <c r="P1187" s="3">
        <f t="shared" si="145"/>
        <v>977086.74304418988</v>
      </c>
      <c r="Q1187" s="3">
        <f t="shared" si="150"/>
        <v>1022913.2569558101</v>
      </c>
      <c r="R1187" s="4">
        <f t="shared" si="151"/>
        <v>-65734.12783212238</v>
      </c>
      <c r="S1187" s="3">
        <f t="shared" si="152"/>
        <v>1100000</v>
      </c>
    </row>
    <row r="1188" spans="1:19" x14ac:dyDescent="0.45">
      <c r="A1188">
        <v>1185</v>
      </c>
      <c r="B1188" s="2">
        <v>-2.0737349987029999E-3</v>
      </c>
      <c r="C1188" s="2">
        <v>9.1872791519434591E-3</v>
      </c>
      <c r="D1188" s="2">
        <f t="shared" si="146"/>
        <v>1.1261014150646459E-2</v>
      </c>
      <c r="E1188" s="2">
        <f t="shared" si="147"/>
        <v>1.2257180787049804</v>
      </c>
      <c r="F1188" s="2" t="str">
        <f t="shared" si="148"/>
        <v>반대</v>
      </c>
      <c r="O1188" s="3">
        <f t="shared" si="149"/>
        <v>997926.265001297</v>
      </c>
      <c r="P1188" s="3">
        <f t="shared" si="145"/>
        <v>1009187.2791519434</v>
      </c>
      <c r="Q1188" s="3">
        <f t="shared" si="150"/>
        <v>990812.72084805649</v>
      </c>
      <c r="R1188" s="4">
        <f t="shared" si="151"/>
        <v>11261.014150646399</v>
      </c>
      <c r="S1188" s="3">
        <f t="shared" si="152"/>
        <v>1100000</v>
      </c>
    </row>
    <row r="1189" spans="1:19" x14ac:dyDescent="0.45">
      <c r="A1189">
        <v>1186</v>
      </c>
      <c r="B1189" s="2">
        <v>0.16897827386856001</v>
      </c>
      <c r="C1189" s="2">
        <v>0.13155703580349701</v>
      </c>
      <c r="D1189" s="2">
        <f t="shared" si="146"/>
        <v>3.7421238065063006E-2</v>
      </c>
      <c r="E1189" s="2">
        <f t="shared" si="147"/>
        <v>0.28444877795025758</v>
      </c>
      <c r="F1189" s="2" t="str">
        <f t="shared" si="148"/>
        <v>상승</v>
      </c>
      <c r="O1189" s="3">
        <f t="shared" si="149"/>
        <v>1168978.2738685599</v>
      </c>
      <c r="P1189" s="3">
        <f t="shared" si="145"/>
        <v>1131557.0358034971</v>
      </c>
      <c r="Q1189" s="3">
        <f t="shared" si="150"/>
        <v>868442.96419650305</v>
      </c>
      <c r="R1189" s="4">
        <f t="shared" si="151"/>
        <v>-37421.238065062789</v>
      </c>
      <c r="S1189" s="3">
        <f t="shared" si="152"/>
        <v>1100000</v>
      </c>
    </row>
    <row r="1190" spans="1:19" x14ac:dyDescent="0.45">
      <c r="A1190">
        <v>1187</v>
      </c>
      <c r="B1190" s="2">
        <v>4.4352516531944199E-2</v>
      </c>
      <c r="C1190" s="2">
        <v>2.5527192008878999E-2</v>
      </c>
      <c r="D1190" s="2">
        <f t="shared" si="146"/>
        <v>1.88253245230652E-2</v>
      </c>
      <c r="E1190" s="2">
        <f t="shared" si="147"/>
        <v>0.73746162588181574</v>
      </c>
      <c r="F1190" s="2" t="str">
        <f t="shared" si="148"/>
        <v>상승</v>
      </c>
      <c r="O1190" s="3">
        <f t="shared" si="149"/>
        <v>1044352.5165319443</v>
      </c>
      <c r="P1190" s="3">
        <f t="shared" si="145"/>
        <v>1025527.1920088792</v>
      </c>
      <c r="Q1190" s="3">
        <f t="shared" si="150"/>
        <v>974472.80799112096</v>
      </c>
      <c r="R1190" s="4">
        <f t="shared" si="151"/>
        <v>-18825.324523065123</v>
      </c>
      <c r="S1190" s="3">
        <f t="shared" si="152"/>
        <v>1100000</v>
      </c>
    </row>
    <row r="1191" spans="1:19" x14ac:dyDescent="0.45">
      <c r="A1191">
        <v>1188</v>
      </c>
      <c r="B1191" s="2">
        <v>5.3152870386838899E-2</v>
      </c>
      <c r="C1191" s="2">
        <v>6.5843621399176905E-2</v>
      </c>
      <c r="D1191" s="2">
        <f t="shared" si="146"/>
        <v>1.2690751012338006E-2</v>
      </c>
      <c r="E1191" s="2">
        <f t="shared" si="147"/>
        <v>0.19274078099988362</v>
      </c>
      <c r="F1191" s="2" t="str">
        <f t="shared" si="148"/>
        <v>상승</v>
      </c>
      <c r="O1191" s="3">
        <f t="shared" si="149"/>
        <v>1053152.8703868389</v>
      </c>
      <c r="P1191" s="3">
        <f t="shared" si="145"/>
        <v>1065843.6213991768</v>
      </c>
      <c r="Q1191" s="3">
        <f t="shared" si="150"/>
        <v>934156.37860082311</v>
      </c>
      <c r="R1191" s="4">
        <f t="shared" si="151"/>
        <v>12690.75101233786</v>
      </c>
      <c r="S1191" s="3">
        <f t="shared" si="152"/>
        <v>1100000</v>
      </c>
    </row>
    <row r="1192" spans="1:19" x14ac:dyDescent="0.45">
      <c r="A1192">
        <v>1189</v>
      </c>
      <c r="B1192" s="2">
        <v>2.3627649992704301E-2</v>
      </c>
      <c r="C1192" s="2">
        <v>-4.3906131718395101E-2</v>
      </c>
      <c r="D1192" s="2">
        <f t="shared" si="146"/>
        <v>6.7533781711099403E-2</v>
      </c>
      <c r="E1192" s="2">
        <f t="shared" si="147"/>
        <v>-1.538140097247628</v>
      </c>
      <c r="F1192" s="2" t="str">
        <f t="shared" si="148"/>
        <v>반대</v>
      </c>
      <c r="O1192" s="3">
        <f t="shared" si="149"/>
        <v>1023627.6499927044</v>
      </c>
      <c r="P1192" s="3">
        <f t="shared" si="145"/>
        <v>956093.86828160495</v>
      </c>
      <c r="Q1192" s="3">
        <f t="shared" si="150"/>
        <v>1043906.131718395</v>
      </c>
      <c r="R1192" s="4">
        <f t="shared" si="151"/>
        <v>-67533.781711099437</v>
      </c>
      <c r="S1192" s="3">
        <f t="shared" si="152"/>
        <v>1100000</v>
      </c>
    </row>
    <row r="1193" spans="1:19" x14ac:dyDescent="0.45">
      <c r="A1193">
        <v>1190</v>
      </c>
      <c r="B1193" s="2">
        <v>-6.5414398908615098E-2</v>
      </c>
      <c r="C1193" s="2">
        <v>-3.1504065040650397E-2</v>
      </c>
      <c r="D1193" s="2">
        <f t="shared" si="146"/>
        <v>3.3910333867964701E-2</v>
      </c>
      <c r="E1193" s="2">
        <f t="shared" si="147"/>
        <v>-1.0763796298734605</v>
      </c>
      <c r="F1193" s="2" t="str">
        <f t="shared" si="148"/>
        <v>하락</v>
      </c>
      <c r="O1193" s="3">
        <f t="shared" si="149"/>
        <v>934585.60109138489</v>
      </c>
      <c r="P1193" s="3">
        <f t="shared" si="145"/>
        <v>968495.93495934957</v>
      </c>
      <c r="Q1193" s="3">
        <f t="shared" si="150"/>
        <v>1031504.0650406504</v>
      </c>
      <c r="R1193" s="4">
        <f t="shared" si="151"/>
        <v>33910.333867964684</v>
      </c>
      <c r="S1193" s="3">
        <f t="shared" si="152"/>
        <v>1100000</v>
      </c>
    </row>
    <row r="1194" spans="1:19" x14ac:dyDescent="0.45">
      <c r="A1194">
        <v>1191</v>
      </c>
      <c r="B1194" s="2">
        <v>0.39345532655715898</v>
      </c>
      <c r="C1194" s="2">
        <v>0.31435643564356403</v>
      </c>
      <c r="D1194" s="2">
        <f t="shared" si="146"/>
        <v>7.9098890913594955E-2</v>
      </c>
      <c r="E1194" s="2">
        <f t="shared" si="147"/>
        <v>0.25162166873301101</v>
      </c>
      <c r="F1194" s="2" t="str">
        <f t="shared" si="148"/>
        <v>상승</v>
      </c>
      <c r="O1194" s="3">
        <f t="shared" si="149"/>
        <v>1393455.326557159</v>
      </c>
      <c r="P1194" s="3">
        <f t="shared" si="145"/>
        <v>1314356.435643564</v>
      </c>
      <c r="Q1194" s="3">
        <f t="shared" si="150"/>
        <v>685643.56435643602</v>
      </c>
      <c r="R1194" s="4">
        <f t="shared" si="151"/>
        <v>-79098.89091359498</v>
      </c>
      <c r="S1194" s="3">
        <f t="shared" si="152"/>
        <v>1100000</v>
      </c>
    </row>
    <row r="1195" spans="1:19" x14ac:dyDescent="0.45">
      <c r="A1195">
        <v>1192</v>
      </c>
      <c r="B1195" s="2">
        <v>0.37482911348342801</v>
      </c>
      <c r="C1195" s="2">
        <v>0.35240274599542298</v>
      </c>
      <c r="D1195" s="2">
        <f t="shared" si="146"/>
        <v>2.2426367488005028E-2</v>
      </c>
      <c r="E1195" s="2">
        <f t="shared" si="147"/>
        <v>6.3638458391287053E-2</v>
      </c>
      <c r="F1195" s="2" t="str">
        <f t="shared" si="148"/>
        <v>상승</v>
      </c>
      <c r="O1195" s="3">
        <f t="shared" si="149"/>
        <v>1374829.113483428</v>
      </c>
      <c r="P1195" s="3">
        <f t="shared" si="145"/>
        <v>1352402.7459954228</v>
      </c>
      <c r="Q1195" s="3">
        <f t="shared" si="150"/>
        <v>647597.25400457706</v>
      </c>
      <c r="R1195" s="4">
        <f t="shared" si="151"/>
        <v>-22426.367488005199</v>
      </c>
      <c r="S1195" s="3">
        <f t="shared" si="152"/>
        <v>1100000</v>
      </c>
    </row>
    <row r="1196" spans="1:19" x14ac:dyDescent="0.45">
      <c r="A1196">
        <v>1193</v>
      </c>
      <c r="B1196" s="2">
        <v>0.155815839767456</v>
      </c>
      <c r="C1196" s="2">
        <v>0.107883817427385</v>
      </c>
      <c r="D1196" s="2">
        <f t="shared" si="146"/>
        <v>4.7932022340071004E-2</v>
      </c>
      <c r="E1196" s="2">
        <f t="shared" si="147"/>
        <v>0.44429297630604647</v>
      </c>
      <c r="F1196" s="2" t="str">
        <f t="shared" si="148"/>
        <v>상승</v>
      </c>
      <c r="O1196" s="3">
        <f t="shared" si="149"/>
        <v>1155815.8397674561</v>
      </c>
      <c r="P1196" s="3">
        <f t="shared" si="145"/>
        <v>1107883.8174273851</v>
      </c>
      <c r="Q1196" s="3">
        <f t="shared" si="150"/>
        <v>892116.1825726151</v>
      </c>
      <c r="R1196" s="4">
        <f t="shared" si="151"/>
        <v>-47932.022340070922</v>
      </c>
      <c r="S1196" s="3">
        <f t="shared" si="152"/>
        <v>1100000.0000000002</v>
      </c>
    </row>
    <row r="1197" spans="1:19" x14ac:dyDescent="0.45">
      <c r="A1197">
        <v>1194</v>
      </c>
      <c r="B1197" s="2">
        <v>0.26317179203033397</v>
      </c>
      <c r="C1197" s="2">
        <v>0.30789707187222698</v>
      </c>
      <c r="D1197" s="2">
        <f t="shared" si="146"/>
        <v>4.4725279841893006E-2</v>
      </c>
      <c r="E1197" s="2">
        <f t="shared" si="147"/>
        <v>0.14526049101387159</v>
      </c>
      <c r="F1197" s="2" t="str">
        <f t="shared" si="148"/>
        <v>상승</v>
      </c>
      <c r="O1197" s="3">
        <f t="shared" si="149"/>
        <v>1263171.792030334</v>
      </c>
      <c r="P1197" s="3">
        <f t="shared" si="145"/>
        <v>1307897.0718722269</v>
      </c>
      <c r="Q1197" s="3">
        <f t="shared" si="150"/>
        <v>692102.92812777311</v>
      </c>
      <c r="R1197" s="4">
        <f t="shared" si="151"/>
        <v>44725.279841892887</v>
      </c>
      <c r="S1197" s="3">
        <f t="shared" si="152"/>
        <v>1100000</v>
      </c>
    </row>
    <row r="1198" spans="1:19" x14ac:dyDescent="0.45">
      <c r="A1198">
        <v>1195</v>
      </c>
      <c r="B1198" s="2">
        <v>-4.2575743049383101E-2</v>
      </c>
      <c r="C1198" s="2">
        <v>3.29341317365269E-2</v>
      </c>
      <c r="D1198" s="2">
        <f t="shared" si="146"/>
        <v>7.5509874785910008E-2</v>
      </c>
      <c r="E1198" s="2">
        <f t="shared" si="147"/>
        <v>2.2927543798630889</v>
      </c>
      <c r="F1198" s="2" t="str">
        <f t="shared" si="148"/>
        <v>반대</v>
      </c>
      <c r="O1198" s="3">
        <f t="shared" si="149"/>
        <v>957424.25695061695</v>
      </c>
      <c r="P1198" s="3">
        <f t="shared" si="145"/>
        <v>1032934.1317365268</v>
      </c>
      <c r="Q1198" s="3">
        <f t="shared" si="150"/>
        <v>967065.86826347304</v>
      </c>
      <c r="R1198" s="4">
        <f t="shared" si="151"/>
        <v>75509.874785909895</v>
      </c>
      <c r="S1198" s="3">
        <f t="shared" si="152"/>
        <v>1100000</v>
      </c>
    </row>
    <row r="1199" spans="1:19" x14ac:dyDescent="0.45">
      <c r="A1199">
        <v>1196</v>
      </c>
      <c r="B1199" s="2">
        <v>-0.107442051172256</v>
      </c>
      <c r="C1199" s="2">
        <v>-8.3969465648854894E-2</v>
      </c>
      <c r="D1199" s="2">
        <f t="shared" si="146"/>
        <v>2.3472585523401104E-2</v>
      </c>
      <c r="E1199" s="2">
        <f t="shared" si="147"/>
        <v>-0.27953715486959518</v>
      </c>
      <c r="F1199" s="2" t="str">
        <f t="shared" si="148"/>
        <v>하락</v>
      </c>
      <c r="O1199" s="3">
        <f t="shared" si="149"/>
        <v>892557.948827744</v>
      </c>
      <c r="P1199" s="3">
        <f t="shared" si="145"/>
        <v>916030.53435114515</v>
      </c>
      <c r="Q1199" s="3">
        <f t="shared" si="150"/>
        <v>1083969.4656488551</v>
      </c>
      <c r="R1199" s="4">
        <f t="shared" si="151"/>
        <v>23472.585523401154</v>
      </c>
      <c r="S1199" s="3">
        <f t="shared" si="152"/>
        <v>1100000</v>
      </c>
    </row>
    <row r="1200" spans="1:19" x14ac:dyDescent="0.45">
      <c r="A1200">
        <v>1197</v>
      </c>
      <c r="B1200" s="2">
        <v>-4.7560218721628099E-2</v>
      </c>
      <c r="C1200" s="2">
        <v>-0.109154929577464</v>
      </c>
      <c r="D1200" s="2">
        <f t="shared" si="146"/>
        <v>6.1594710855835906E-2</v>
      </c>
      <c r="E1200" s="2">
        <f t="shared" si="147"/>
        <v>-0.56428702848572654</v>
      </c>
      <c r="F1200" s="2" t="str">
        <f t="shared" si="148"/>
        <v>하락</v>
      </c>
      <c r="O1200" s="3">
        <f t="shared" si="149"/>
        <v>952439.78127837193</v>
      </c>
      <c r="P1200" s="3">
        <f t="shared" si="145"/>
        <v>890845.070422536</v>
      </c>
      <c r="Q1200" s="3">
        <f t="shared" si="150"/>
        <v>1109154.929577464</v>
      </c>
      <c r="R1200" s="4">
        <f t="shared" si="151"/>
        <v>-61594.710855835932</v>
      </c>
      <c r="S1200" s="3">
        <f t="shared" si="152"/>
        <v>1100000</v>
      </c>
    </row>
    <row r="1201" spans="1:19" x14ac:dyDescent="0.45">
      <c r="A1201">
        <v>1198</v>
      </c>
      <c r="B1201" s="2">
        <v>-0.29784712195396401</v>
      </c>
      <c r="C1201" s="2">
        <v>-0.309782608695652</v>
      </c>
      <c r="D1201" s="2">
        <f t="shared" si="146"/>
        <v>1.1935486741687984E-2</v>
      </c>
      <c r="E1201" s="2">
        <f t="shared" si="147"/>
        <v>-3.8528588780185793E-2</v>
      </c>
      <c r="F1201" s="2" t="str">
        <f t="shared" si="148"/>
        <v>하락</v>
      </c>
      <c r="O1201" s="3">
        <f t="shared" si="149"/>
        <v>702152.878046036</v>
      </c>
      <c r="P1201" s="3">
        <f t="shared" si="145"/>
        <v>690217.39130434801</v>
      </c>
      <c r="Q1201" s="3">
        <f t="shared" si="150"/>
        <v>1309782.6086956519</v>
      </c>
      <c r="R1201" s="4">
        <f t="shared" si="151"/>
        <v>-11935.486741687986</v>
      </c>
      <c r="S1201" s="3">
        <f t="shared" si="152"/>
        <v>1100000</v>
      </c>
    </row>
    <row r="1202" spans="1:19" x14ac:dyDescent="0.45">
      <c r="A1202">
        <v>1199</v>
      </c>
      <c r="B1202" s="2">
        <v>0.18249286711215901</v>
      </c>
      <c r="C1202" s="2">
        <v>0.14636209813874701</v>
      </c>
      <c r="D1202" s="2">
        <f t="shared" si="146"/>
        <v>3.6130768973411997E-2</v>
      </c>
      <c r="E1202" s="2">
        <f t="shared" si="147"/>
        <v>0.24685877992238864</v>
      </c>
      <c r="F1202" s="2" t="str">
        <f t="shared" si="148"/>
        <v>상승</v>
      </c>
      <c r="O1202" s="3">
        <f t="shared" si="149"/>
        <v>1182492.867112159</v>
      </c>
      <c r="P1202" s="3">
        <f t="shared" si="145"/>
        <v>1146362.098138747</v>
      </c>
      <c r="Q1202" s="3">
        <f t="shared" si="150"/>
        <v>853637.90186125296</v>
      </c>
      <c r="R1202" s="4">
        <f t="shared" si="151"/>
        <v>-36130.768973411992</v>
      </c>
      <c r="S1202" s="3">
        <f t="shared" si="152"/>
        <v>1100000</v>
      </c>
    </row>
    <row r="1203" spans="1:19" x14ac:dyDescent="0.45">
      <c r="A1203">
        <v>1200</v>
      </c>
      <c r="B1203" s="2">
        <v>-4.3757680803537299E-2</v>
      </c>
      <c r="C1203" s="2">
        <v>-5.2819414703782999E-2</v>
      </c>
      <c r="D1203" s="2">
        <f t="shared" si="146"/>
        <v>9.0617339002456998E-3</v>
      </c>
      <c r="E1203" s="2">
        <f t="shared" si="147"/>
        <v>-0.17156066478708418</v>
      </c>
      <c r="F1203" s="2" t="str">
        <f t="shared" si="148"/>
        <v>하락</v>
      </c>
      <c r="O1203" s="3">
        <f t="shared" si="149"/>
        <v>956242.31919646275</v>
      </c>
      <c r="P1203" s="3">
        <f t="shared" si="145"/>
        <v>947180.585296217</v>
      </c>
      <c r="Q1203" s="3">
        <f t="shared" si="150"/>
        <v>1052819.4147037831</v>
      </c>
      <c r="R1203" s="4">
        <f t="shared" si="151"/>
        <v>-9061.7339002457447</v>
      </c>
      <c r="S1203" s="3">
        <f t="shared" si="152"/>
        <v>1100000</v>
      </c>
    </row>
    <row r="1204" spans="1:19" x14ac:dyDescent="0.45">
      <c r="A1204">
        <v>1201</v>
      </c>
      <c r="B1204" s="2">
        <v>-6.4219102263450595E-2</v>
      </c>
      <c r="C1204" s="2">
        <v>-8.5753803596127207E-2</v>
      </c>
      <c r="D1204" s="2">
        <f t="shared" si="146"/>
        <v>2.1534701332676612E-2</v>
      </c>
      <c r="E1204" s="2">
        <f t="shared" si="147"/>
        <v>-0.25112240425040644</v>
      </c>
      <c r="F1204" s="2" t="str">
        <f t="shared" si="148"/>
        <v>하락</v>
      </c>
      <c r="O1204" s="3">
        <f t="shared" si="149"/>
        <v>935780.89773654938</v>
      </c>
      <c r="P1204" s="3">
        <f t="shared" si="145"/>
        <v>914246.1964038728</v>
      </c>
      <c r="Q1204" s="3">
        <f t="shared" si="150"/>
        <v>1085753.8035961271</v>
      </c>
      <c r="R1204" s="4">
        <f t="shared" si="151"/>
        <v>-21534.701332676574</v>
      </c>
      <c r="S1204" s="3">
        <f t="shared" si="152"/>
        <v>1100000</v>
      </c>
    </row>
    <row r="1205" spans="1:19" x14ac:dyDescent="0.45">
      <c r="A1205">
        <v>1202</v>
      </c>
      <c r="B1205" s="2">
        <v>-7.0631444454193101E-2</v>
      </c>
      <c r="C1205" s="2">
        <v>-3.38196286472148E-2</v>
      </c>
      <c r="D1205" s="2">
        <f t="shared" si="146"/>
        <v>3.6811815806978301E-2</v>
      </c>
      <c r="E1205" s="2">
        <f t="shared" si="147"/>
        <v>-1.0884748673906544</v>
      </c>
      <c r="F1205" s="2" t="str">
        <f t="shared" si="148"/>
        <v>하락</v>
      </c>
      <c r="O1205" s="3">
        <f t="shared" si="149"/>
        <v>929368.55554580688</v>
      </c>
      <c r="P1205" s="3">
        <f t="shared" si="145"/>
        <v>966180.37135278527</v>
      </c>
      <c r="Q1205" s="3">
        <f t="shared" si="150"/>
        <v>1033819.6286472147</v>
      </c>
      <c r="R1205" s="4">
        <f t="shared" si="151"/>
        <v>36811.815806978382</v>
      </c>
      <c r="S1205" s="3">
        <f t="shared" si="152"/>
        <v>1100000</v>
      </c>
    </row>
    <row r="1206" spans="1:19" x14ac:dyDescent="0.45">
      <c r="A1206">
        <v>1203</v>
      </c>
      <c r="B1206" s="2">
        <v>0.109845206141471</v>
      </c>
      <c r="C1206" s="2">
        <v>0.105726872246696</v>
      </c>
      <c r="D1206" s="2">
        <f t="shared" si="146"/>
        <v>4.1183338947750059E-3</v>
      </c>
      <c r="E1206" s="2">
        <f t="shared" si="147"/>
        <v>3.8952574754746942E-2</v>
      </c>
      <c r="F1206" s="2" t="str">
        <f t="shared" si="148"/>
        <v>상승</v>
      </c>
      <c r="O1206" s="3">
        <f t="shared" si="149"/>
        <v>1109845.2061414709</v>
      </c>
      <c r="P1206" s="3">
        <f t="shared" si="145"/>
        <v>1105726.8722466959</v>
      </c>
      <c r="Q1206" s="3">
        <f t="shared" si="150"/>
        <v>894273.12775330408</v>
      </c>
      <c r="R1206" s="4">
        <f t="shared" si="151"/>
        <v>-4118.3338947750162</v>
      </c>
      <c r="S1206" s="3">
        <f t="shared" si="152"/>
        <v>1100000</v>
      </c>
    </row>
    <row r="1207" spans="1:19" x14ac:dyDescent="0.45">
      <c r="A1207">
        <v>1204</v>
      </c>
      <c r="B1207" s="2">
        <v>-0.16484193503856601</v>
      </c>
      <c r="C1207" s="2">
        <v>-0.135483870967741</v>
      </c>
      <c r="D1207" s="2">
        <f t="shared" si="146"/>
        <v>2.9358064070825002E-2</v>
      </c>
      <c r="E1207" s="2">
        <f t="shared" si="147"/>
        <v>-0.21669047290370982</v>
      </c>
      <c r="F1207" s="2" t="str">
        <f t="shared" si="148"/>
        <v>하락</v>
      </c>
      <c r="O1207" s="3">
        <f t="shared" si="149"/>
        <v>835158.06496143399</v>
      </c>
      <c r="P1207" s="3">
        <f t="shared" si="145"/>
        <v>864516.12903225899</v>
      </c>
      <c r="Q1207" s="3">
        <f t="shared" si="150"/>
        <v>1135483.8709677411</v>
      </c>
      <c r="R1207" s="4">
        <f t="shared" si="151"/>
        <v>29358.064070824999</v>
      </c>
      <c r="S1207" s="3">
        <f t="shared" si="152"/>
        <v>1100000</v>
      </c>
    </row>
    <row r="1208" spans="1:19" x14ac:dyDescent="0.45">
      <c r="A1208">
        <v>1205</v>
      </c>
      <c r="B1208" s="2">
        <v>0.27396422624588002</v>
      </c>
      <c r="C1208" s="2">
        <v>0.29792746113989599</v>
      </c>
      <c r="D1208" s="2">
        <f t="shared" si="146"/>
        <v>2.3963234894015972E-2</v>
      </c>
      <c r="E1208" s="2">
        <f t="shared" si="147"/>
        <v>8.0433118861653718E-2</v>
      </c>
      <c r="F1208" s="2" t="str">
        <f t="shared" si="148"/>
        <v>상승</v>
      </c>
      <c r="O1208" s="3">
        <f t="shared" si="149"/>
        <v>1273964.2262458801</v>
      </c>
      <c r="P1208" s="3">
        <f t="shared" si="145"/>
        <v>1297927.4611398962</v>
      </c>
      <c r="Q1208" s="3">
        <f t="shared" si="150"/>
        <v>702072.53886010405</v>
      </c>
      <c r="R1208" s="4">
        <f t="shared" si="151"/>
        <v>23963.234894016059</v>
      </c>
      <c r="S1208" s="3">
        <f t="shared" si="152"/>
        <v>1100000</v>
      </c>
    </row>
    <row r="1209" spans="1:19" x14ac:dyDescent="0.45">
      <c r="A1209">
        <v>1206</v>
      </c>
      <c r="B1209" s="2">
        <v>1.3576481491327201E-2</v>
      </c>
      <c r="C1209" s="2">
        <v>-3.4722222222222203E-2</v>
      </c>
      <c r="D1209" s="2">
        <f t="shared" si="146"/>
        <v>4.8298703713549405E-2</v>
      </c>
      <c r="E1209" s="2">
        <f t="shared" si="147"/>
        <v>-1.3910026669502236</v>
      </c>
      <c r="F1209" s="2" t="str">
        <f t="shared" si="148"/>
        <v>반대</v>
      </c>
      <c r="O1209" s="3">
        <f t="shared" si="149"/>
        <v>1013576.4814913273</v>
      </c>
      <c r="P1209" s="3">
        <f t="shared" si="145"/>
        <v>965277.77777777775</v>
      </c>
      <c r="Q1209" s="3">
        <f t="shared" si="150"/>
        <v>1034722.2222222221</v>
      </c>
      <c r="R1209" s="4">
        <f t="shared" si="151"/>
        <v>-48298.703713549534</v>
      </c>
      <c r="S1209" s="3">
        <f t="shared" si="152"/>
        <v>1100000</v>
      </c>
    </row>
    <row r="1210" spans="1:19" x14ac:dyDescent="0.45">
      <c r="A1210">
        <v>1207</v>
      </c>
      <c r="B1210" s="2">
        <v>-0.249958977103233</v>
      </c>
      <c r="C1210" s="2">
        <v>-0.22535211267605601</v>
      </c>
      <c r="D1210" s="2">
        <f t="shared" si="146"/>
        <v>2.4606864427176994E-2</v>
      </c>
      <c r="E1210" s="2">
        <f t="shared" si="147"/>
        <v>-0.10919296089559807</v>
      </c>
      <c r="F1210" s="2" t="str">
        <f t="shared" si="148"/>
        <v>하락</v>
      </c>
      <c r="O1210" s="3">
        <f t="shared" si="149"/>
        <v>750041.02289676701</v>
      </c>
      <c r="P1210" s="3">
        <f t="shared" si="145"/>
        <v>774647.88732394401</v>
      </c>
      <c r="Q1210" s="3">
        <f t="shared" si="150"/>
        <v>1225352.1126760561</v>
      </c>
      <c r="R1210" s="4">
        <f t="shared" si="151"/>
        <v>24606.864427177003</v>
      </c>
      <c r="S1210" s="3">
        <f t="shared" si="152"/>
        <v>1100000</v>
      </c>
    </row>
    <row r="1211" spans="1:19" x14ac:dyDescent="0.45">
      <c r="A1211">
        <v>1208</v>
      </c>
      <c r="B1211" s="2">
        <v>0.29770347476005499</v>
      </c>
      <c r="C1211" s="2">
        <v>0.20545179202423</v>
      </c>
      <c r="D1211" s="2">
        <f t="shared" si="146"/>
        <v>9.2251682735824986E-2</v>
      </c>
      <c r="E1211" s="2">
        <f t="shared" si="147"/>
        <v>0.44901863267732056</v>
      </c>
      <c r="F1211" s="2" t="str">
        <f t="shared" si="148"/>
        <v>상승</v>
      </c>
      <c r="O1211" s="3">
        <f t="shared" si="149"/>
        <v>1297703.4747600551</v>
      </c>
      <c r="P1211" s="3">
        <f t="shared" si="145"/>
        <v>1205451.7920242301</v>
      </c>
      <c r="Q1211" s="3">
        <f t="shared" si="150"/>
        <v>794548.20797577</v>
      </c>
      <c r="R1211" s="4">
        <f t="shared" si="151"/>
        <v>-92251.682735824957</v>
      </c>
      <c r="S1211" s="3">
        <f t="shared" si="152"/>
        <v>1100000</v>
      </c>
    </row>
    <row r="1212" spans="1:19" x14ac:dyDescent="0.45">
      <c r="A1212">
        <v>1209</v>
      </c>
      <c r="B1212" s="2">
        <v>8.1257313489913899E-2</v>
      </c>
      <c r="C1212" s="2">
        <v>6.7199999999999996E-2</v>
      </c>
      <c r="D1212" s="2">
        <f t="shared" si="146"/>
        <v>1.4057313489913903E-2</v>
      </c>
      <c r="E1212" s="2">
        <f t="shared" si="147"/>
        <v>0.20918621264752832</v>
      </c>
      <c r="F1212" s="2" t="str">
        <f t="shared" si="148"/>
        <v>상승</v>
      </c>
      <c r="O1212" s="3">
        <f t="shared" si="149"/>
        <v>1081257.3134899139</v>
      </c>
      <c r="P1212" s="3">
        <f t="shared" si="145"/>
        <v>1067200</v>
      </c>
      <c r="Q1212" s="3">
        <f t="shared" si="150"/>
        <v>932800</v>
      </c>
      <c r="R1212" s="4">
        <f t="shared" si="151"/>
        <v>-14057.31348991394</v>
      </c>
      <c r="S1212" s="3">
        <f t="shared" si="152"/>
        <v>1100000</v>
      </c>
    </row>
    <row r="1213" spans="1:19" x14ac:dyDescent="0.45">
      <c r="A1213">
        <v>1210</v>
      </c>
      <c r="B1213" s="2">
        <v>-7.6392292976379395E-2</v>
      </c>
      <c r="C1213" s="2">
        <v>-3.38983050847457E-2</v>
      </c>
      <c r="D1213" s="2">
        <f t="shared" si="146"/>
        <v>4.2493987891633694E-2</v>
      </c>
      <c r="E1213" s="2">
        <f t="shared" si="147"/>
        <v>-1.2535726428031964</v>
      </c>
      <c r="F1213" s="2" t="str">
        <f t="shared" si="148"/>
        <v>하락</v>
      </c>
      <c r="O1213" s="3">
        <f t="shared" si="149"/>
        <v>923607.70702362061</v>
      </c>
      <c r="P1213" s="3">
        <f t="shared" si="145"/>
        <v>966101.69491525437</v>
      </c>
      <c r="Q1213" s="3">
        <f t="shared" si="150"/>
        <v>1033898.3050847456</v>
      </c>
      <c r="R1213" s="4">
        <f t="shared" si="151"/>
        <v>42493.987891633762</v>
      </c>
      <c r="S1213" s="3">
        <f t="shared" si="152"/>
        <v>1100000</v>
      </c>
    </row>
    <row r="1214" spans="1:19" x14ac:dyDescent="0.45">
      <c r="A1214">
        <v>1211</v>
      </c>
      <c r="B1214" s="2">
        <v>0.16720278561115201</v>
      </c>
      <c r="C1214" s="2">
        <v>0.11521739130434699</v>
      </c>
      <c r="D1214" s="2">
        <f t="shared" si="146"/>
        <v>5.1985394306805016E-2</v>
      </c>
      <c r="E1214" s="2">
        <f t="shared" si="147"/>
        <v>0.45119398832321661</v>
      </c>
      <c r="F1214" s="2" t="str">
        <f t="shared" si="148"/>
        <v>상승</v>
      </c>
      <c r="O1214" s="3">
        <f t="shared" si="149"/>
        <v>1167202.785611152</v>
      </c>
      <c r="P1214" s="3">
        <f t="shared" si="145"/>
        <v>1115217.391304347</v>
      </c>
      <c r="Q1214" s="3">
        <f t="shared" si="150"/>
        <v>884782.60869565292</v>
      </c>
      <c r="R1214" s="4">
        <f t="shared" si="151"/>
        <v>-51985.394306804985</v>
      </c>
      <c r="S1214" s="3">
        <f t="shared" si="152"/>
        <v>1100000</v>
      </c>
    </row>
    <row r="1215" spans="1:19" x14ac:dyDescent="0.45">
      <c r="A1215">
        <v>1212</v>
      </c>
      <c r="B1215" s="2">
        <v>0.13523991405963801</v>
      </c>
      <c r="C1215" s="2">
        <v>7.25806451612903E-2</v>
      </c>
      <c r="D1215" s="2">
        <f t="shared" si="146"/>
        <v>6.2659268898347706E-2</v>
      </c>
      <c r="E1215" s="2">
        <f t="shared" si="147"/>
        <v>0.86330548259945761</v>
      </c>
      <c r="F1215" s="2" t="str">
        <f t="shared" si="148"/>
        <v>상승</v>
      </c>
      <c r="O1215" s="3">
        <f t="shared" si="149"/>
        <v>1135239.914059638</v>
      </c>
      <c r="P1215" s="3">
        <f t="shared" si="145"/>
        <v>1072580.6451612902</v>
      </c>
      <c r="Q1215" s="3">
        <f t="shared" si="150"/>
        <v>927419.3548387097</v>
      </c>
      <c r="R1215" s="4">
        <f t="shared" si="151"/>
        <v>-62659.268898347858</v>
      </c>
      <c r="S1215" s="3">
        <f t="shared" si="152"/>
        <v>1100000</v>
      </c>
    </row>
    <row r="1216" spans="1:19" x14ac:dyDescent="0.45">
      <c r="A1216">
        <v>1213</v>
      </c>
      <c r="B1216" s="2">
        <v>0.201970905065536</v>
      </c>
      <c r="C1216" s="2">
        <v>0.113934773401101</v>
      </c>
      <c r="D1216" s="2">
        <f t="shared" si="146"/>
        <v>8.8036131664434997E-2</v>
      </c>
      <c r="E1216" s="2">
        <f t="shared" si="147"/>
        <v>0.77268887308450351</v>
      </c>
      <c r="F1216" s="2" t="str">
        <f t="shared" si="148"/>
        <v>상승</v>
      </c>
      <c r="O1216" s="3">
        <f t="shared" si="149"/>
        <v>1201970.905065536</v>
      </c>
      <c r="P1216" s="3">
        <f t="shared" si="145"/>
        <v>1113934.7734011009</v>
      </c>
      <c r="Q1216" s="3">
        <f t="shared" si="150"/>
        <v>886065.226598899</v>
      </c>
      <c r="R1216" s="4">
        <f t="shared" si="151"/>
        <v>-88036.131664435146</v>
      </c>
      <c r="S1216" s="3">
        <f t="shared" si="152"/>
        <v>1100000</v>
      </c>
    </row>
    <row r="1217" spans="1:19" x14ac:dyDescent="0.45">
      <c r="A1217">
        <v>1214</v>
      </c>
      <c r="B1217" s="2">
        <v>5.5422261357307402E-4</v>
      </c>
      <c r="C1217" s="2">
        <v>-7.1583514099783002E-2</v>
      </c>
      <c r="D1217" s="2">
        <f t="shared" si="146"/>
        <v>7.2137736713356077E-2</v>
      </c>
      <c r="E1217" s="2">
        <f t="shared" si="147"/>
        <v>-1.0077423219653694</v>
      </c>
      <c r="F1217" s="2" t="str">
        <f t="shared" si="148"/>
        <v>반대</v>
      </c>
      <c r="O1217" s="3">
        <f t="shared" si="149"/>
        <v>1000554.2226135731</v>
      </c>
      <c r="P1217" s="3">
        <f t="shared" si="145"/>
        <v>928416.48590021697</v>
      </c>
      <c r="Q1217" s="3">
        <f t="shared" si="150"/>
        <v>1071583.514099783</v>
      </c>
      <c r="R1217" s="4">
        <f t="shared" si="151"/>
        <v>-72137.736713356106</v>
      </c>
      <c r="S1217" s="3">
        <f t="shared" si="152"/>
        <v>1100000</v>
      </c>
    </row>
    <row r="1218" spans="1:19" x14ac:dyDescent="0.45">
      <c r="A1218">
        <v>1215</v>
      </c>
      <c r="B1218" s="2">
        <v>-2.71282456815242E-2</v>
      </c>
      <c r="C1218" s="2">
        <v>3.5200000000000002E-2</v>
      </c>
      <c r="D1218" s="2">
        <f t="shared" si="146"/>
        <v>6.2328245681524203E-2</v>
      </c>
      <c r="E1218" s="2">
        <f t="shared" si="147"/>
        <v>1.7706887977705739</v>
      </c>
      <c r="F1218" s="2" t="str">
        <f t="shared" si="148"/>
        <v>반대</v>
      </c>
      <c r="O1218" s="3">
        <f t="shared" si="149"/>
        <v>972871.75431847584</v>
      </c>
      <c r="P1218" s="3">
        <f t="shared" si="145"/>
        <v>1035199.9999999999</v>
      </c>
      <c r="Q1218" s="3">
        <f t="shared" si="150"/>
        <v>964800</v>
      </c>
      <c r="R1218" s="4">
        <f t="shared" si="151"/>
        <v>62328.245681524044</v>
      </c>
      <c r="S1218" s="3">
        <f t="shared" si="152"/>
        <v>1100000</v>
      </c>
    </row>
    <row r="1219" spans="1:19" x14ac:dyDescent="0.45">
      <c r="A1219">
        <v>1216</v>
      </c>
      <c r="B1219" s="2">
        <v>0.135798335075378</v>
      </c>
      <c r="C1219" s="2">
        <v>0.112759643916913</v>
      </c>
      <c r="D1219" s="2">
        <f t="shared" si="146"/>
        <v>2.3038691158465005E-2</v>
      </c>
      <c r="E1219" s="2">
        <f t="shared" si="147"/>
        <v>0.20431681369480978</v>
      </c>
      <c r="F1219" s="2" t="str">
        <f t="shared" si="148"/>
        <v>상승</v>
      </c>
      <c r="O1219" s="3">
        <f t="shared" si="149"/>
        <v>1135798.335075378</v>
      </c>
      <c r="P1219" s="3">
        <f t="shared" ref="P1219:P1282" si="153">$N$3*(1+C1219)</f>
        <v>1112759.6439169128</v>
      </c>
      <c r="Q1219" s="3">
        <f t="shared" si="150"/>
        <v>887240.35608308704</v>
      </c>
      <c r="R1219" s="4">
        <f t="shared" si="151"/>
        <v>-23038.69115846511</v>
      </c>
      <c r="S1219" s="3">
        <f t="shared" si="152"/>
        <v>1100000</v>
      </c>
    </row>
    <row r="1220" spans="1:19" x14ac:dyDescent="0.45">
      <c r="A1220">
        <v>1217</v>
      </c>
      <c r="B1220" s="2">
        <v>0.35927337408065702</v>
      </c>
      <c r="C1220" s="2">
        <v>0.38202247191011202</v>
      </c>
      <c r="D1220" s="2">
        <f t="shared" ref="D1220:D1283" si="154">ABS(C1220-B1220)</f>
        <v>2.2749097829455001E-2</v>
      </c>
      <c r="E1220" s="2">
        <f t="shared" ref="E1220:E1283" si="155">IFERROR(D1220/C1220,0)</f>
        <v>5.9549109024161676E-2</v>
      </c>
      <c r="F1220" s="2" t="str">
        <f t="shared" ref="F1220:F1283" si="156">IF(AND(B1220&gt;=0,C1220&gt;=0),"상승",IF(AND(B1220&lt;0,C1220&lt;0),"하락","반대"))</f>
        <v>상승</v>
      </c>
      <c r="O1220" s="3">
        <f t="shared" ref="O1220:O1283" si="157">$N$3*(1+B1220)</f>
        <v>1359273.374080657</v>
      </c>
      <c r="P1220" s="3">
        <f t="shared" si="153"/>
        <v>1382022.4719101121</v>
      </c>
      <c r="Q1220" s="3">
        <f t="shared" ref="Q1220:Q1283" si="158">$N$3*(1-C1220)</f>
        <v>617977.52808988804</v>
      </c>
      <c r="R1220" s="4">
        <f t="shared" ref="R1220:R1283" si="159">P1220-O1220</f>
        <v>22749.097829455044</v>
      </c>
      <c r="S1220" s="3">
        <f t="shared" ref="S1220:S1283" si="160">P1220*0.4+$N$3*0.3+Q1220*0.4</f>
        <v>1100000</v>
      </c>
    </row>
    <row r="1221" spans="1:19" x14ac:dyDescent="0.45">
      <c r="A1221">
        <v>1218</v>
      </c>
      <c r="B1221" s="2">
        <v>-2.2301334887742899E-2</v>
      </c>
      <c r="C1221" s="2">
        <v>-0.105740181268882</v>
      </c>
      <c r="D1221" s="2">
        <f t="shared" si="154"/>
        <v>8.3438846381139103E-2</v>
      </c>
      <c r="E1221" s="2">
        <f t="shared" si="155"/>
        <v>-0.78909309006163109</v>
      </c>
      <c r="F1221" s="2" t="str">
        <f t="shared" si="156"/>
        <v>하락</v>
      </c>
      <c r="O1221" s="3">
        <f t="shared" si="157"/>
        <v>977698.66511225712</v>
      </c>
      <c r="P1221" s="3">
        <f t="shared" si="153"/>
        <v>894259.81873111799</v>
      </c>
      <c r="Q1221" s="3">
        <f t="shared" si="158"/>
        <v>1105740.181268882</v>
      </c>
      <c r="R1221" s="4">
        <f t="shared" si="159"/>
        <v>-83438.846381139127</v>
      </c>
      <c r="S1221" s="3">
        <f t="shared" si="160"/>
        <v>1100000</v>
      </c>
    </row>
    <row r="1222" spans="1:19" x14ac:dyDescent="0.45">
      <c r="A1222">
        <v>1219</v>
      </c>
      <c r="B1222" s="2">
        <v>-5.9448461979627602E-2</v>
      </c>
      <c r="C1222" s="2">
        <v>-0.16015625</v>
      </c>
      <c r="D1222" s="2">
        <f t="shared" si="154"/>
        <v>0.10070778802037239</v>
      </c>
      <c r="E1222" s="2">
        <f t="shared" si="155"/>
        <v>-0.62880960324915447</v>
      </c>
      <c r="F1222" s="2" t="str">
        <f t="shared" si="156"/>
        <v>하락</v>
      </c>
      <c r="O1222" s="3">
        <f t="shared" si="157"/>
        <v>940551.53802037239</v>
      </c>
      <c r="P1222" s="3">
        <f t="shared" si="153"/>
        <v>839843.75</v>
      </c>
      <c r="Q1222" s="3">
        <f t="shared" si="158"/>
        <v>1160156.25</v>
      </c>
      <c r="R1222" s="4">
        <f t="shared" si="159"/>
        <v>-100707.78802037239</v>
      </c>
      <c r="S1222" s="3">
        <f t="shared" si="160"/>
        <v>1100000</v>
      </c>
    </row>
    <row r="1223" spans="1:19" x14ac:dyDescent="0.45">
      <c r="A1223">
        <v>1220</v>
      </c>
      <c r="B1223" s="2">
        <v>-9.0818367898464203E-3</v>
      </c>
      <c r="C1223" s="2">
        <v>-5.4693274205469301E-2</v>
      </c>
      <c r="D1223" s="2">
        <f t="shared" si="154"/>
        <v>4.5611437415622881E-2</v>
      </c>
      <c r="E1223" s="2">
        <f t="shared" si="155"/>
        <v>-0.83394965977483493</v>
      </c>
      <c r="F1223" s="2" t="str">
        <f t="shared" si="156"/>
        <v>하락</v>
      </c>
      <c r="O1223" s="3">
        <f t="shared" si="157"/>
        <v>990918.16321015358</v>
      </c>
      <c r="P1223" s="3">
        <f t="shared" si="153"/>
        <v>945306.72579453071</v>
      </c>
      <c r="Q1223" s="3">
        <f t="shared" si="158"/>
        <v>1054693.2742054693</v>
      </c>
      <c r="R1223" s="4">
        <f t="shared" si="159"/>
        <v>-45611.437415622873</v>
      </c>
      <c r="S1223" s="3">
        <f t="shared" si="160"/>
        <v>1100000</v>
      </c>
    </row>
    <row r="1224" spans="1:19" x14ac:dyDescent="0.45">
      <c r="A1224">
        <v>1221</v>
      </c>
      <c r="B1224" s="2">
        <v>0.36622190475463801</v>
      </c>
      <c r="C1224" s="2">
        <v>0.297839506172839</v>
      </c>
      <c r="D1224" s="2">
        <f t="shared" si="154"/>
        <v>6.8382398581799009E-2</v>
      </c>
      <c r="E1224" s="2">
        <f t="shared" si="155"/>
        <v>0.22959478902075561</v>
      </c>
      <c r="F1224" s="2" t="str">
        <f t="shared" si="156"/>
        <v>상승</v>
      </c>
      <c r="O1224" s="3">
        <f t="shared" si="157"/>
        <v>1366221.904754638</v>
      </c>
      <c r="P1224" s="3">
        <f t="shared" si="153"/>
        <v>1297839.5061728389</v>
      </c>
      <c r="Q1224" s="3">
        <f t="shared" si="158"/>
        <v>702160.49382716103</v>
      </c>
      <c r="R1224" s="4">
        <f t="shared" si="159"/>
        <v>-68382.39858179912</v>
      </c>
      <c r="S1224" s="3">
        <f t="shared" si="160"/>
        <v>1100000</v>
      </c>
    </row>
    <row r="1225" spans="1:19" x14ac:dyDescent="0.45">
      <c r="A1225">
        <v>1222</v>
      </c>
      <c r="B1225" s="2">
        <v>0.28167426586151101</v>
      </c>
      <c r="C1225" s="2">
        <v>0.22727272727272699</v>
      </c>
      <c r="D1225" s="2">
        <f t="shared" si="154"/>
        <v>5.4401538588784021E-2</v>
      </c>
      <c r="E1225" s="2">
        <f t="shared" si="155"/>
        <v>0.23936676979065</v>
      </c>
      <c r="F1225" s="2" t="str">
        <f t="shared" si="156"/>
        <v>상승</v>
      </c>
      <c r="O1225" s="3">
        <f t="shared" si="157"/>
        <v>1281674.265861511</v>
      </c>
      <c r="P1225" s="3">
        <f t="shared" si="153"/>
        <v>1227272.7272727271</v>
      </c>
      <c r="Q1225" s="3">
        <f t="shared" si="158"/>
        <v>772727.27272727306</v>
      </c>
      <c r="R1225" s="4">
        <f t="shared" si="159"/>
        <v>-54401.538588783937</v>
      </c>
      <c r="S1225" s="3">
        <f t="shared" si="160"/>
        <v>1100000</v>
      </c>
    </row>
    <row r="1226" spans="1:19" x14ac:dyDescent="0.45">
      <c r="A1226">
        <v>1223</v>
      </c>
      <c r="B1226" s="2">
        <v>0.111734271049499</v>
      </c>
      <c r="C1226" s="2">
        <v>0.15471698113207499</v>
      </c>
      <c r="D1226" s="2">
        <f t="shared" si="154"/>
        <v>4.2982710082575995E-2</v>
      </c>
      <c r="E1226" s="2">
        <f t="shared" si="155"/>
        <v>0.27781507736299205</v>
      </c>
      <c r="F1226" s="2" t="str">
        <f t="shared" si="156"/>
        <v>상승</v>
      </c>
      <c r="O1226" s="3">
        <f t="shared" si="157"/>
        <v>1111734.271049499</v>
      </c>
      <c r="P1226" s="3">
        <f t="shared" si="153"/>
        <v>1154716.981132075</v>
      </c>
      <c r="Q1226" s="3">
        <f t="shared" si="158"/>
        <v>845283.01886792504</v>
      </c>
      <c r="R1226" s="4">
        <f t="shared" si="159"/>
        <v>42982.710082575912</v>
      </c>
      <c r="S1226" s="3">
        <f t="shared" si="160"/>
        <v>1100000</v>
      </c>
    </row>
    <row r="1227" spans="1:19" x14ac:dyDescent="0.45">
      <c r="A1227">
        <v>1224</v>
      </c>
      <c r="B1227" s="2">
        <v>0.17481690645217801</v>
      </c>
      <c r="C1227" s="2">
        <v>0.106955871353777</v>
      </c>
      <c r="D1227" s="2">
        <f t="shared" si="154"/>
        <v>6.786103509840101E-2</v>
      </c>
      <c r="E1227" s="2">
        <f t="shared" si="155"/>
        <v>0.63447695053540032</v>
      </c>
      <c r="F1227" s="2" t="str">
        <f t="shared" si="156"/>
        <v>상승</v>
      </c>
      <c r="O1227" s="3">
        <f t="shared" si="157"/>
        <v>1174816.906452178</v>
      </c>
      <c r="P1227" s="3">
        <f t="shared" si="153"/>
        <v>1106955.8713537771</v>
      </c>
      <c r="Q1227" s="3">
        <f t="shared" si="158"/>
        <v>893044.12864622299</v>
      </c>
      <c r="R1227" s="4">
        <f t="shared" si="159"/>
        <v>-67861.035098400898</v>
      </c>
      <c r="S1227" s="3">
        <f t="shared" si="160"/>
        <v>1100000</v>
      </c>
    </row>
    <row r="1228" spans="1:19" x14ac:dyDescent="0.45">
      <c r="A1228">
        <v>1225</v>
      </c>
      <c r="B1228" s="2">
        <v>-0.13665318489074699</v>
      </c>
      <c r="C1228" s="2">
        <v>-0.10377358490565999</v>
      </c>
      <c r="D1228" s="2">
        <f t="shared" si="154"/>
        <v>3.2879599985086994E-2</v>
      </c>
      <c r="E1228" s="2">
        <f t="shared" si="155"/>
        <v>-0.31683978167447585</v>
      </c>
      <c r="F1228" s="2" t="str">
        <f t="shared" si="156"/>
        <v>하락</v>
      </c>
      <c r="O1228" s="3">
        <f t="shared" si="157"/>
        <v>863346.81510925305</v>
      </c>
      <c r="P1228" s="3">
        <f t="shared" si="153"/>
        <v>896226.41509433999</v>
      </c>
      <c r="Q1228" s="3">
        <f t="shared" si="158"/>
        <v>1103773.58490566</v>
      </c>
      <c r="R1228" s="4">
        <f t="shared" si="159"/>
        <v>32879.599985086941</v>
      </c>
      <c r="S1228" s="3">
        <f t="shared" si="160"/>
        <v>1100000</v>
      </c>
    </row>
    <row r="1229" spans="1:19" x14ac:dyDescent="0.45">
      <c r="A1229">
        <v>1226</v>
      </c>
      <c r="B1229" s="2">
        <v>0.13213782012462599</v>
      </c>
      <c r="C1229" s="2">
        <v>0.136310223266745</v>
      </c>
      <c r="D1229" s="2">
        <f t="shared" si="154"/>
        <v>4.1724031421190022E-3</v>
      </c>
      <c r="E1229" s="2">
        <f t="shared" si="155"/>
        <v>3.060961270640751E-2</v>
      </c>
      <c r="F1229" s="2" t="str">
        <f t="shared" si="156"/>
        <v>상승</v>
      </c>
      <c r="O1229" s="3">
        <f t="shared" si="157"/>
        <v>1132137.8201246259</v>
      </c>
      <c r="P1229" s="3">
        <f t="shared" si="153"/>
        <v>1136310.223266745</v>
      </c>
      <c r="Q1229" s="3">
        <f t="shared" si="158"/>
        <v>863689.77673325501</v>
      </c>
      <c r="R1229" s="4">
        <f t="shared" si="159"/>
        <v>4172.4031421190593</v>
      </c>
      <c r="S1229" s="3">
        <f t="shared" si="160"/>
        <v>1100000</v>
      </c>
    </row>
    <row r="1230" spans="1:19" x14ac:dyDescent="0.45">
      <c r="A1230">
        <v>1227</v>
      </c>
      <c r="B1230" s="2">
        <v>1.0718122720718299</v>
      </c>
      <c r="C1230" s="2">
        <v>1.0128755364806801</v>
      </c>
      <c r="D1230" s="2">
        <f t="shared" si="154"/>
        <v>5.8936735591149869E-2</v>
      </c>
      <c r="E1230" s="2">
        <f t="shared" si="155"/>
        <v>5.8187539799737328E-2</v>
      </c>
      <c r="F1230" s="2" t="str">
        <f t="shared" si="156"/>
        <v>상승</v>
      </c>
      <c r="O1230" s="3">
        <f t="shared" si="157"/>
        <v>2071812.27207183</v>
      </c>
      <c r="P1230" s="3">
        <f t="shared" si="153"/>
        <v>2012875.5364806801</v>
      </c>
      <c r="Q1230" s="3">
        <f t="shared" si="158"/>
        <v>-12875.536480680072</v>
      </c>
      <c r="R1230" s="4">
        <f t="shared" si="159"/>
        <v>-58936.735591149889</v>
      </c>
      <c r="S1230" s="3">
        <f t="shared" si="160"/>
        <v>1100000</v>
      </c>
    </row>
    <row r="1231" spans="1:19" x14ac:dyDescent="0.45">
      <c r="A1231">
        <v>1228</v>
      </c>
      <c r="B1231" s="2">
        <v>0.120828583836555</v>
      </c>
      <c r="C1231" s="2">
        <v>0.11913357400721999</v>
      </c>
      <c r="D1231" s="2">
        <f t="shared" si="154"/>
        <v>1.6950098293350008E-3</v>
      </c>
      <c r="E1231" s="2">
        <f t="shared" si="155"/>
        <v>1.4227809779569578E-2</v>
      </c>
      <c r="F1231" s="2" t="str">
        <f t="shared" si="156"/>
        <v>상승</v>
      </c>
      <c r="O1231" s="3">
        <f t="shared" si="157"/>
        <v>1120828.583836555</v>
      </c>
      <c r="P1231" s="3">
        <f t="shared" si="153"/>
        <v>1119133.5740072199</v>
      </c>
      <c r="Q1231" s="3">
        <f t="shared" si="158"/>
        <v>880866.42599278002</v>
      </c>
      <c r="R1231" s="4">
        <f t="shared" si="159"/>
        <v>-1695.0098293351475</v>
      </c>
      <c r="S1231" s="3">
        <f t="shared" si="160"/>
        <v>1100000</v>
      </c>
    </row>
    <row r="1232" spans="1:19" x14ac:dyDescent="0.45">
      <c r="A1232">
        <v>1229</v>
      </c>
      <c r="B1232" s="2">
        <v>0.16432160139083801</v>
      </c>
      <c r="C1232" s="2">
        <v>0.21388367729831101</v>
      </c>
      <c r="D1232" s="2">
        <f t="shared" si="154"/>
        <v>4.9562075907472997E-2</v>
      </c>
      <c r="E1232" s="2">
        <f t="shared" si="155"/>
        <v>0.23172444262002773</v>
      </c>
      <c r="F1232" s="2" t="str">
        <f t="shared" si="156"/>
        <v>상승</v>
      </c>
      <c r="O1232" s="3">
        <f t="shared" si="157"/>
        <v>1164321.6013908379</v>
      </c>
      <c r="P1232" s="3">
        <f t="shared" si="153"/>
        <v>1213883.6772983111</v>
      </c>
      <c r="Q1232" s="3">
        <f t="shared" si="158"/>
        <v>786116.32270168897</v>
      </c>
      <c r="R1232" s="4">
        <f t="shared" si="159"/>
        <v>49562.07590747322</v>
      </c>
      <c r="S1232" s="3">
        <f t="shared" si="160"/>
        <v>1100000.0000000002</v>
      </c>
    </row>
    <row r="1233" spans="1:19" x14ac:dyDescent="0.45">
      <c r="A1233">
        <v>1230</v>
      </c>
      <c r="B1233" s="2">
        <v>1.20920054614543E-2</v>
      </c>
      <c r="C1233" s="2">
        <v>0.01</v>
      </c>
      <c r="D1233" s="2">
        <f t="shared" si="154"/>
        <v>2.0920054614542993E-3</v>
      </c>
      <c r="E1233" s="2">
        <f t="shared" si="155"/>
        <v>0.20920054614542993</v>
      </c>
      <c r="F1233" s="2" t="str">
        <f t="shared" si="156"/>
        <v>상승</v>
      </c>
      <c r="O1233" s="3">
        <f t="shared" si="157"/>
        <v>1012092.0054614544</v>
      </c>
      <c r="P1233" s="3">
        <f t="shared" si="153"/>
        <v>1010000</v>
      </c>
      <c r="Q1233" s="3">
        <f t="shared" si="158"/>
        <v>990000</v>
      </c>
      <c r="R1233" s="4">
        <f t="shared" si="159"/>
        <v>-2092.0054614543915</v>
      </c>
      <c r="S1233" s="3">
        <f t="shared" si="160"/>
        <v>1100000</v>
      </c>
    </row>
    <row r="1234" spans="1:19" x14ac:dyDescent="0.45">
      <c r="A1234">
        <v>1231</v>
      </c>
      <c r="B1234" s="2">
        <v>9.5299810171127305E-2</v>
      </c>
      <c r="C1234" s="2">
        <v>6.5268065268065195E-2</v>
      </c>
      <c r="D1234" s="2">
        <f t="shared" si="154"/>
        <v>3.003174490306211E-2</v>
      </c>
      <c r="E1234" s="2">
        <f t="shared" si="155"/>
        <v>0.46012923440763071</v>
      </c>
      <c r="F1234" s="2" t="str">
        <f t="shared" si="156"/>
        <v>상승</v>
      </c>
      <c r="O1234" s="3">
        <f t="shared" si="157"/>
        <v>1095299.8101711273</v>
      </c>
      <c r="P1234" s="3">
        <f t="shared" si="153"/>
        <v>1065268.0652680653</v>
      </c>
      <c r="Q1234" s="3">
        <f t="shared" si="158"/>
        <v>934731.9347319348</v>
      </c>
      <c r="R1234" s="4">
        <f t="shared" si="159"/>
        <v>-30031.744903062005</v>
      </c>
      <c r="S1234" s="3">
        <f t="shared" si="160"/>
        <v>1100000.0000000002</v>
      </c>
    </row>
    <row r="1235" spans="1:19" x14ac:dyDescent="0.45">
      <c r="A1235">
        <v>1232</v>
      </c>
      <c r="B1235" s="2">
        <v>-5.0703857094049398E-2</v>
      </c>
      <c r="C1235" s="2">
        <v>-8.4112149532710206E-2</v>
      </c>
      <c r="D1235" s="2">
        <f t="shared" si="154"/>
        <v>3.3408292438660808E-2</v>
      </c>
      <c r="E1235" s="2">
        <f t="shared" si="155"/>
        <v>-0.39718747677074551</v>
      </c>
      <c r="F1235" s="2" t="str">
        <f t="shared" si="156"/>
        <v>하락</v>
      </c>
      <c r="O1235" s="3">
        <f t="shared" si="157"/>
        <v>949296.14290595055</v>
      </c>
      <c r="P1235" s="3">
        <f t="shared" si="153"/>
        <v>915887.8504672898</v>
      </c>
      <c r="Q1235" s="3">
        <f t="shared" si="158"/>
        <v>1084112.1495327102</v>
      </c>
      <c r="R1235" s="4">
        <f t="shared" si="159"/>
        <v>-33408.292438660748</v>
      </c>
      <c r="S1235" s="3">
        <f t="shared" si="160"/>
        <v>1100000</v>
      </c>
    </row>
    <row r="1236" spans="1:19" x14ac:dyDescent="0.45">
      <c r="A1236">
        <v>1233</v>
      </c>
      <c r="B1236" s="2">
        <v>0.148148924112319</v>
      </c>
      <c r="C1236" s="2">
        <v>0.14716981132075399</v>
      </c>
      <c r="D1236" s="2">
        <f t="shared" si="154"/>
        <v>9.7911279156501219E-4</v>
      </c>
      <c r="E1236" s="2">
        <f t="shared" si="155"/>
        <v>6.6529458914033205E-3</v>
      </c>
      <c r="F1236" s="2" t="str">
        <f t="shared" si="156"/>
        <v>상승</v>
      </c>
      <c r="O1236" s="3">
        <f t="shared" si="157"/>
        <v>1148148.924112319</v>
      </c>
      <c r="P1236" s="3">
        <f t="shared" si="153"/>
        <v>1147169.811320754</v>
      </c>
      <c r="Q1236" s="3">
        <f t="shared" si="158"/>
        <v>852830.188679246</v>
      </c>
      <c r="R1236" s="4">
        <f t="shared" si="159"/>
        <v>-979.11279156501405</v>
      </c>
      <c r="S1236" s="3">
        <f t="shared" si="160"/>
        <v>1100000</v>
      </c>
    </row>
    <row r="1237" spans="1:19" x14ac:dyDescent="0.45">
      <c r="A1237">
        <v>1234</v>
      </c>
      <c r="B1237" s="2">
        <v>0.51032704114913896</v>
      </c>
      <c r="C1237" s="2">
        <v>0.31452581032412902</v>
      </c>
      <c r="D1237" s="2">
        <f t="shared" si="154"/>
        <v>0.19580123082500994</v>
      </c>
      <c r="E1237" s="2">
        <f t="shared" si="155"/>
        <v>0.62252834075280006</v>
      </c>
      <c r="F1237" s="2" t="str">
        <f t="shared" si="156"/>
        <v>상승</v>
      </c>
      <c r="O1237" s="3">
        <f t="shared" si="157"/>
        <v>1510327.0411491389</v>
      </c>
      <c r="P1237" s="3">
        <f t="shared" si="153"/>
        <v>1314525.8103241292</v>
      </c>
      <c r="Q1237" s="3">
        <f t="shared" si="158"/>
        <v>685474.18967587093</v>
      </c>
      <c r="R1237" s="4">
        <f t="shared" si="159"/>
        <v>-195801.23082500976</v>
      </c>
      <c r="S1237" s="3">
        <f t="shared" si="160"/>
        <v>1100000</v>
      </c>
    </row>
    <row r="1238" spans="1:19" x14ac:dyDescent="0.45">
      <c r="A1238">
        <v>1235</v>
      </c>
      <c r="B1238" s="2">
        <v>-3.5041119903326E-2</v>
      </c>
      <c r="C1238" s="2">
        <v>2.7258566978193101E-2</v>
      </c>
      <c r="D1238" s="2">
        <f t="shared" si="154"/>
        <v>6.2299686881519101E-2</v>
      </c>
      <c r="E1238" s="2">
        <f t="shared" si="155"/>
        <v>2.285508513024876</v>
      </c>
      <c r="F1238" s="2" t="str">
        <f t="shared" si="156"/>
        <v>반대</v>
      </c>
      <c r="O1238" s="3">
        <f t="shared" si="157"/>
        <v>964958.88009667397</v>
      </c>
      <c r="P1238" s="3">
        <f t="shared" si="153"/>
        <v>1027258.5669781931</v>
      </c>
      <c r="Q1238" s="3">
        <f t="shared" si="158"/>
        <v>972741.43302180688</v>
      </c>
      <c r="R1238" s="4">
        <f t="shared" si="159"/>
        <v>62299.686881519156</v>
      </c>
      <c r="S1238" s="3">
        <f t="shared" si="160"/>
        <v>1100000</v>
      </c>
    </row>
    <row r="1239" spans="1:19" x14ac:dyDescent="0.45">
      <c r="A1239">
        <v>1236</v>
      </c>
      <c r="B1239" s="2">
        <v>-0.21759276092052399</v>
      </c>
      <c r="C1239" s="2">
        <v>-0.231724137931034</v>
      </c>
      <c r="D1239" s="2">
        <f t="shared" si="154"/>
        <v>1.413137701051001E-2</v>
      </c>
      <c r="E1239" s="2">
        <f t="shared" si="155"/>
        <v>-6.0983621027498686E-2</v>
      </c>
      <c r="F1239" s="2" t="str">
        <f t="shared" si="156"/>
        <v>하락</v>
      </c>
      <c r="O1239" s="3">
        <f t="shared" si="157"/>
        <v>782407.2390794761</v>
      </c>
      <c r="P1239" s="3">
        <f t="shared" si="153"/>
        <v>768275.86206896603</v>
      </c>
      <c r="Q1239" s="3">
        <f t="shared" si="158"/>
        <v>1231724.137931034</v>
      </c>
      <c r="R1239" s="4">
        <f t="shared" si="159"/>
        <v>-14131.37701051007</v>
      </c>
      <c r="S1239" s="3">
        <f t="shared" si="160"/>
        <v>1100000</v>
      </c>
    </row>
    <row r="1240" spans="1:19" x14ac:dyDescent="0.45">
      <c r="A1240">
        <v>1237</v>
      </c>
      <c r="B1240" s="2">
        <v>-5.13111390173435E-2</v>
      </c>
      <c r="C1240" s="2">
        <v>-8.8297126839523399E-2</v>
      </c>
      <c r="D1240" s="2">
        <f t="shared" si="154"/>
        <v>3.6985987822179898E-2</v>
      </c>
      <c r="E1240" s="2">
        <f t="shared" si="155"/>
        <v>-0.41888098906548221</v>
      </c>
      <c r="F1240" s="2" t="str">
        <f t="shared" si="156"/>
        <v>하락</v>
      </c>
      <c r="O1240" s="3">
        <f t="shared" si="157"/>
        <v>948688.86098265648</v>
      </c>
      <c r="P1240" s="3">
        <f t="shared" si="153"/>
        <v>911702.87316047656</v>
      </c>
      <c r="Q1240" s="3">
        <f t="shared" si="158"/>
        <v>1088297.1268395234</v>
      </c>
      <c r="R1240" s="4">
        <f t="shared" si="159"/>
        <v>-36985.987822179915</v>
      </c>
      <c r="S1240" s="3">
        <f t="shared" si="160"/>
        <v>1100000</v>
      </c>
    </row>
    <row r="1241" spans="1:19" x14ac:dyDescent="0.45">
      <c r="A1241">
        <v>1238</v>
      </c>
      <c r="B1241" s="2">
        <v>0.33128416538238498</v>
      </c>
      <c r="C1241" s="2">
        <v>0.25830258302582998</v>
      </c>
      <c r="D1241" s="2">
        <f t="shared" si="154"/>
        <v>7.2981582356554997E-2</v>
      </c>
      <c r="E1241" s="2">
        <f t="shared" si="155"/>
        <v>0.28254298312323467</v>
      </c>
      <c r="F1241" s="2" t="str">
        <f t="shared" si="156"/>
        <v>상승</v>
      </c>
      <c r="O1241" s="3">
        <f t="shared" si="157"/>
        <v>1331284.165382385</v>
      </c>
      <c r="P1241" s="3">
        <f t="shared" si="153"/>
        <v>1258302.5830258299</v>
      </c>
      <c r="Q1241" s="3">
        <f t="shared" si="158"/>
        <v>741697.41697417002</v>
      </c>
      <c r="R1241" s="4">
        <f t="shared" si="159"/>
        <v>-72981.582356555155</v>
      </c>
      <c r="S1241" s="3">
        <f t="shared" si="160"/>
        <v>1100000</v>
      </c>
    </row>
    <row r="1242" spans="1:19" x14ac:dyDescent="0.45">
      <c r="A1242">
        <v>1239</v>
      </c>
      <c r="B1242" s="2">
        <v>-3.5484049469232497E-2</v>
      </c>
      <c r="C1242" s="2">
        <v>-2.12389380530973E-2</v>
      </c>
      <c r="D1242" s="2">
        <f t="shared" si="154"/>
        <v>1.4245111416135197E-2</v>
      </c>
      <c r="E1242" s="2">
        <f t="shared" si="155"/>
        <v>-0.670707329176367</v>
      </c>
      <c r="F1242" s="2" t="str">
        <f t="shared" si="156"/>
        <v>하락</v>
      </c>
      <c r="O1242" s="3">
        <f t="shared" si="157"/>
        <v>964515.95053076756</v>
      </c>
      <c r="P1242" s="3">
        <f t="shared" si="153"/>
        <v>978761.06194690266</v>
      </c>
      <c r="Q1242" s="3">
        <f t="shared" si="158"/>
        <v>1021238.9380530973</v>
      </c>
      <c r="R1242" s="4">
        <f t="shared" si="159"/>
        <v>14245.1114161351</v>
      </c>
      <c r="S1242" s="3">
        <f t="shared" si="160"/>
        <v>1100000</v>
      </c>
    </row>
    <row r="1243" spans="1:19" x14ac:dyDescent="0.45">
      <c r="A1243">
        <v>1240</v>
      </c>
      <c r="B1243" s="2">
        <v>0.13538968563079801</v>
      </c>
      <c r="C1243" s="2">
        <v>0.15379449294828701</v>
      </c>
      <c r="D1243" s="2">
        <f t="shared" si="154"/>
        <v>1.8404807317489003E-2</v>
      </c>
      <c r="E1243" s="2">
        <f t="shared" si="155"/>
        <v>0.11967143273249434</v>
      </c>
      <c r="F1243" s="2" t="str">
        <f t="shared" si="156"/>
        <v>상승</v>
      </c>
      <c r="O1243" s="3">
        <f t="shared" si="157"/>
        <v>1135389.6856307979</v>
      </c>
      <c r="P1243" s="3">
        <f t="shared" si="153"/>
        <v>1153794.4929482872</v>
      </c>
      <c r="Q1243" s="3">
        <f t="shared" si="158"/>
        <v>846205.50705171295</v>
      </c>
      <c r="R1243" s="4">
        <f t="shared" si="159"/>
        <v>18404.807317489292</v>
      </c>
      <c r="S1243" s="3">
        <f t="shared" si="160"/>
        <v>1100000</v>
      </c>
    </row>
    <row r="1244" spans="1:19" x14ac:dyDescent="0.45">
      <c r="A1244">
        <v>1241</v>
      </c>
      <c r="B1244" s="2">
        <v>5.3188320249319E-2</v>
      </c>
      <c r="C1244" s="2">
        <v>-1.58353127474267E-3</v>
      </c>
      <c r="D1244" s="2">
        <f t="shared" si="154"/>
        <v>5.4771851524061672E-2</v>
      </c>
      <c r="E1244" s="2">
        <f t="shared" si="155"/>
        <v>-34.588424237445082</v>
      </c>
      <c r="F1244" s="2" t="str">
        <f t="shared" si="156"/>
        <v>반대</v>
      </c>
      <c r="O1244" s="3">
        <f t="shared" si="157"/>
        <v>1053188.3202493191</v>
      </c>
      <c r="P1244" s="3">
        <f t="shared" si="153"/>
        <v>998416.46872525732</v>
      </c>
      <c r="Q1244" s="3">
        <f t="shared" si="158"/>
        <v>1001583.5312747428</v>
      </c>
      <c r="R1244" s="4">
        <f t="shared" si="159"/>
        <v>-54771.851524061756</v>
      </c>
      <c r="S1244" s="3">
        <f t="shared" si="160"/>
        <v>1100000</v>
      </c>
    </row>
    <row r="1245" spans="1:19" x14ac:dyDescent="0.45">
      <c r="A1245">
        <v>1242</v>
      </c>
      <c r="B1245" s="2">
        <v>-8.5747465491294805E-2</v>
      </c>
      <c r="C1245" s="2">
        <v>-0.140930067447639</v>
      </c>
      <c r="D1245" s="2">
        <f t="shared" si="154"/>
        <v>5.5182601956344196E-2</v>
      </c>
      <c r="E1245" s="2">
        <f t="shared" si="155"/>
        <v>-0.39156017559451378</v>
      </c>
      <c r="F1245" s="2" t="str">
        <f t="shared" si="156"/>
        <v>하락</v>
      </c>
      <c r="O1245" s="3">
        <f t="shared" si="157"/>
        <v>914252.53450870514</v>
      </c>
      <c r="P1245" s="3">
        <f t="shared" si="153"/>
        <v>859069.93255236093</v>
      </c>
      <c r="Q1245" s="3">
        <f t="shared" si="158"/>
        <v>1140930.0674476391</v>
      </c>
      <c r="R1245" s="4">
        <f t="shared" si="159"/>
        <v>-55182.60195634421</v>
      </c>
      <c r="S1245" s="3">
        <f t="shared" si="160"/>
        <v>1100000</v>
      </c>
    </row>
    <row r="1246" spans="1:19" x14ac:dyDescent="0.45">
      <c r="A1246">
        <v>1243</v>
      </c>
      <c r="B1246" s="2">
        <v>0.441848754882812</v>
      </c>
      <c r="C1246" s="2">
        <v>0.53333333333333299</v>
      </c>
      <c r="D1246" s="2">
        <f t="shared" si="154"/>
        <v>9.1484578450520992E-2</v>
      </c>
      <c r="E1246" s="2">
        <f t="shared" si="155"/>
        <v>0.17153358459472698</v>
      </c>
      <c r="F1246" s="2" t="str">
        <f t="shared" si="156"/>
        <v>상승</v>
      </c>
      <c r="O1246" s="3">
        <f t="shared" si="157"/>
        <v>1441848.754882812</v>
      </c>
      <c r="P1246" s="3">
        <f t="shared" si="153"/>
        <v>1533333.333333333</v>
      </c>
      <c r="Q1246" s="3">
        <f t="shared" si="158"/>
        <v>466666.66666666704</v>
      </c>
      <c r="R1246" s="4">
        <f t="shared" si="159"/>
        <v>91484.578450520989</v>
      </c>
      <c r="S1246" s="3">
        <f t="shared" si="160"/>
        <v>1100000</v>
      </c>
    </row>
    <row r="1247" spans="1:19" x14ac:dyDescent="0.45">
      <c r="A1247">
        <v>1244</v>
      </c>
      <c r="B1247" s="2">
        <v>7.0784308016300201E-2</v>
      </c>
      <c r="C1247" s="2">
        <v>7.9478054567022505E-2</v>
      </c>
      <c r="D1247" s="2">
        <f t="shared" si="154"/>
        <v>8.6937465507223033E-3</v>
      </c>
      <c r="E1247" s="2">
        <f t="shared" si="155"/>
        <v>0.10938549764565529</v>
      </c>
      <c r="F1247" s="2" t="str">
        <f t="shared" si="156"/>
        <v>상승</v>
      </c>
      <c r="O1247" s="3">
        <f t="shared" si="157"/>
        <v>1070784.3080163002</v>
      </c>
      <c r="P1247" s="3">
        <f t="shared" si="153"/>
        <v>1079478.0545670225</v>
      </c>
      <c r="Q1247" s="3">
        <f t="shared" si="158"/>
        <v>920521.94543297752</v>
      </c>
      <c r="R1247" s="4">
        <f t="shared" si="159"/>
        <v>8693.7465507222805</v>
      </c>
      <c r="S1247" s="3">
        <f t="shared" si="160"/>
        <v>1100000</v>
      </c>
    </row>
    <row r="1248" spans="1:19" x14ac:dyDescent="0.45">
      <c r="A1248">
        <v>1245</v>
      </c>
      <c r="B1248" s="2">
        <v>-4.11414690315723E-2</v>
      </c>
      <c r="C1248" s="2">
        <v>-4.1841004184100403E-2</v>
      </c>
      <c r="D1248" s="2">
        <f t="shared" si="154"/>
        <v>6.9953515252810239E-4</v>
      </c>
      <c r="E1248" s="2">
        <f t="shared" si="155"/>
        <v>-1.6718890145421654E-2</v>
      </c>
      <c r="F1248" s="2" t="str">
        <f t="shared" si="156"/>
        <v>하락</v>
      </c>
      <c r="O1248" s="3">
        <f t="shared" si="157"/>
        <v>958858.53096842766</v>
      </c>
      <c r="P1248" s="3">
        <f t="shared" si="153"/>
        <v>958158.99581589957</v>
      </c>
      <c r="Q1248" s="3">
        <f t="shared" si="158"/>
        <v>1041841.0041841004</v>
      </c>
      <c r="R1248" s="4">
        <f t="shared" si="159"/>
        <v>-699.53515252808575</v>
      </c>
      <c r="S1248" s="3">
        <f t="shared" si="160"/>
        <v>1100000</v>
      </c>
    </row>
    <row r="1249" spans="1:19" x14ac:dyDescent="0.45">
      <c r="A1249">
        <v>1246</v>
      </c>
      <c r="B1249" s="2">
        <v>0.242595955729484</v>
      </c>
      <c r="C1249" s="2">
        <v>6.8965517241379296E-2</v>
      </c>
      <c r="D1249" s="2">
        <f t="shared" si="154"/>
        <v>0.17363043848810472</v>
      </c>
      <c r="E1249" s="2">
        <f t="shared" si="155"/>
        <v>2.517641358077519</v>
      </c>
      <c r="F1249" s="2" t="str">
        <f t="shared" si="156"/>
        <v>상승</v>
      </c>
      <c r="O1249" s="3">
        <f t="shared" si="157"/>
        <v>1242595.9557294841</v>
      </c>
      <c r="P1249" s="3">
        <f t="shared" si="153"/>
        <v>1068965.5172413792</v>
      </c>
      <c r="Q1249" s="3">
        <f t="shared" si="158"/>
        <v>931034.48275862064</v>
      </c>
      <c r="R1249" s="4">
        <f t="shared" si="159"/>
        <v>-173630.43848810485</v>
      </c>
      <c r="S1249" s="3">
        <f t="shared" si="160"/>
        <v>1100000</v>
      </c>
    </row>
    <row r="1250" spans="1:19" x14ac:dyDescent="0.45">
      <c r="A1250">
        <v>1247</v>
      </c>
      <c r="B1250" s="2">
        <v>0.19755654036998699</v>
      </c>
      <c r="C1250" s="2">
        <v>0.28442437923250502</v>
      </c>
      <c r="D1250" s="2">
        <f t="shared" si="154"/>
        <v>8.6867838862518032E-2</v>
      </c>
      <c r="E1250" s="2">
        <f t="shared" si="155"/>
        <v>0.3054162906039331</v>
      </c>
      <c r="F1250" s="2" t="str">
        <f t="shared" si="156"/>
        <v>상승</v>
      </c>
      <c r="O1250" s="3">
        <f t="shared" si="157"/>
        <v>1197556.540369987</v>
      </c>
      <c r="P1250" s="3">
        <f t="shared" si="153"/>
        <v>1284424.3792325049</v>
      </c>
      <c r="Q1250" s="3">
        <f t="shared" si="158"/>
        <v>715575.62076749501</v>
      </c>
      <c r="R1250" s="4">
        <f t="shared" si="159"/>
        <v>86867.838862517849</v>
      </c>
      <c r="S1250" s="3">
        <f t="shared" si="160"/>
        <v>1100000</v>
      </c>
    </row>
    <row r="1251" spans="1:19" x14ac:dyDescent="0.45">
      <c r="A1251">
        <v>1248</v>
      </c>
      <c r="B1251" s="2">
        <v>4.4803507626056602E-3</v>
      </c>
      <c r="C1251" s="2">
        <v>-1.6166281755196299E-2</v>
      </c>
      <c r="D1251" s="2">
        <f t="shared" si="154"/>
        <v>2.0646632517801959E-2</v>
      </c>
      <c r="E1251" s="2">
        <f t="shared" si="155"/>
        <v>-1.2771416971726073</v>
      </c>
      <c r="F1251" s="2" t="str">
        <f t="shared" si="156"/>
        <v>반대</v>
      </c>
      <c r="O1251" s="3">
        <f t="shared" si="157"/>
        <v>1004480.3507626057</v>
      </c>
      <c r="P1251" s="3">
        <f t="shared" si="153"/>
        <v>983833.71824480372</v>
      </c>
      <c r="Q1251" s="3">
        <f t="shared" si="158"/>
        <v>1016166.2817551962</v>
      </c>
      <c r="R1251" s="4">
        <f t="shared" si="159"/>
        <v>-20646.632517801947</v>
      </c>
      <c r="S1251" s="3">
        <f t="shared" si="160"/>
        <v>1100000</v>
      </c>
    </row>
    <row r="1252" spans="1:19" x14ac:dyDescent="0.45">
      <c r="A1252">
        <v>1249</v>
      </c>
      <c r="B1252" s="2">
        <v>1.7413187772035599E-2</v>
      </c>
      <c r="C1252" s="2">
        <v>5.8951965065502099E-2</v>
      </c>
      <c r="D1252" s="2">
        <f t="shared" si="154"/>
        <v>4.15387772934665E-2</v>
      </c>
      <c r="E1252" s="2">
        <f t="shared" si="155"/>
        <v>0.70462074075584014</v>
      </c>
      <c r="F1252" s="2" t="str">
        <f t="shared" si="156"/>
        <v>상승</v>
      </c>
      <c r="O1252" s="3">
        <f t="shared" si="157"/>
        <v>1017413.1877720356</v>
      </c>
      <c r="P1252" s="3">
        <f t="shared" si="153"/>
        <v>1058951.9650655021</v>
      </c>
      <c r="Q1252" s="3">
        <f t="shared" si="158"/>
        <v>941048.03493449779</v>
      </c>
      <c r="R1252" s="4">
        <f t="shared" si="159"/>
        <v>41538.777293466497</v>
      </c>
      <c r="S1252" s="3">
        <f t="shared" si="160"/>
        <v>1100000</v>
      </c>
    </row>
    <row r="1253" spans="1:19" x14ac:dyDescent="0.45">
      <c r="A1253">
        <v>1250</v>
      </c>
      <c r="B1253" s="2">
        <v>-9.5790266990661593E-2</v>
      </c>
      <c r="C1253" s="2">
        <v>-0.15131578947368399</v>
      </c>
      <c r="D1253" s="2">
        <f t="shared" si="154"/>
        <v>5.5525522483022394E-2</v>
      </c>
      <c r="E1253" s="2">
        <f t="shared" si="155"/>
        <v>-0.36695127901823549</v>
      </c>
      <c r="F1253" s="2" t="str">
        <f t="shared" si="156"/>
        <v>하락</v>
      </c>
      <c r="O1253" s="3">
        <f t="shared" si="157"/>
        <v>904209.73300933838</v>
      </c>
      <c r="P1253" s="3">
        <f t="shared" si="153"/>
        <v>848684.21052631608</v>
      </c>
      <c r="Q1253" s="3">
        <f t="shared" si="158"/>
        <v>1151315.789473684</v>
      </c>
      <c r="R1253" s="4">
        <f t="shared" si="159"/>
        <v>-55525.522483022301</v>
      </c>
      <c r="S1253" s="3">
        <f t="shared" si="160"/>
        <v>1100000.0000000002</v>
      </c>
    </row>
    <row r="1254" spans="1:19" x14ac:dyDescent="0.45">
      <c r="A1254">
        <v>1251</v>
      </c>
      <c r="B1254" s="2">
        <v>7.2345912456512396E-2</v>
      </c>
      <c r="C1254" s="2">
        <v>5.7370517928286797E-2</v>
      </c>
      <c r="D1254" s="2">
        <f t="shared" si="154"/>
        <v>1.4975394528225598E-2</v>
      </c>
      <c r="E1254" s="2">
        <f t="shared" si="155"/>
        <v>0.26102944629059921</v>
      </c>
      <c r="F1254" s="2" t="str">
        <f t="shared" si="156"/>
        <v>상승</v>
      </c>
      <c r="O1254" s="3">
        <f t="shared" si="157"/>
        <v>1072345.9124565125</v>
      </c>
      <c r="P1254" s="3">
        <f t="shared" si="153"/>
        <v>1057370.5179282869</v>
      </c>
      <c r="Q1254" s="3">
        <f t="shared" si="158"/>
        <v>942629.4820717132</v>
      </c>
      <c r="R1254" s="4">
        <f t="shared" si="159"/>
        <v>-14975.39452822553</v>
      </c>
      <c r="S1254" s="3">
        <f t="shared" si="160"/>
        <v>1100000.0000000002</v>
      </c>
    </row>
    <row r="1255" spans="1:19" x14ac:dyDescent="0.45">
      <c r="A1255">
        <v>1252</v>
      </c>
      <c r="B1255" s="2">
        <v>0.41344049572944602</v>
      </c>
      <c r="C1255" s="2">
        <v>0.39073634204275498</v>
      </c>
      <c r="D1255" s="2">
        <f t="shared" si="154"/>
        <v>2.2704153686691042E-2</v>
      </c>
      <c r="E1255" s="2">
        <f t="shared" si="155"/>
        <v>5.8106071137367404E-2</v>
      </c>
      <c r="F1255" s="2" t="str">
        <f t="shared" si="156"/>
        <v>상승</v>
      </c>
      <c r="O1255" s="3">
        <f t="shared" si="157"/>
        <v>1413440.4957294459</v>
      </c>
      <c r="P1255" s="3">
        <f t="shared" si="153"/>
        <v>1390736.3420427549</v>
      </c>
      <c r="Q1255" s="3">
        <f t="shared" si="158"/>
        <v>609263.65795724501</v>
      </c>
      <c r="R1255" s="4">
        <f t="shared" si="159"/>
        <v>-22704.153686691076</v>
      </c>
      <c r="S1255" s="3">
        <f t="shared" si="160"/>
        <v>1100000</v>
      </c>
    </row>
    <row r="1256" spans="1:19" x14ac:dyDescent="0.45">
      <c r="A1256">
        <v>1253</v>
      </c>
      <c r="B1256" s="2">
        <v>0.142817363142967</v>
      </c>
      <c r="C1256" s="2">
        <v>6.9498069498069498E-2</v>
      </c>
      <c r="D1256" s="2">
        <f t="shared" si="154"/>
        <v>7.3319293644897504E-2</v>
      </c>
      <c r="E1256" s="2">
        <f t="shared" si="155"/>
        <v>1.0549831696682475</v>
      </c>
      <c r="F1256" s="2" t="str">
        <f t="shared" si="156"/>
        <v>상승</v>
      </c>
      <c r="O1256" s="3">
        <f t="shared" si="157"/>
        <v>1142817.363142967</v>
      </c>
      <c r="P1256" s="3">
        <f t="shared" si="153"/>
        <v>1069498.0694980696</v>
      </c>
      <c r="Q1256" s="3">
        <f t="shared" si="158"/>
        <v>930501.93050193053</v>
      </c>
      <c r="R1256" s="4">
        <f t="shared" si="159"/>
        <v>-73319.293644897407</v>
      </c>
      <c r="S1256" s="3">
        <f t="shared" si="160"/>
        <v>1100000.0000000002</v>
      </c>
    </row>
    <row r="1257" spans="1:19" x14ac:dyDescent="0.45">
      <c r="A1257">
        <v>1254</v>
      </c>
      <c r="B1257" s="2">
        <v>9.4223961234092699E-2</v>
      </c>
      <c r="C1257" s="2">
        <v>3.1914893617021198E-2</v>
      </c>
      <c r="D1257" s="2">
        <f t="shared" si="154"/>
        <v>6.2309067617071501E-2</v>
      </c>
      <c r="E1257" s="2">
        <f t="shared" si="155"/>
        <v>1.9523507853349118</v>
      </c>
      <c r="F1257" s="2" t="str">
        <f t="shared" si="156"/>
        <v>상승</v>
      </c>
      <c r="O1257" s="3">
        <f t="shared" si="157"/>
        <v>1094223.9612340927</v>
      </c>
      <c r="P1257" s="3">
        <f t="shared" si="153"/>
        <v>1031914.8936170213</v>
      </c>
      <c r="Q1257" s="3">
        <f t="shared" si="158"/>
        <v>968085.10638297885</v>
      </c>
      <c r="R1257" s="4">
        <f t="shared" si="159"/>
        <v>-62309.067617071443</v>
      </c>
      <c r="S1257" s="3">
        <f t="shared" si="160"/>
        <v>1100000</v>
      </c>
    </row>
    <row r="1258" spans="1:19" x14ac:dyDescent="0.45">
      <c r="A1258">
        <v>1255</v>
      </c>
      <c r="B1258" s="2">
        <v>0.29265767335891701</v>
      </c>
      <c r="C1258" s="2">
        <v>0.24635416666666601</v>
      </c>
      <c r="D1258" s="2">
        <f t="shared" si="154"/>
        <v>4.6303506692251001E-2</v>
      </c>
      <c r="E1258" s="2">
        <f t="shared" si="155"/>
        <v>0.18795503773598765</v>
      </c>
      <c r="F1258" s="2" t="str">
        <f t="shared" si="156"/>
        <v>상승</v>
      </c>
      <c r="O1258" s="3">
        <f t="shared" si="157"/>
        <v>1292657.673358917</v>
      </c>
      <c r="P1258" s="3">
        <f t="shared" si="153"/>
        <v>1246354.166666666</v>
      </c>
      <c r="Q1258" s="3">
        <f t="shared" si="158"/>
        <v>753645.83333333407</v>
      </c>
      <c r="R1258" s="4">
        <f t="shared" si="159"/>
        <v>-46303.506692250958</v>
      </c>
      <c r="S1258" s="3">
        <f t="shared" si="160"/>
        <v>1100000.0000000002</v>
      </c>
    </row>
    <row r="1259" spans="1:19" x14ac:dyDescent="0.45">
      <c r="A1259">
        <v>1256</v>
      </c>
      <c r="B1259" s="2">
        <v>6.21305778622627E-3</v>
      </c>
      <c r="C1259" s="2">
        <v>1.8994413407821199E-2</v>
      </c>
      <c r="D1259" s="2">
        <f t="shared" si="154"/>
        <v>1.2781355621594929E-2</v>
      </c>
      <c r="E1259" s="2">
        <f t="shared" si="155"/>
        <v>0.67290078125455766</v>
      </c>
      <c r="F1259" s="2" t="str">
        <f t="shared" si="156"/>
        <v>상승</v>
      </c>
      <c r="O1259" s="3">
        <f t="shared" si="157"/>
        <v>1006213.0577862263</v>
      </c>
      <c r="P1259" s="3">
        <f t="shared" si="153"/>
        <v>1018994.4134078212</v>
      </c>
      <c r="Q1259" s="3">
        <f t="shared" si="158"/>
        <v>981005.58659217879</v>
      </c>
      <c r="R1259" s="4">
        <f t="shared" si="159"/>
        <v>12781.355621594936</v>
      </c>
      <c r="S1259" s="3">
        <f t="shared" si="160"/>
        <v>1100000</v>
      </c>
    </row>
    <row r="1260" spans="1:19" x14ac:dyDescent="0.45">
      <c r="A1260">
        <v>1257</v>
      </c>
      <c r="B1260" s="2">
        <v>0.25996217131614602</v>
      </c>
      <c r="C1260" s="2">
        <v>0.26615969581748999</v>
      </c>
      <c r="D1260" s="2">
        <f t="shared" si="154"/>
        <v>6.1975245013439761E-3</v>
      </c>
      <c r="E1260" s="2">
        <f t="shared" si="155"/>
        <v>2.328498491219241E-2</v>
      </c>
      <c r="F1260" s="2" t="str">
        <f t="shared" si="156"/>
        <v>상승</v>
      </c>
      <c r="O1260" s="3">
        <f t="shared" si="157"/>
        <v>1259962.1713161459</v>
      </c>
      <c r="P1260" s="3">
        <f t="shared" si="153"/>
        <v>1266159.6958174899</v>
      </c>
      <c r="Q1260" s="3">
        <f t="shared" si="158"/>
        <v>733840.30418251001</v>
      </c>
      <c r="R1260" s="4">
        <f t="shared" si="159"/>
        <v>6197.5245013439562</v>
      </c>
      <c r="S1260" s="3">
        <f t="shared" si="160"/>
        <v>1100000</v>
      </c>
    </row>
    <row r="1261" spans="1:19" x14ac:dyDescent="0.45">
      <c r="A1261">
        <v>1258</v>
      </c>
      <c r="B1261" s="2">
        <v>0.44455295801162698</v>
      </c>
      <c r="C1261" s="2">
        <v>0.32254335260115602</v>
      </c>
      <c r="D1261" s="2">
        <f t="shared" si="154"/>
        <v>0.12200960541047096</v>
      </c>
      <c r="E1261" s="2">
        <f t="shared" si="155"/>
        <v>0.37827350781382579</v>
      </c>
      <c r="F1261" s="2" t="str">
        <f t="shared" si="156"/>
        <v>상승</v>
      </c>
      <c r="O1261" s="3">
        <f t="shared" si="157"/>
        <v>1444552.958011627</v>
      </c>
      <c r="P1261" s="3">
        <f t="shared" si="153"/>
        <v>1322543.3526011561</v>
      </c>
      <c r="Q1261" s="3">
        <f t="shared" si="158"/>
        <v>677456.6473988439</v>
      </c>
      <c r="R1261" s="4">
        <f t="shared" si="159"/>
        <v>-122009.60541047086</v>
      </c>
      <c r="S1261" s="3">
        <f t="shared" si="160"/>
        <v>1100000</v>
      </c>
    </row>
    <row r="1262" spans="1:19" x14ac:dyDescent="0.45">
      <c r="A1262">
        <v>1259</v>
      </c>
      <c r="B1262" s="2">
        <v>-0.106406107544898</v>
      </c>
      <c r="C1262" s="2">
        <v>-0.16129032258064499</v>
      </c>
      <c r="D1262" s="2">
        <f t="shared" si="154"/>
        <v>5.4884215035746989E-2</v>
      </c>
      <c r="E1262" s="2">
        <f t="shared" si="155"/>
        <v>-0.3402821332216317</v>
      </c>
      <c r="F1262" s="2" t="str">
        <f t="shared" si="156"/>
        <v>하락</v>
      </c>
      <c r="O1262" s="3">
        <f t="shared" si="157"/>
        <v>893593.89245510206</v>
      </c>
      <c r="P1262" s="3">
        <f t="shared" si="153"/>
        <v>838709.67741935502</v>
      </c>
      <c r="Q1262" s="3">
        <f t="shared" si="158"/>
        <v>1161290.3225806451</v>
      </c>
      <c r="R1262" s="4">
        <f t="shared" si="159"/>
        <v>-54884.215035747038</v>
      </c>
      <c r="S1262" s="3">
        <f t="shared" si="160"/>
        <v>1100000</v>
      </c>
    </row>
    <row r="1263" spans="1:19" x14ac:dyDescent="0.45">
      <c r="A1263">
        <v>1260</v>
      </c>
      <c r="B1263" s="2">
        <v>-0.101047798991203</v>
      </c>
      <c r="C1263" s="2">
        <v>-0.14933058702368601</v>
      </c>
      <c r="D1263" s="2">
        <f t="shared" si="154"/>
        <v>4.8282788032483009E-2</v>
      </c>
      <c r="E1263" s="2">
        <f t="shared" si="155"/>
        <v>-0.32332818744511233</v>
      </c>
      <c r="F1263" s="2" t="str">
        <f t="shared" si="156"/>
        <v>하락</v>
      </c>
      <c r="O1263" s="3">
        <f t="shared" si="157"/>
        <v>898952.20100879704</v>
      </c>
      <c r="P1263" s="3">
        <f t="shared" si="153"/>
        <v>850669.41297631396</v>
      </c>
      <c r="Q1263" s="3">
        <f t="shared" si="158"/>
        <v>1149330.5870236862</v>
      </c>
      <c r="R1263" s="4">
        <f t="shared" si="159"/>
        <v>-48282.788032483077</v>
      </c>
      <c r="S1263" s="3">
        <f t="shared" si="160"/>
        <v>1100000.0000000002</v>
      </c>
    </row>
    <row r="1264" spans="1:19" x14ac:dyDescent="0.45">
      <c r="A1264">
        <v>1261</v>
      </c>
      <c r="B1264" s="2">
        <v>0.30276864767074502</v>
      </c>
      <c r="C1264" s="2">
        <v>0.27586206896551702</v>
      </c>
      <c r="D1264" s="2">
        <f t="shared" si="154"/>
        <v>2.6906578705228001E-2</v>
      </c>
      <c r="E1264" s="2">
        <f t="shared" si="155"/>
        <v>9.7536347806451582E-2</v>
      </c>
      <c r="F1264" s="2" t="str">
        <f t="shared" si="156"/>
        <v>상승</v>
      </c>
      <c r="O1264" s="3">
        <f t="shared" si="157"/>
        <v>1302768.6476707449</v>
      </c>
      <c r="P1264" s="3">
        <f t="shared" si="153"/>
        <v>1275862.068965517</v>
      </c>
      <c r="Q1264" s="3">
        <f t="shared" si="158"/>
        <v>724137.93103448302</v>
      </c>
      <c r="R1264" s="4">
        <f t="shared" si="159"/>
        <v>-26906.578705227934</v>
      </c>
      <c r="S1264" s="3">
        <f t="shared" si="160"/>
        <v>1100000</v>
      </c>
    </row>
    <row r="1265" spans="1:19" x14ac:dyDescent="0.45">
      <c r="A1265">
        <v>1262</v>
      </c>
      <c r="B1265" s="2">
        <v>0.17165778577327701</v>
      </c>
      <c r="C1265" s="2">
        <v>8.5620197585071306E-2</v>
      </c>
      <c r="D1265" s="2">
        <f t="shared" si="154"/>
        <v>8.6037588188205699E-2</v>
      </c>
      <c r="E1265" s="2">
        <f t="shared" si="155"/>
        <v>1.0048749081981465</v>
      </c>
      <c r="F1265" s="2" t="str">
        <f t="shared" si="156"/>
        <v>상승</v>
      </c>
      <c r="O1265" s="3">
        <f t="shared" si="157"/>
        <v>1171657.785773277</v>
      </c>
      <c r="P1265" s="3">
        <f t="shared" si="153"/>
        <v>1085620.1975850712</v>
      </c>
      <c r="Q1265" s="3">
        <f t="shared" si="158"/>
        <v>914379.80241492868</v>
      </c>
      <c r="R1265" s="4">
        <f t="shared" si="159"/>
        <v>-86037.588188205846</v>
      </c>
      <c r="S1265" s="3">
        <f t="shared" si="160"/>
        <v>1100000</v>
      </c>
    </row>
    <row r="1266" spans="1:19" x14ac:dyDescent="0.45">
      <c r="A1266">
        <v>1263</v>
      </c>
      <c r="B1266" s="2">
        <v>-3.1260315328836399E-2</v>
      </c>
      <c r="C1266" s="2">
        <v>-1.015625E-2</v>
      </c>
      <c r="D1266" s="2">
        <f t="shared" si="154"/>
        <v>2.1104065328836401E-2</v>
      </c>
      <c r="E1266" s="2">
        <f t="shared" si="155"/>
        <v>-2.0779387400700458</v>
      </c>
      <c r="F1266" s="2" t="str">
        <f t="shared" si="156"/>
        <v>하락</v>
      </c>
      <c r="O1266" s="3">
        <f t="shared" si="157"/>
        <v>968739.68467116356</v>
      </c>
      <c r="P1266" s="3">
        <f t="shared" si="153"/>
        <v>989843.75</v>
      </c>
      <c r="Q1266" s="3">
        <f t="shared" si="158"/>
        <v>1010156.2500000001</v>
      </c>
      <c r="R1266" s="4">
        <f t="shared" si="159"/>
        <v>21104.065328836441</v>
      </c>
      <c r="S1266" s="3">
        <f t="shared" si="160"/>
        <v>1100000</v>
      </c>
    </row>
    <row r="1267" spans="1:19" x14ac:dyDescent="0.45">
      <c r="A1267">
        <v>1264</v>
      </c>
      <c r="B1267" s="2">
        <v>7.5155414640903404E-2</v>
      </c>
      <c r="C1267" s="2">
        <v>3.7584966013594498E-2</v>
      </c>
      <c r="D1267" s="2">
        <f t="shared" si="154"/>
        <v>3.7570448627308906E-2</v>
      </c>
      <c r="E1267" s="2">
        <f t="shared" si="155"/>
        <v>0.99961374486063548</v>
      </c>
      <c r="F1267" s="2" t="str">
        <f t="shared" si="156"/>
        <v>상승</v>
      </c>
      <c r="O1267" s="3">
        <f t="shared" si="157"/>
        <v>1075155.4146409035</v>
      </c>
      <c r="P1267" s="3">
        <f t="shared" si="153"/>
        <v>1037584.9660135945</v>
      </c>
      <c r="Q1267" s="3">
        <f t="shared" si="158"/>
        <v>962415.03398640547</v>
      </c>
      <c r="R1267" s="4">
        <f t="shared" si="159"/>
        <v>-37570.448627308942</v>
      </c>
      <c r="S1267" s="3">
        <f t="shared" si="160"/>
        <v>1100000</v>
      </c>
    </row>
    <row r="1268" spans="1:19" x14ac:dyDescent="0.45">
      <c r="A1268">
        <v>1265</v>
      </c>
      <c r="B1268" s="2">
        <v>0.28277051448821999</v>
      </c>
      <c r="C1268" s="2">
        <v>0.23384253819036399</v>
      </c>
      <c r="D1268" s="2">
        <f t="shared" si="154"/>
        <v>4.8927976297856002E-2</v>
      </c>
      <c r="E1268" s="2">
        <f t="shared" si="155"/>
        <v>0.20923471271093219</v>
      </c>
      <c r="F1268" s="2" t="str">
        <f t="shared" si="156"/>
        <v>상승</v>
      </c>
      <c r="O1268" s="3">
        <f t="shared" si="157"/>
        <v>1282770.51448822</v>
      </c>
      <c r="P1268" s="3">
        <f t="shared" si="153"/>
        <v>1233842.5381903639</v>
      </c>
      <c r="Q1268" s="3">
        <f t="shared" si="158"/>
        <v>766157.46180963609</v>
      </c>
      <c r="R1268" s="4">
        <f t="shared" si="159"/>
        <v>-48927.976297856076</v>
      </c>
      <c r="S1268" s="3">
        <f t="shared" si="160"/>
        <v>1100000</v>
      </c>
    </row>
    <row r="1269" spans="1:19" x14ac:dyDescent="0.45">
      <c r="A1269">
        <v>1266</v>
      </c>
      <c r="B1269" s="2">
        <v>1.90329626202583E-2</v>
      </c>
      <c r="C1269" s="2">
        <v>-1.4925373134328301E-2</v>
      </c>
      <c r="D1269" s="2">
        <f t="shared" si="154"/>
        <v>3.3958335754586601E-2</v>
      </c>
      <c r="E1269" s="2">
        <f t="shared" si="155"/>
        <v>-2.2752084955573109</v>
      </c>
      <c r="F1269" s="2" t="str">
        <f t="shared" si="156"/>
        <v>반대</v>
      </c>
      <c r="O1269" s="3">
        <f t="shared" si="157"/>
        <v>1019032.9626202583</v>
      </c>
      <c r="P1269" s="3">
        <f t="shared" si="153"/>
        <v>985074.62686567171</v>
      </c>
      <c r="Q1269" s="3">
        <f t="shared" si="158"/>
        <v>1014925.3731343284</v>
      </c>
      <c r="R1269" s="4">
        <f t="shared" si="159"/>
        <v>-33958.335754586617</v>
      </c>
      <c r="S1269" s="3">
        <f t="shared" si="160"/>
        <v>1100000</v>
      </c>
    </row>
    <row r="1270" spans="1:19" x14ac:dyDescent="0.45">
      <c r="A1270">
        <v>1267</v>
      </c>
      <c r="B1270" s="2">
        <v>-0.143053233623504</v>
      </c>
      <c r="C1270" s="2">
        <v>-0.118831822759315</v>
      </c>
      <c r="D1270" s="2">
        <f t="shared" si="154"/>
        <v>2.4221410864188997E-2</v>
      </c>
      <c r="E1270" s="2">
        <f t="shared" si="155"/>
        <v>-0.20382933040796369</v>
      </c>
      <c r="F1270" s="2" t="str">
        <f t="shared" si="156"/>
        <v>하락</v>
      </c>
      <c r="O1270" s="3">
        <f t="shared" si="157"/>
        <v>856946.76637649606</v>
      </c>
      <c r="P1270" s="3">
        <f t="shared" si="153"/>
        <v>881168.17724068498</v>
      </c>
      <c r="Q1270" s="3">
        <f t="shared" si="158"/>
        <v>1118831.8227593151</v>
      </c>
      <c r="R1270" s="4">
        <f t="shared" si="159"/>
        <v>24221.410864188918</v>
      </c>
      <c r="S1270" s="3">
        <f t="shared" si="160"/>
        <v>1100000</v>
      </c>
    </row>
    <row r="1271" spans="1:19" x14ac:dyDescent="0.45">
      <c r="A1271">
        <v>1268</v>
      </c>
      <c r="B1271" s="2">
        <v>-0.105356320738792</v>
      </c>
      <c r="C1271" s="2">
        <v>-0.115837696335078</v>
      </c>
      <c r="D1271" s="2">
        <f t="shared" si="154"/>
        <v>1.0481375596285994E-2</v>
      </c>
      <c r="E1271" s="2">
        <f t="shared" si="155"/>
        <v>-9.048328763347499E-2</v>
      </c>
      <c r="F1271" s="2" t="str">
        <f t="shared" si="156"/>
        <v>하락</v>
      </c>
      <c r="O1271" s="3">
        <f t="shared" si="157"/>
        <v>894643.67926120805</v>
      </c>
      <c r="P1271" s="3">
        <f t="shared" si="153"/>
        <v>884162.30366492202</v>
      </c>
      <c r="Q1271" s="3">
        <f t="shared" si="158"/>
        <v>1115837.696335078</v>
      </c>
      <c r="R1271" s="4">
        <f t="shared" si="159"/>
        <v>-10481.37559628603</v>
      </c>
      <c r="S1271" s="3">
        <f t="shared" si="160"/>
        <v>1100000</v>
      </c>
    </row>
    <row r="1272" spans="1:19" x14ac:dyDescent="0.45">
      <c r="A1272">
        <v>1269</v>
      </c>
      <c r="B1272" s="2">
        <v>9.3990743160247803E-2</v>
      </c>
      <c r="C1272" s="2">
        <v>-1.32890365448504E-2</v>
      </c>
      <c r="D1272" s="2">
        <f t="shared" si="154"/>
        <v>0.10727977970509821</v>
      </c>
      <c r="E1272" s="2">
        <f t="shared" si="155"/>
        <v>-8.0728034228087004</v>
      </c>
      <c r="F1272" s="2" t="str">
        <f t="shared" si="156"/>
        <v>반대</v>
      </c>
      <c r="O1272" s="3">
        <f t="shared" si="157"/>
        <v>1093990.7431602478</v>
      </c>
      <c r="P1272" s="3">
        <f t="shared" si="153"/>
        <v>986710.96345514967</v>
      </c>
      <c r="Q1272" s="3">
        <f t="shared" si="158"/>
        <v>1013289.0365448503</v>
      </c>
      <c r="R1272" s="4">
        <f t="shared" si="159"/>
        <v>-107279.77970509813</v>
      </c>
      <c r="S1272" s="3">
        <f t="shared" si="160"/>
        <v>1100000</v>
      </c>
    </row>
    <row r="1273" spans="1:19" x14ac:dyDescent="0.45">
      <c r="A1273">
        <v>1270</v>
      </c>
      <c r="B1273" s="2">
        <v>-0.14568798243999401</v>
      </c>
      <c r="C1273" s="2">
        <v>-0.19259962049335799</v>
      </c>
      <c r="D1273" s="2">
        <f t="shared" si="154"/>
        <v>4.6911638053363985E-2</v>
      </c>
      <c r="E1273" s="2">
        <f t="shared" si="155"/>
        <v>-0.24357077097658031</v>
      </c>
      <c r="F1273" s="2" t="str">
        <f t="shared" si="156"/>
        <v>하락</v>
      </c>
      <c r="O1273" s="3">
        <f t="shared" si="157"/>
        <v>854312.017560006</v>
      </c>
      <c r="P1273" s="3">
        <f t="shared" si="153"/>
        <v>807400.379506642</v>
      </c>
      <c r="Q1273" s="3">
        <f t="shared" si="158"/>
        <v>1192599.620493358</v>
      </c>
      <c r="R1273" s="4">
        <f t="shared" si="159"/>
        <v>-46911.638053364004</v>
      </c>
      <c r="S1273" s="3">
        <f t="shared" si="160"/>
        <v>1100000</v>
      </c>
    </row>
    <row r="1274" spans="1:19" x14ac:dyDescent="0.45">
      <c r="A1274">
        <v>1271</v>
      </c>
      <c r="B1274" s="2">
        <v>0.333587735891342</v>
      </c>
      <c r="C1274" s="2">
        <v>0.32526881720430101</v>
      </c>
      <c r="D1274" s="2">
        <f t="shared" si="154"/>
        <v>8.3189186870409881E-3</v>
      </c>
      <c r="E1274" s="2">
        <f t="shared" si="155"/>
        <v>2.557551860809296E-2</v>
      </c>
      <c r="F1274" s="2" t="str">
        <f t="shared" si="156"/>
        <v>상승</v>
      </c>
      <c r="O1274" s="3">
        <f t="shared" si="157"/>
        <v>1333587.7358913419</v>
      </c>
      <c r="P1274" s="3">
        <f t="shared" si="153"/>
        <v>1325268.817204301</v>
      </c>
      <c r="Q1274" s="3">
        <f t="shared" si="158"/>
        <v>674731.18279569899</v>
      </c>
      <c r="R1274" s="4">
        <f t="shared" si="159"/>
        <v>-8318.9186870409176</v>
      </c>
      <c r="S1274" s="3">
        <f t="shared" si="160"/>
        <v>1100000</v>
      </c>
    </row>
    <row r="1275" spans="1:19" x14ac:dyDescent="0.45">
      <c r="A1275">
        <v>1272</v>
      </c>
      <c r="B1275" s="2">
        <v>0.20566461980342801</v>
      </c>
      <c r="C1275" s="2">
        <v>0.16358024691358</v>
      </c>
      <c r="D1275" s="2">
        <f t="shared" si="154"/>
        <v>4.208437288984801E-2</v>
      </c>
      <c r="E1275" s="2">
        <f t="shared" si="155"/>
        <v>0.25727050596812784</v>
      </c>
      <c r="F1275" s="2" t="str">
        <f t="shared" si="156"/>
        <v>상승</v>
      </c>
      <c r="O1275" s="3">
        <f t="shared" si="157"/>
        <v>1205664.619803428</v>
      </c>
      <c r="P1275" s="3">
        <f t="shared" si="153"/>
        <v>1163580.24691358</v>
      </c>
      <c r="Q1275" s="3">
        <f t="shared" si="158"/>
        <v>836419.75308642001</v>
      </c>
      <c r="R1275" s="4">
        <f t="shared" si="159"/>
        <v>-42084.37288984796</v>
      </c>
      <c r="S1275" s="3">
        <f t="shared" si="160"/>
        <v>1100000</v>
      </c>
    </row>
    <row r="1276" spans="1:19" x14ac:dyDescent="0.45">
      <c r="A1276">
        <v>1273</v>
      </c>
      <c r="B1276" s="2">
        <v>-1.3224173337221101E-2</v>
      </c>
      <c r="C1276" s="2">
        <v>-0.123333333333333</v>
      </c>
      <c r="D1276" s="2">
        <f t="shared" si="154"/>
        <v>0.1101091599961119</v>
      </c>
      <c r="E1276" s="2">
        <f t="shared" si="155"/>
        <v>-0.8927769729414502</v>
      </c>
      <c r="F1276" s="2" t="str">
        <f t="shared" si="156"/>
        <v>하락</v>
      </c>
      <c r="O1276" s="3">
        <f t="shared" si="157"/>
        <v>986775.82666277885</v>
      </c>
      <c r="P1276" s="3">
        <f t="shared" si="153"/>
        <v>876666.66666666709</v>
      </c>
      <c r="Q1276" s="3">
        <f t="shared" si="158"/>
        <v>1123333.333333333</v>
      </c>
      <c r="R1276" s="4">
        <f t="shared" si="159"/>
        <v>-110109.15999611176</v>
      </c>
      <c r="S1276" s="3">
        <f t="shared" si="160"/>
        <v>1100000</v>
      </c>
    </row>
    <row r="1277" spans="1:19" x14ac:dyDescent="0.45">
      <c r="A1277">
        <v>1274</v>
      </c>
      <c r="B1277" s="2">
        <v>-1.8742483109235701E-2</v>
      </c>
      <c r="C1277" s="2">
        <v>-1.16156282998944E-2</v>
      </c>
      <c r="D1277" s="2">
        <f t="shared" si="154"/>
        <v>7.1268548093413008E-3</v>
      </c>
      <c r="E1277" s="2">
        <f t="shared" si="155"/>
        <v>-0.61355740949511028</v>
      </c>
      <c r="F1277" s="2" t="str">
        <f t="shared" si="156"/>
        <v>하락</v>
      </c>
      <c r="O1277" s="3">
        <f t="shared" si="157"/>
        <v>981257.51689076435</v>
      </c>
      <c r="P1277" s="3">
        <f t="shared" si="153"/>
        <v>988384.37170010561</v>
      </c>
      <c r="Q1277" s="3">
        <f t="shared" si="158"/>
        <v>1011615.6282998945</v>
      </c>
      <c r="R1277" s="4">
        <f t="shared" si="159"/>
        <v>7126.8548093412537</v>
      </c>
      <c r="S1277" s="3">
        <f t="shared" si="160"/>
        <v>1100000.0000000002</v>
      </c>
    </row>
    <row r="1278" spans="1:19" x14ac:dyDescent="0.45">
      <c r="A1278">
        <v>1275</v>
      </c>
      <c r="B1278" s="2">
        <v>0.55947780609130804</v>
      </c>
      <c r="C1278" s="2">
        <v>0.43205574912891898</v>
      </c>
      <c r="D1278" s="2">
        <f t="shared" si="154"/>
        <v>0.12742205696238906</v>
      </c>
      <c r="E1278" s="2">
        <f t="shared" si="155"/>
        <v>0.29492040603391723</v>
      </c>
      <c r="F1278" s="2" t="str">
        <f t="shared" si="156"/>
        <v>상승</v>
      </c>
      <c r="O1278" s="3">
        <f t="shared" si="157"/>
        <v>1559477.8060913081</v>
      </c>
      <c r="P1278" s="3">
        <f t="shared" si="153"/>
        <v>1432055.7491289189</v>
      </c>
      <c r="Q1278" s="3">
        <f t="shared" si="158"/>
        <v>567944.25087108102</v>
      </c>
      <c r="R1278" s="4">
        <f t="shared" si="159"/>
        <v>-127422.05696238927</v>
      </c>
      <c r="S1278" s="3">
        <f t="shared" si="160"/>
        <v>1100000</v>
      </c>
    </row>
    <row r="1279" spans="1:19" x14ac:dyDescent="0.45">
      <c r="A1279">
        <v>1276</v>
      </c>
      <c r="B1279" s="2">
        <v>-8.4717348217964103E-2</v>
      </c>
      <c r="C1279" s="2">
        <v>-6.2179956108266203E-2</v>
      </c>
      <c r="D1279" s="2">
        <f t="shared" si="154"/>
        <v>2.25373921096979E-2</v>
      </c>
      <c r="E1279" s="2">
        <f t="shared" si="155"/>
        <v>-0.36245429428184783</v>
      </c>
      <c r="F1279" s="2" t="str">
        <f t="shared" si="156"/>
        <v>하락</v>
      </c>
      <c r="O1279" s="3">
        <f t="shared" si="157"/>
        <v>915282.65178203594</v>
      </c>
      <c r="P1279" s="3">
        <f t="shared" si="153"/>
        <v>937820.04389173375</v>
      </c>
      <c r="Q1279" s="3">
        <f t="shared" si="158"/>
        <v>1062179.956108266</v>
      </c>
      <c r="R1279" s="4">
        <f t="shared" si="159"/>
        <v>22537.392109697801</v>
      </c>
      <c r="S1279" s="3">
        <f t="shared" si="160"/>
        <v>1100000</v>
      </c>
    </row>
    <row r="1280" spans="1:19" x14ac:dyDescent="0.45">
      <c r="A1280">
        <v>1277</v>
      </c>
      <c r="B1280" s="2">
        <v>-0.38458859920501698</v>
      </c>
      <c r="C1280" s="2">
        <v>-0.33681462140992102</v>
      </c>
      <c r="D1280" s="2">
        <f t="shared" si="154"/>
        <v>4.7773977795095957E-2</v>
      </c>
      <c r="E1280" s="2">
        <f t="shared" si="155"/>
        <v>-0.14184056973272702</v>
      </c>
      <c r="F1280" s="2" t="str">
        <f t="shared" si="156"/>
        <v>하락</v>
      </c>
      <c r="O1280" s="3">
        <f t="shared" si="157"/>
        <v>615411.40079498303</v>
      </c>
      <c r="P1280" s="3">
        <f t="shared" si="153"/>
        <v>663185.37859007902</v>
      </c>
      <c r="Q1280" s="3">
        <f t="shared" si="158"/>
        <v>1336814.621409921</v>
      </c>
      <c r="R1280" s="4">
        <f t="shared" si="159"/>
        <v>47773.977795095998</v>
      </c>
      <c r="S1280" s="3">
        <f t="shared" si="160"/>
        <v>1100000</v>
      </c>
    </row>
    <row r="1281" spans="1:19" x14ac:dyDescent="0.45">
      <c r="A1281">
        <v>1278</v>
      </c>
      <c r="B1281" s="2">
        <v>0.12847743928432401</v>
      </c>
      <c r="C1281" s="2">
        <v>0.202063628546861</v>
      </c>
      <c r="D1281" s="2">
        <f t="shared" si="154"/>
        <v>7.3586189262536988E-2</v>
      </c>
      <c r="E1281" s="2">
        <f t="shared" si="155"/>
        <v>0.36417335366949261</v>
      </c>
      <c r="F1281" s="2" t="str">
        <f t="shared" si="156"/>
        <v>상승</v>
      </c>
      <c r="O1281" s="3">
        <f t="shared" si="157"/>
        <v>1128477.4392843239</v>
      </c>
      <c r="P1281" s="3">
        <f t="shared" si="153"/>
        <v>1202063.628546861</v>
      </c>
      <c r="Q1281" s="3">
        <f t="shared" si="158"/>
        <v>797936.371453139</v>
      </c>
      <c r="R1281" s="4">
        <f t="shared" si="159"/>
        <v>73586.189262537053</v>
      </c>
      <c r="S1281" s="3">
        <f t="shared" si="160"/>
        <v>1100000</v>
      </c>
    </row>
    <row r="1282" spans="1:19" x14ac:dyDescent="0.45">
      <c r="A1282">
        <v>1279</v>
      </c>
      <c r="B1282" s="2">
        <v>-8.1052884459495503E-2</v>
      </c>
      <c r="C1282" s="2">
        <v>-9.6774193548387094E-2</v>
      </c>
      <c r="D1282" s="2">
        <f t="shared" si="154"/>
        <v>1.5721309088891591E-2</v>
      </c>
      <c r="E1282" s="2">
        <f t="shared" si="155"/>
        <v>-0.16245352725187978</v>
      </c>
      <c r="F1282" s="2" t="str">
        <f t="shared" si="156"/>
        <v>하락</v>
      </c>
      <c r="O1282" s="3">
        <f t="shared" si="157"/>
        <v>918947.11554050446</v>
      </c>
      <c r="P1282" s="3">
        <f t="shared" si="153"/>
        <v>903225.80645161285</v>
      </c>
      <c r="Q1282" s="3">
        <f t="shared" si="158"/>
        <v>1096774.1935483869</v>
      </c>
      <c r="R1282" s="4">
        <f t="shared" si="159"/>
        <v>-15721.309088891605</v>
      </c>
      <c r="S1282" s="3">
        <f t="shared" si="160"/>
        <v>1100000</v>
      </c>
    </row>
    <row r="1283" spans="1:19" x14ac:dyDescent="0.45">
      <c r="A1283">
        <v>1280</v>
      </c>
      <c r="B1283" s="2">
        <v>9.994438290596E-2</v>
      </c>
      <c r="C1283" s="2">
        <v>5.0458715596330202E-2</v>
      </c>
      <c r="D1283" s="2">
        <f t="shared" si="154"/>
        <v>4.9485667309629798E-2</v>
      </c>
      <c r="E1283" s="2">
        <f t="shared" si="155"/>
        <v>0.98071595213630103</v>
      </c>
      <c r="F1283" s="2" t="str">
        <f t="shared" si="156"/>
        <v>상승</v>
      </c>
      <c r="O1283" s="3">
        <f t="shared" si="157"/>
        <v>1099944.3829059601</v>
      </c>
      <c r="P1283" s="3">
        <f t="shared" ref="P1283:P1346" si="161">$N$3*(1+C1283)</f>
        <v>1050458.7155963304</v>
      </c>
      <c r="Q1283" s="3">
        <f t="shared" si="158"/>
        <v>949541.28440366976</v>
      </c>
      <c r="R1283" s="4">
        <f t="shared" si="159"/>
        <v>-49485.667309629731</v>
      </c>
      <c r="S1283" s="3">
        <f t="shared" si="160"/>
        <v>1100000.0000000002</v>
      </c>
    </row>
    <row r="1284" spans="1:19" x14ac:dyDescent="0.45">
      <c r="A1284">
        <v>1281</v>
      </c>
      <c r="B1284" s="2">
        <v>6.8303614854812594E-2</v>
      </c>
      <c r="C1284" s="2">
        <v>-7.98175598631699E-3</v>
      </c>
      <c r="D1284" s="2">
        <f t="shared" ref="D1284:D1347" si="162">ABS(C1284-B1284)</f>
        <v>7.6285370841129588E-2</v>
      </c>
      <c r="E1284" s="2">
        <f t="shared" ref="E1284:E1347" si="163">IFERROR(D1284/C1284,0)</f>
        <v>-9.5574671753815217</v>
      </c>
      <c r="F1284" s="2" t="str">
        <f t="shared" ref="F1284:F1347" si="164">IF(AND(B1284&gt;=0,C1284&gt;=0),"상승",IF(AND(B1284&lt;0,C1284&lt;0),"하락","반대"))</f>
        <v>반대</v>
      </c>
      <c r="O1284" s="3">
        <f t="shared" ref="O1284:O1347" si="165">$N$3*(1+B1284)</f>
        <v>1068303.6148548126</v>
      </c>
      <c r="P1284" s="3">
        <f t="shared" si="161"/>
        <v>992018.24401368294</v>
      </c>
      <c r="Q1284" s="3">
        <f t="shared" ref="Q1284:Q1347" si="166">$N$3*(1-C1284)</f>
        <v>1007981.7559863169</v>
      </c>
      <c r="R1284" s="4">
        <f t="shared" ref="R1284:R1347" si="167">P1284-O1284</f>
        <v>-76285.370841129683</v>
      </c>
      <c r="S1284" s="3">
        <f t="shared" ref="S1284:S1347" si="168">P1284*0.4+$N$3*0.3+Q1284*0.4</f>
        <v>1100000</v>
      </c>
    </row>
    <row r="1285" spans="1:19" x14ac:dyDescent="0.45">
      <c r="A1285">
        <v>1282</v>
      </c>
      <c r="B1285" s="2">
        <v>6.5210789442062295E-2</v>
      </c>
      <c r="C1285" s="2">
        <v>7.4733096085409206E-2</v>
      </c>
      <c r="D1285" s="2">
        <f t="shared" si="162"/>
        <v>9.5223066433469117E-3</v>
      </c>
      <c r="E1285" s="2">
        <f t="shared" si="163"/>
        <v>0.12741753175145162</v>
      </c>
      <c r="F1285" s="2" t="str">
        <f t="shared" si="164"/>
        <v>상승</v>
      </c>
      <c r="O1285" s="3">
        <f t="shared" si="165"/>
        <v>1065210.7894420624</v>
      </c>
      <c r="P1285" s="3">
        <f t="shared" si="161"/>
        <v>1074733.0960854092</v>
      </c>
      <c r="Q1285" s="3">
        <f t="shared" si="166"/>
        <v>925266.90391459072</v>
      </c>
      <c r="R1285" s="4">
        <f t="shared" si="167"/>
        <v>9522.3066433467902</v>
      </c>
      <c r="S1285" s="3">
        <f t="shared" si="168"/>
        <v>1100000</v>
      </c>
    </row>
    <row r="1286" spans="1:19" x14ac:dyDescent="0.45">
      <c r="A1286">
        <v>1283</v>
      </c>
      <c r="B1286" s="2">
        <v>0.42573440074920599</v>
      </c>
      <c r="C1286" s="2">
        <v>0.30738522954091801</v>
      </c>
      <c r="D1286" s="2">
        <f t="shared" si="162"/>
        <v>0.11834917120828797</v>
      </c>
      <c r="E1286" s="2">
        <f t="shared" si="163"/>
        <v>0.38501905698280714</v>
      </c>
      <c r="F1286" s="2" t="str">
        <f t="shared" si="164"/>
        <v>상승</v>
      </c>
      <c r="O1286" s="3">
        <f t="shared" si="165"/>
        <v>1425734.4007492061</v>
      </c>
      <c r="P1286" s="3">
        <f t="shared" si="161"/>
        <v>1307385.229540918</v>
      </c>
      <c r="Q1286" s="3">
        <f t="shared" si="166"/>
        <v>692614.77045908198</v>
      </c>
      <c r="R1286" s="4">
        <f t="shared" si="167"/>
        <v>-118349.17120828805</v>
      </c>
      <c r="S1286" s="3">
        <f t="shared" si="168"/>
        <v>1100000</v>
      </c>
    </row>
    <row r="1287" spans="1:19" x14ac:dyDescent="0.45">
      <c r="A1287">
        <v>1284</v>
      </c>
      <c r="B1287" s="2">
        <v>-2.33167149126529E-2</v>
      </c>
      <c r="C1287" s="2">
        <v>-0.14089347079037801</v>
      </c>
      <c r="D1287" s="2">
        <f t="shared" si="162"/>
        <v>0.11757675587772511</v>
      </c>
      <c r="E1287" s="2">
        <f t="shared" si="163"/>
        <v>-0.83450819415653676</v>
      </c>
      <c r="F1287" s="2" t="str">
        <f t="shared" si="164"/>
        <v>하락</v>
      </c>
      <c r="O1287" s="3">
        <f t="shared" si="165"/>
        <v>976683.28508734715</v>
      </c>
      <c r="P1287" s="3">
        <f t="shared" si="161"/>
        <v>859106.52920962207</v>
      </c>
      <c r="Q1287" s="3">
        <f t="shared" si="166"/>
        <v>1140893.4707903781</v>
      </c>
      <c r="R1287" s="4">
        <f t="shared" si="167"/>
        <v>-117576.75587772508</v>
      </c>
      <c r="S1287" s="3">
        <f t="shared" si="168"/>
        <v>1100000</v>
      </c>
    </row>
    <row r="1288" spans="1:19" x14ac:dyDescent="0.45">
      <c r="A1288">
        <v>1285</v>
      </c>
      <c r="B1288" s="2">
        <v>-4.3286409229040097E-2</v>
      </c>
      <c r="C1288" s="2">
        <v>-6.1417322834645599E-2</v>
      </c>
      <c r="D1288" s="2">
        <f t="shared" si="162"/>
        <v>1.8130913605605502E-2</v>
      </c>
      <c r="E1288" s="2">
        <f t="shared" si="163"/>
        <v>-0.29520846511691046</v>
      </c>
      <c r="F1288" s="2" t="str">
        <f t="shared" si="164"/>
        <v>하락</v>
      </c>
      <c r="O1288" s="3">
        <f t="shared" si="165"/>
        <v>956713.59077095985</v>
      </c>
      <c r="P1288" s="3">
        <f t="shared" si="161"/>
        <v>938582.67716535437</v>
      </c>
      <c r="Q1288" s="3">
        <f t="shared" si="166"/>
        <v>1061417.3228346456</v>
      </c>
      <c r="R1288" s="4">
        <f t="shared" si="167"/>
        <v>-18130.913605605485</v>
      </c>
      <c r="S1288" s="3">
        <f t="shared" si="168"/>
        <v>1100000</v>
      </c>
    </row>
    <row r="1289" spans="1:19" x14ac:dyDescent="0.45">
      <c r="A1289">
        <v>1286</v>
      </c>
      <c r="B1289" s="2">
        <v>6.4920917153358404E-2</v>
      </c>
      <c r="C1289" s="2">
        <v>5.8020477815699599E-2</v>
      </c>
      <c r="D1289" s="2">
        <f t="shared" si="162"/>
        <v>6.900439337658805E-3</v>
      </c>
      <c r="E1289" s="2">
        <f t="shared" si="163"/>
        <v>0.1189311015255313</v>
      </c>
      <c r="F1289" s="2" t="str">
        <f t="shared" si="164"/>
        <v>상승</v>
      </c>
      <c r="O1289" s="3">
        <f t="shared" si="165"/>
        <v>1064920.9171533585</v>
      </c>
      <c r="P1289" s="3">
        <f t="shared" si="161"/>
        <v>1058020.4778156995</v>
      </c>
      <c r="Q1289" s="3">
        <f t="shared" si="166"/>
        <v>941979.52218430035</v>
      </c>
      <c r="R1289" s="4">
        <f t="shared" si="167"/>
        <v>-6900.4393376589287</v>
      </c>
      <c r="S1289" s="3">
        <f t="shared" si="168"/>
        <v>1100000</v>
      </c>
    </row>
    <row r="1290" spans="1:19" x14ac:dyDescent="0.45">
      <c r="A1290">
        <v>1287</v>
      </c>
      <c r="B1290" s="2">
        <v>0.148693516850471</v>
      </c>
      <c r="C1290" s="2">
        <v>0.14238134887593601</v>
      </c>
      <c r="D1290" s="2">
        <f t="shared" si="162"/>
        <v>6.3121679745349879E-3</v>
      </c>
      <c r="E1290" s="2">
        <f t="shared" si="163"/>
        <v>4.4332828873781045E-2</v>
      </c>
      <c r="F1290" s="2" t="str">
        <f t="shared" si="164"/>
        <v>상승</v>
      </c>
      <c r="O1290" s="3">
        <f t="shared" si="165"/>
        <v>1148693.516850471</v>
      </c>
      <c r="P1290" s="3">
        <f t="shared" si="161"/>
        <v>1142381.3488759361</v>
      </c>
      <c r="Q1290" s="3">
        <f t="shared" si="166"/>
        <v>857618.651124064</v>
      </c>
      <c r="R1290" s="4">
        <f t="shared" si="167"/>
        <v>-6312.1679745349102</v>
      </c>
      <c r="S1290" s="3">
        <f t="shared" si="168"/>
        <v>1100000</v>
      </c>
    </row>
    <row r="1291" spans="1:19" x14ac:dyDescent="0.45">
      <c r="A1291">
        <v>1288</v>
      </c>
      <c r="B1291" s="2">
        <v>0.49316650629043501</v>
      </c>
      <c r="C1291" s="2">
        <v>0.374789915966386</v>
      </c>
      <c r="D1291" s="2">
        <f t="shared" si="162"/>
        <v>0.11837659032404901</v>
      </c>
      <c r="E1291" s="2">
        <f t="shared" si="163"/>
        <v>0.315847853106768</v>
      </c>
      <c r="F1291" s="2" t="str">
        <f t="shared" si="164"/>
        <v>상승</v>
      </c>
      <c r="O1291" s="3">
        <f t="shared" si="165"/>
        <v>1493166.5062904349</v>
      </c>
      <c r="P1291" s="3">
        <f t="shared" si="161"/>
        <v>1374789.9159663862</v>
      </c>
      <c r="Q1291" s="3">
        <f t="shared" si="166"/>
        <v>625210.08403361402</v>
      </c>
      <c r="R1291" s="4">
        <f t="shared" si="167"/>
        <v>-118376.59032404865</v>
      </c>
      <c r="S1291" s="3">
        <f t="shared" si="168"/>
        <v>1100000.0000000002</v>
      </c>
    </row>
    <row r="1292" spans="1:19" x14ac:dyDescent="0.45">
      <c r="A1292">
        <v>1289</v>
      </c>
      <c r="B1292" s="2">
        <v>0.20345418155193301</v>
      </c>
      <c r="C1292" s="2">
        <v>0.21604938271604901</v>
      </c>
      <c r="D1292" s="2">
        <f t="shared" si="162"/>
        <v>1.2595201164115999E-2</v>
      </c>
      <c r="E1292" s="2">
        <f t="shared" si="163"/>
        <v>5.8297788245337011E-2</v>
      </c>
      <c r="F1292" s="2" t="str">
        <f t="shared" si="164"/>
        <v>상승</v>
      </c>
      <c r="O1292" s="3">
        <f t="shared" si="165"/>
        <v>1203454.1815519331</v>
      </c>
      <c r="P1292" s="3">
        <f t="shared" si="161"/>
        <v>1216049.382716049</v>
      </c>
      <c r="Q1292" s="3">
        <f t="shared" si="166"/>
        <v>783950.61728395103</v>
      </c>
      <c r="R1292" s="4">
        <f t="shared" si="167"/>
        <v>12595.201164115919</v>
      </c>
      <c r="S1292" s="3">
        <f t="shared" si="168"/>
        <v>1100000</v>
      </c>
    </row>
    <row r="1293" spans="1:19" x14ac:dyDescent="0.45">
      <c r="A1293">
        <v>1290</v>
      </c>
      <c r="B1293" s="2">
        <v>-0.21016339957714</v>
      </c>
      <c r="C1293" s="2">
        <v>-0.21784232365145201</v>
      </c>
      <c r="D1293" s="2">
        <f t="shared" si="162"/>
        <v>7.6789240743120046E-3</v>
      </c>
      <c r="E1293" s="2">
        <f t="shared" si="163"/>
        <v>-3.5249918131603726E-2</v>
      </c>
      <c r="F1293" s="2" t="str">
        <f t="shared" si="164"/>
        <v>하락</v>
      </c>
      <c r="O1293" s="3">
        <f t="shared" si="165"/>
        <v>789836.60042286001</v>
      </c>
      <c r="P1293" s="3">
        <f t="shared" si="161"/>
        <v>782157.67634854803</v>
      </c>
      <c r="Q1293" s="3">
        <f t="shared" si="166"/>
        <v>1217842.3236514519</v>
      </c>
      <c r="R1293" s="4">
        <f t="shared" si="167"/>
        <v>-7678.9240743119735</v>
      </c>
      <c r="S1293" s="3">
        <f t="shared" si="168"/>
        <v>1100000</v>
      </c>
    </row>
    <row r="1294" spans="1:19" x14ac:dyDescent="0.45">
      <c r="A1294">
        <v>1291</v>
      </c>
      <c r="B1294" s="2">
        <v>6.4900264143943703E-2</v>
      </c>
      <c r="C1294" s="2">
        <v>8.45588235294117E-2</v>
      </c>
      <c r="D1294" s="2">
        <f t="shared" si="162"/>
        <v>1.9658559385467997E-2</v>
      </c>
      <c r="E1294" s="2">
        <f t="shared" si="163"/>
        <v>0.23248383273249126</v>
      </c>
      <c r="F1294" s="2" t="str">
        <f t="shared" si="164"/>
        <v>상승</v>
      </c>
      <c r="O1294" s="3">
        <f t="shared" si="165"/>
        <v>1064900.2641439438</v>
      </c>
      <c r="P1294" s="3">
        <f t="shared" si="161"/>
        <v>1084558.8235294116</v>
      </c>
      <c r="Q1294" s="3">
        <f t="shared" si="166"/>
        <v>915441.17647058831</v>
      </c>
      <c r="R1294" s="4">
        <f t="shared" si="167"/>
        <v>19658.559385467786</v>
      </c>
      <c r="S1294" s="3">
        <f t="shared" si="168"/>
        <v>1100000</v>
      </c>
    </row>
    <row r="1295" spans="1:19" x14ac:dyDescent="0.45">
      <c r="A1295">
        <v>1292</v>
      </c>
      <c r="B1295" s="2">
        <v>-2.5058984756469701E-3</v>
      </c>
      <c r="C1295" s="2">
        <v>-0.14444444444444399</v>
      </c>
      <c r="D1295" s="2">
        <f t="shared" si="162"/>
        <v>0.14193854596879701</v>
      </c>
      <c r="E1295" s="2">
        <f t="shared" si="163"/>
        <v>-0.9826514720916748</v>
      </c>
      <c r="F1295" s="2" t="str">
        <f t="shared" si="164"/>
        <v>하락</v>
      </c>
      <c r="O1295" s="3">
        <f t="shared" si="165"/>
        <v>997494.10152435303</v>
      </c>
      <c r="P1295" s="3">
        <f t="shared" si="161"/>
        <v>855555.55555555609</v>
      </c>
      <c r="Q1295" s="3">
        <f t="shared" si="166"/>
        <v>1144444.444444444</v>
      </c>
      <c r="R1295" s="4">
        <f t="shared" si="167"/>
        <v>-141938.54596879694</v>
      </c>
      <c r="S1295" s="3">
        <f t="shared" si="168"/>
        <v>1100000</v>
      </c>
    </row>
    <row r="1296" spans="1:19" x14ac:dyDescent="0.45">
      <c r="A1296">
        <v>1293</v>
      </c>
      <c r="B1296" s="2">
        <v>-1.0823506861925101E-2</v>
      </c>
      <c r="C1296" s="2">
        <v>-1.7316017316017299E-2</v>
      </c>
      <c r="D1296" s="2">
        <f t="shared" si="162"/>
        <v>6.4925104540921978E-3</v>
      </c>
      <c r="E1296" s="2">
        <f t="shared" si="163"/>
        <v>-0.3749424787238248</v>
      </c>
      <c r="F1296" s="2" t="str">
        <f t="shared" si="164"/>
        <v>하락</v>
      </c>
      <c r="O1296" s="3">
        <f t="shared" si="165"/>
        <v>989176.49313807487</v>
      </c>
      <c r="P1296" s="3">
        <f t="shared" si="161"/>
        <v>982683.9826839827</v>
      </c>
      <c r="Q1296" s="3">
        <f t="shared" si="166"/>
        <v>1017316.0173160174</v>
      </c>
      <c r="R1296" s="4">
        <f t="shared" si="167"/>
        <v>-6492.5104540921748</v>
      </c>
      <c r="S1296" s="3">
        <f t="shared" si="168"/>
        <v>1100000</v>
      </c>
    </row>
    <row r="1297" spans="1:19" x14ac:dyDescent="0.45">
      <c r="A1297">
        <v>1294</v>
      </c>
      <c r="B1297" s="2">
        <v>-6.4013645052909796E-2</v>
      </c>
      <c r="C1297" s="2">
        <v>-6.15384615384615E-2</v>
      </c>
      <c r="D1297" s="2">
        <f t="shared" si="162"/>
        <v>2.4751835144482953E-3</v>
      </c>
      <c r="E1297" s="2">
        <f t="shared" si="163"/>
        <v>-4.0221732109784823E-2</v>
      </c>
      <c r="F1297" s="2" t="str">
        <f t="shared" si="164"/>
        <v>하락</v>
      </c>
      <c r="O1297" s="3">
        <f t="shared" si="165"/>
        <v>935986.35494709015</v>
      </c>
      <c r="P1297" s="3">
        <f t="shared" si="161"/>
        <v>938461.5384615385</v>
      </c>
      <c r="Q1297" s="3">
        <f t="shared" si="166"/>
        <v>1061538.4615384615</v>
      </c>
      <c r="R1297" s="4">
        <f t="shared" si="167"/>
        <v>2475.1835144483484</v>
      </c>
      <c r="S1297" s="3">
        <f t="shared" si="168"/>
        <v>1100000</v>
      </c>
    </row>
    <row r="1298" spans="1:19" x14ac:dyDescent="0.45">
      <c r="A1298">
        <v>1295</v>
      </c>
      <c r="B1298" s="2">
        <v>7.0506565272808006E-2</v>
      </c>
      <c r="C1298" s="2">
        <v>4.5929018789144002E-2</v>
      </c>
      <c r="D1298" s="2">
        <f t="shared" si="162"/>
        <v>2.4577546483664003E-2</v>
      </c>
      <c r="E1298" s="2">
        <f t="shared" si="163"/>
        <v>0.53512021662159404</v>
      </c>
      <c r="F1298" s="2" t="str">
        <f t="shared" si="164"/>
        <v>상승</v>
      </c>
      <c r="O1298" s="3">
        <f t="shared" si="165"/>
        <v>1070506.5652728081</v>
      </c>
      <c r="P1298" s="3">
        <f t="shared" si="161"/>
        <v>1045929.0187891439</v>
      </c>
      <c r="Q1298" s="3">
        <f t="shared" si="166"/>
        <v>954070.981210856</v>
      </c>
      <c r="R1298" s="4">
        <f t="shared" si="167"/>
        <v>-24577.546483664191</v>
      </c>
      <c r="S1298" s="3">
        <f t="shared" si="168"/>
        <v>1100000</v>
      </c>
    </row>
    <row r="1299" spans="1:19" x14ac:dyDescent="0.45">
      <c r="A1299">
        <v>1296</v>
      </c>
      <c r="B1299" s="2">
        <v>0.17549857497215199</v>
      </c>
      <c r="C1299" s="2">
        <v>0.22093023255813901</v>
      </c>
      <c r="D1299" s="2">
        <f t="shared" si="162"/>
        <v>4.5431657585987023E-2</v>
      </c>
      <c r="E1299" s="2">
        <f t="shared" si="163"/>
        <v>0.20563802907341544</v>
      </c>
      <c r="F1299" s="2" t="str">
        <f t="shared" si="164"/>
        <v>상승</v>
      </c>
      <c r="O1299" s="3">
        <f t="shared" si="165"/>
        <v>1175498.574972152</v>
      </c>
      <c r="P1299" s="3">
        <f t="shared" si="161"/>
        <v>1220930.2325581391</v>
      </c>
      <c r="Q1299" s="3">
        <f t="shared" si="166"/>
        <v>779069.76744186098</v>
      </c>
      <c r="R1299" s="4">
        <f t="shared" si="167"/>
        <v>45431.657585987123</v>
      </c>
      <c r="S1299" s="3">
        <f t="shared" si="168"/>
        <v>1100000</v>
      </c>
    </row>
    <row r="1300" spans="1:19" x14ac:dyDescent="0.45">
      <c r="A1300">
        <v>1297</v>
      </c>
      <c r="B1300" s="2">
        <v>-1.5559051185846299E-2</v>
      </c>
      <c r="C1300" s="2">
        <v>-8.9171974522292904E-2</v>
      </c>
      <c r="D1300" s="2">
        <f t="shared" si="162"/>
        <v>7.3612923336446603E-2</v>
      </c>
      <c r="E1300" s="2">
        <f t="shared" si="163"/>
        <v>-0.82551635455872341</v>
      </c>
      <c r="F1300" s="2" t="str">
        <f t="shared" si="164"/>
        <v>하락</v>
      </c>
      <c r="O1300" s="3">
        <f t="shared" si="165"/>
        <v>984440.94881415367</v>
      </c>
      <c r="P1300" s="3">
        <f t="shared" si="161"/>
        <v>910828.02547770715</v>
      </c>
      <c r="Q1300" s="3">
        <f t="shared" si="166"/>
        <v>1089171.9745222931</v>
      </c>
      <c r="R1300" s="4">
        <f t="shared" si="167"/>
        <v>-73612.923336446518</v>
      </c>
      <c r="S1300" s="3">
        <f t="shared" si="168"/>
        <v>1100000.0000000002</v>
      </c>
    </row>
    <row r="1301" spans="1:19" x14ac:dyDescent="0.45">
      <c r="A1301">
        <v>1298</v>
      </c>
      <c r="B1301" s="2">
        <v>1.73222161829471E-2</v>
      </c>
      <c r="C1301" s="2">
        <v>7.8465562336530008E-3</v>
      </c>
      <c r="D1301" s="2">
        <f t="shared" si="162"/>
        <v>9.475659949294099E-3</v>
      </c>
      <c r="E1301" s="2">
        <f t="shared" si="163"/>
        <v>1.2076202179822602</v>
      </c>
      <c r="F1301" s="2" t="str">
        <f t="shared" si="164"/>
        <v>상승</v>
      </c>
      <c r="O1301" s="3">
        <f t="shared" si="165"/>
        <v>1017322.2161829472</v>
      </c>
      <c r="P1301" s="3">
        <f t="shared" si="161"/>
        <v>1007846.556233653</v>
      </c>
      <c r="Q1301" s="3">
        <f t="shared" si="166"/>
        <v>992153.4437663469</v>
      </c>
      <c r="R1301" s="4">
        <f t="shared" si="167"/>
        <v>-9475.659949294175</v>
      </c>
      <c r="S1301" s="3">
        <f t="shared" si="168"/>
        <v>1100000</v>
      </c>
    </row>
    <row r="1302" spans="1:19" x14ac:dyDescent="0.45">
      <c r="A1302">
        <v>1299</v>
      </c>
      <c r="B1302" s="2">
        <v>0.358159840106964</v>
      </c>
      <c r="C1302" s="2">
        <v>0.21908127208480499</v>
      </c>
      <c r="D1302" s="2">
        <f t="shared" si="162"/>
        <v>0.13907856802215901</v>
      </c>
      <c r="E1302" s="2">
        <f t="shared" si="163"/>
        <v>0.63482636693985672</v>
      </c>
      <c r="F1302" s="2" t="str">
        <f t="shared" si="164"/>
        <v>상승</v>
      </c>
      <c r="O1302" s="3">
        <f t="shared" si="165"/>
        <v>1358159.8401069641</v>
      </c>
      <c r="P1302" s="3">
        <f t="shared" si="161"/>
        <v>1219081.272084805</v>
      </c>
      <c r="Q1302" s="3">
        <f t="shared" si="166"/>
        <v>780918.72791519505</v>
      </c>
      <c r="R1302" s="4">
        <f t="shared" si="167"/>
        <v>-139078.56802215916</v>
      </c>
      <c r="S1302" s="3">
        <f t="shared" si="168"/>
        <v>1100000</v>
      </c>
    </row>
    <row r="1303" spans="1:19" x14ac:dyDescent="0.45">
      <c r="A1303">
        <v>1300</v>
      </c>
      <c r="B1303" s="2">
        <v>0.17296685278415599</v>
      </c>
      <c r="C1303" s="2">
        <v>5.3333333333333302E-2</v>
      </c>
      <c r="D1303" s="2">
        <f t="shared" si="162"/>
        <v>0.11963351945082269</v>
      </c>
      <c r="E1303" s="2">
        <f t="shared" si="163"/>
        <v>2.2431284897029267</v>
      </c>
      <c r="F1303" s="2" t="str">
        <f t="shared" si="164"/>
        <v>상승</v>
      </c>
      <c r="O1303" s="3">
        <f t="shared" si="165"/>
        <v>1172966.8527841559</v>
      </c>
      <c r="P1303" s="3">
        <f t="shared" si="161"/>
        <v>1053333.3333333333</v>
      </c>
      <c r="Q1303" s="3">
        <f t="shared" si="166"/>
        <v>946666.66666666663</v>
      </c>
      <c r="R1303" s="4">
        <f t="shared" si="167"/>
        <v>-119633.51945082261</v>
      </c>
      <c r="S1303" s="3">
        <f t="shared" si="168"/>
        <v>1100000</v>
      </c>
    </row>
    <row r="1304" spans="1:19" x14ac:dyDescent="0.45">
      <c r="A1304">
        <v>1301</v>
      </c>
      <c r="B1304" s="2">
        <v>-8.6534053087234497E-2</v>
      </c>
      <c r="C1304" s="2">
        <v>-0.11997319034852499</v>
      </c>
      <c r="D1304" s="2">
        <f t="shared" si="162"/>
        <v>3.3439137261290497E-2</v>
      </c>
      <c r="E1304" s="2">
        <f t="shared" si="163"/>
        <v>-0.27872174745165151</v>
      </c>
      <c r="F1304" s="2" t="str">
        <f t="shared" si="164"/>
        <v>하락</v>
      </c>
      <c r="O1304" s="3">
        <f t="shared" si="165"/>
        <v>913465.9469127655</v>
      </c>
      <c r="P1304" s="3">
        <f t="shared" si="161"/>
        <v>880026.80965147493</v>
      </c>
      <c r="Q1304" s="3">
        <f t="shared" si="166"/>
        <v>1119973.1903485251</v>
      </c>
      <c r="R1304" s="4">
        <f t="shared" si="167"/>
        <v>-33439.137261290569</v>
      </c>
      <c r="S1304" s="3">
        <f t="shared" si="168"/>
        <v>1100000</v>
      </c>
    </row>
    <row r="1305" spans="1:19" x14ac:dyDescent="0.45">
      <c r="A1305">
        <v>1302</v>
      </c>
      <c r="B1305" s="2">
        <v>9.4354651868343298E-2</v>
      </c>
      <c r="C1305" s="2">
        <v>3.3039647577092497E-2</v>
      </c>
      <c r="D1305" s="2">
        <f t="shared" si="162"/>
        <v>6.1315004291250801E-2</v>
      </c>
      <c r="E1305" s="2">
        <f t="shared" si="163"/>
        <v>1.855800796548525</v>
      </c>
      <c r="F1305" s="2" t="str">
        <f t="shared" si="164"/>
        <v>상승</v>
      </c>
      <c r="O1305" s="3">
        <f t="shared" si="165"/>
        <v>1094354.6518683434</v>
      </c>
      <c r="P1305" s="3">
        <f t="shared" si="161"/>
        <v>1033039.6475770924</v>
      </c>
      <c r="Q1305" s="3">
        <f t="shared" si="166"/>
        <v>966960.35242290748</v>
      </c>
      <c r="R1305" s="4">
        <f t="shared" si="167"/>
        <v>-61315.004291250953</v>
      </c>
      <c r="S1305" s="3">
        <f t="shared" si="168"/>
        <v>1100000</v>
      </c>
    </row>
    <row r="1306" spans="1:19" x14ac:dyDescent="0.45">
      <c r="A1306">
        <v>1303</v>
      </c>
      <c r="B1306" s="2">
        <v>0.28691396117210299</v>
      </c>
      <c r="C1306" s="2">
        <v>0.21391304347826001</v>
      </c>
      <c r="D1306" s="2">
        <f t="shared" si="162"/>
        <v>7.3000917693842982E-2</v>
      </c>
      <c r="E1306" s="2">
        <f t="shared" si="163"/>
        <v>0.34126445263382016</v>
      </c>
      <c r="F1306" s="2" t="str">
        <f t="shared" si="164"/>
        <v>상승</v>
      </c>
      <c r="O1306" s="3">
        <f t="shared" si="165"/>
        <v>1286913.961172103</v>
      </c>
      <c r="P1306" s="3">
        <f t="shared" si="161"/>
        <v>1213913.0434782598</v>
      </c>
      <c r="Q1306" s="3">
        <f t="shared" si="166"/>
        <v>786086.95652173995</v>
      </c>
      <c r="R1306" s="4">
        <f t="shared" si="167"/>
        <v>-73000.917693843134</v>
      </c>
      <c r="S1306" s="3">
        <f t="shared" si="168"/>
        <v>1100000</v>
      </c>
    </row>
    <row r="1307" spans="1:19" x14ac:dyDescent="0.45">
      <c r="A1307">
        <v>1304</v>
      </c>
      <c r="B1307" s="2">
        <v>0.13425984978675801</v>
      </c>
      <c r="C1307" s="2">
        <v>0.119402985074626</v>
      </c>
      <c r="D1307" s="2">
        <f t="shared" si="162"/>
        <v>1.4856864712132004E-2</v>
      </c>
      <c r="E1307" s="2">
        <f t="shared" si="163"/>
        <v>0.12442624196410643</v>
      </c>
      <c r="F1307" s="2" t="str">
        <f t="shared" si="164"/>
        <v>상승</v>
      </c>
      <c r="O1307" s="3">
        <f t="shared" si="165"/>
        <v>1134259.849786758</v>
      </c>
      <c r="P1307" s="3">
        <f t="shared" si="161"/>
        <v>1119402.985074626</v>
      </c>
      <c r="Q1307" s="3">
        <f t="shared" si="166"/>
        <v>880597.01492537407</v>
      </c>
      <c r="R1307" s="4">
        <f t="shared" si="167"/>
        <v>-14856.864712131908</v>
      </c>
      <c r="S1307" s="3">
        <f t="shared" si="168"/>
        <v>1100000</v>
      </c>
    </row>
    <row r="1308" spans="1:19" x14ac:dyDescent="0.45">
      <c r="A1308">
        <v>1305</v>
      </c>
      <c r="B1308" s="2">
        <v>-5.1324609667062697E-2</v>
      </c>
      <c r="C1308" s="2">
        <v>-8.3073322932917304E-2</v>
      </c>
      <c r="D1308" s="2">
        <f t="shared" si="162"/>
        <v>3.1748713265854607E-2</v>
      </c>
      <c r="E1308" s="2">
        <f t="shared" si="163"/>
        <v>-0.3821769991251231</v>
      </c>
      <c r="F1308" s="2" t="str">
        <f t="shared" si="164"/>
        <v>하락</v>
      </c>
      <c r="O1308" s="3">
        <f t="shared" si="165"/>
        <v>948675.39033293736</v>
      </c>
      <c r="P1308" s="3">
        <f t="shared" si="161"/>
        <v>916926.67706708272</v>
      </c>
      <c r="Q1308" s="3">
        <f t="shared" si="166"/>
        <v>1083073.3229329172</v>
      </c>
      <c r="R1308" s="4">
        <f t="shared" si="167"/>
        <v>-31748.713265854632</v>
      </c>
      <c r="S1308" s="3">
        <f t="shared" si="168"/>
        <v>1100000</v>
      </c>
    </row>
    <row r="1309" spans="1:19" x14ac:dyDescent="0.45">
      <c r="A1309">
        <v>1306</v>
      </c>
      <c r="B1309" s="2">
        <v>2.94888578355312E-2</v>
      </c>
      <c r="C1309" s="2">
        <v>-3.9279869067103103E-2</v>
      </c>
      <c r="D1309" s="2">
        <f t="shared" si="162"/>
        <v>6.8768726902634303E-2</v>
      </c>
      <c r="E1309" s="2">
        <f t="shared" si="163"/>
        <v>-1.7507371723962319</v>
      </c>
      <c r="F1309" s="2" t="str">
        <f t="shared" si="164"/>
        <v>반대</v>
      </c>
      <c r="O1309" s="3">
        <f t="shared" si="165"/>
        <v>1029488.8578355312</v>
      </c>
      <c r="P1309" s="3">
        <f t="shared" si="161"/>
        <v>960720.13093289686</v>
      </c>
      <c r="Q1309" s="3">
        <f t="shared" si="166"/>
        <v>1039279.869067103</v>
      </c>
      <c r="R1309" s="4">
        <f t="shared" si="167"/>
        <v>-68768.726902634371</v>
      </c>
      <c r="S1309" s="3">
        <f t="shared" si="168"/>
        <v>1100000</v>
      </c>
    </row>
    <row r="1310" spans="1:19" x14ac:dyDescent="0.45">
      <c r="A1310">
        <v>1307</v>
      </c>
      <c r="B1310" s="2">
        <v>-3.3407371491193702E-2</v>
      </c>
      <c r="C1310" s="2">
        <v>-5.6487924682766998E-2</v>
      </c>
      <c r="D1310" s="2">
        <f t="shared" si="162"/>
        <v>2.3080553191573296E-2</v>
      </c>
      <c r="E1310" s="2">
        <f t="shared" si="163"/>
        <v>-0.40859269164502648</v>
      </c>
      <c r="F1310" s="2" t="str">
        <f t="shared" si="164"/>
        <v>하락</v>
      </c>
      <c r="O1310" s="3">
        <f t="shared" si="165"/>
        <v>966592.62850880635</v>
      </c>
      <c r="P1310" s="3">
        <f t="shared" si="161"/>
        <v>943512.07531723299</v>
      </c>
      <c r="Q1310" s="3">
        <f t="shared" si="166"/>
        <v>1056487.9246827669</v>
      </c>
      <c r="R1310" s="4">
        <f t="shared" si="167"/>
        <v>-23080.553191573359</v>
      </c>
      <c r="S1310" s="3">
        <f t="shared" si="168"/>
        <v>1100000</v>
      </c>
    </row>
    <row r="1311" spans="1:19" x14ac:dyDescent="0.45">
      <c r="A1311">
        <v>1308</v>
      </c>
      <c r="B1311" s="2">
        <v>-3.61878164112567E-2</v>
      </c>
      <c r="C1311" s="2">
        <v>-3.9332538736591101E-2</v>
      </c>
      <c r="D1311" s="2">
        <f t="shared" si="162"/>
        <v>3.1447223253344009E-3</v>
      </c>
      <c r="E1311" s="2">
        <f t="shared" si="163"/>
        <v>-7.9952182756229326E-2</v>
      </c>
      <c r="F1311" s="2" t="str">
        <f t="shared" si="164"/>
        <v>하락</v>
      </c>
      <c r="O1311" s="3">
        <f t="shared" si="165"/>
        <v>963812.18358874333</v>
      </c>
      <c r="P1311" s="3">
        <f t="shared" si="161"/>
        <v>960667.46126340888</v>
      </c>
      <c r="Q1311" s="3">
        <f t="shared" si="166"/>
        <v>1039332.538736591</v>
      </c>
      <c r="R1311" s="4">
        <f t="shared" si="167"/>
        <v>-3144.7223253344418</v>
      </c>
      <c r="S1311" s="3">
        <f t="shared" si="168"/>
        <v>1100000</v>
      </c>
    </row>
    <row r="1312" spans="1:19" x14ac:dyDescent="0.45">
      <c r="A1312">
        <v>1309</v>
      </c>
      <c r="B1312" s="2">
        <v>-0.138179406523704</v>
      </c>
      <c r="C1312" s="2">
        <v>-0.21994134897360701</v>
      </c>
      <c r="D1312" s="2">
        <f t="shared" si="162"/>
        <v>8.1761942449903008E-2</v>
      </c>
      <c r="E1312" s="2">
        <f t="shared" si="163"/>
        <v>-0.37174429833889239</v>
      </c>
      <c r="F1312" s="2" t="str">
        <f t="shared" si="164"/>
        <v>하락</v>
      </c>
      <c r="O1312" s="3">
        <f t="shared" si="165"/>
        <v>861820.59347629605</v>
      </c>
      <c r="P1312" s="3">
        <f t="shared" si="161"/>
        <v>780058.65102639294</v>
      </c>
      <c r="Q1312" s="3">
        <f t="shared" si="166"/>
        <v>1219941.3489736072</v>
      </c>
      <c r="R1312" s="4">
        <f t="shared" si="167"/>
        <v>-81761.942449903116</v>
      </c>
      <c r="S1312" s="3">
        <f t="shared" si="168"/>
        <v>1100000</v>
      </c>
    </row>
    <row r="1313" spans="1:19" x14ac:dyDescent="0.45">
      <c r="A1313">
        <v>1310</v>
      </c>
      <c r="B1313" s="2">
        <v>8.6946897208690609E-3</v>
      </c>
      <c r="C1313" s="2">
        <v>6.3492063492063405E-2</v>
      </c>
      <c r="D1313" s="2">
        <f t="shared" si="162"/>
        <v>5.4797373771194341E-2</v>
      </c>
      <c r="E1313" s="2">
        <f t="shared" si="163"/>
        <v>0.86305863689631201</v>
      </c>
      <c r="F1313" s="2" t="str">
        <f t="shared" si="164"/>
        <v>상승</v>
      </c>
      <c r="O1313" s="3">
        <f t="shared" si="165"/>
        <v>1008694.6897208691</v>
      </c>
      <c r="P1313" s="3">
        <f t="shared" si="161"/>
        <v>1063492.0634920634</v>
      </c>
      <c r="Q1313" s="3">
        <f t="shared" si="166"/>
        <v>936507.93650793657</v>
      </c>
      <c r="R1313" s="4">
        <f t="shared" si="167"/>
        <v>54797.373771194369</v>
      </c>
      <c r="S1313" s="3">
        <f t="shared" si="168"/>
        <v>1100000</v>
      </c>
    </row>
    <row r="1314" spans="1:19" x14ac:dyDescent="0.45">
      <c r="A1314">
        <v>1311</v>
      </c>
      <c r="B1314" s="2">
        <v>-4.1633177548646899E-2</v>
      </c>
      <c r="C1314" s="2">
        <v>-0.22713864306784601</v>
      </c>
      <c r="D1314" s="2">
        <f t="shared" si="162"/>
        <v>0.18550546551919911</v>
      </c>
      <c r="E1314" s="2">
        <f t="shared" si="163"/>
        <v>-0.8167058806624502</v>
      </c>
      <c r="F1314" s="2" t="str">
        <f t="shared" si="164"/>
        <v>하락</v>
      </c>
      <c r="O1314" s="3">
        <f t="shared" si="165"/>
        <v>958366.82245135307</v>
      </c>
      <c r="P1314" s="3">
        <f t="shared" si="161"/>
        <v>772861.35693215393</v>
      </c>
      <c r="Q1314" s="3">
        <f t="shared" si="166"/>
        <v>1227138.6430678458</v>
      </c>
      <c r="R1314" s="4">
        <f t="shared" si="167"/>
        <v>-185505.46551919915</v>
      </c>
      <c r="S1314" s="3">
        <f t="shared" si="168"/>
        <v>1100000</v>
      </c>
    </row>
    <row r="1315" spans="1:19" x14ac:dyDescent="0.45">
      <c r="A1315">
        <v>1312</v>
      </c>
      <c r="B1315" s="2">
        <v>4.59249317646026E-3</v>
      </c>
      <c r="C1315" s="2">
        <v>2.6666666666666599E-2</v>
      </c>
      <c r="D1315" s="2">
        <f t="shared" si="162"/>
        <v>2.207417349020634E-2</v>
      </c>
      <c r="E1315" s="2">
        <f t="shared" si="163"/>
        <v>0.8277815058827398</v>
      </c>
      <c r="F1315" s="2" t="str">
        <f t="shared" si="164"/>
        <v>상승</v>
      </c>
      <c r="O1315" s="3">
        <f t="shared" si="165"/>
        <v>1004592.4931764603</v>
      </c>
      <c r="P1315" s="3">
        <f t="shared" si="161"/>
        <v>1026666.6666666666</v>
      </c>
      <c r="Q1315" s="3">
        <f t="shared" si="166"/>
        <v>973333.33333333337</v>
      </c>
      <c r="R1315" s="4">
        <f t="shared" si="167"/>
        <v>22074.173490206362</v>
      </c>
      <c r="S1315" s="3">
        <f t="shared" si="168"/>
        <v>1100000</v>
      </c>
    </row>
    <row r="1316" spans="1:19" x14ac:dyDescent="0.45">
      <c r="A1316">
        <v>1313</v>
      </c>
      <c r="B1316" s="2">
        <v>-9.5971986651420593E-2</v>
      </c>
      <c r="C1316" s="2">
        <v>-0.14047619047619</v>
      </c>
      <c r="D1316" s="2">
        <f t="shared" si="162"/>
        <v>4.4504203824769412E-2</v>
      </c>
      <c r="E1316" s="2">
        <f t="shared" si="163"/>
        <v>-0.31680958654920705</v>
      </c>
      <c r="F1316" s="2" t="str">
        <f t="shared" si="164"/>
        <v>하락</v>
      </c>
      <c r="O1316" s="3">
        <f t="shared" si="165"/>
        <v>904028.01334857941</v>
      </c>
      <c r="P1316" s="3">
        <f t="shared" si="161"/>
        <v>859523.80952381005</v>
      </c>
      <c r="Q1316" s="3">
        <f t="shared" si="166"/>
        <v>1140476.1904761901</v>
      </c>
      <c r="R1316" s="4">
        <f t="shared" si="167"/>
        <v>-44504.203824769356</v>
      </c>
      <c r="S1316" s="3">
        <f t="shared" si="168"/>
        <v>1100000</v>
      </c>
    </row>
    <row r="1317" spans="1:19" x14ac:dyDescent="0.45">
      <c r="A1317">
        <v>1314</v>
      </c>
      <c r="B1317" s="2">
        <v>-0.13947676122188499</v>
      </c>
      <c r="C1317" s="2">
        <v>-0.14695340501792101</v>
      </c>
      <c r="D1317" s="2">
        <f t="shared" si="162"/>
        <v>7.4766437960360199E-3</v>
      </c>
      <c r="E1317" s="2">
        <f t="shared" si="163"/>
        <v>-5.087764924619638E-2</v>
      </c>
      <c r="F1317" s="2" t="str">
        <f t="shared" si="164"/>
        <v>하락</v>
      </c>
      <c r="O1317" s="3">
        <f t="shared" si="165"/>
        <v>860523.23877811502</v>
      </c>
      <c r="P1317" s="3">
        <f t="shared" si="161"/>
        <v>853046.594982079</v>
      </c>
      <c r="Q1317" s="3">
        <f t="shared" si="166"/>
        <v>1146953.405017921</v>
      </c>
      <c r="R1317" s="4">
        <f t="shared" si="167"/>
        <v>-7476.6437960360199</v>
      </c>
      <c r="S1317" s="3">
        <f t="shared" si="168"/>
        <v>1100000</v>
      </c>
    </row>
    <row r="1318" spans="1:19" x14ac:dyDescent="0.45">
      <c r="A1318">
        <v>1315</v>
      </c>
      <c r="B1318" s="2">
        <v>-0.12020789086818599</v>
      </c>
      <c r="C1318" s="2">
        <v>-0.27792207792207702</v>
      </c>
      <c r="D1318" s="2">
        <f t="shared" si="162"/>
        <v>0.15771418705389101</v>
      </c>
      <c r="E1318" s="2">
        <f t="shared" si="163"/>
        <v>-0.56747628052101151</v>
      </c>
      <c r="F1318" s="2" t="str">
        <f t="shared" si="164"/>
        <v>하락</v>
      </c>
      <c r="O1318" s="3">
        <f t="shared" si="165"/>
        <v>879792.1091318141</v>
      </c>
      <c r="P1318" s="3">
        <f t="shared" si="161"/>
        <v>722077.92207792297</v>
      </c>
      <c r="Q1318" s="3">
        <f t="shared" si="166"/>
        <v>1277922.0779220769</v>
      </c>
      <c r="R1318" s="4">
        <f t="shared" si="167"/>
        <v>-157714.18705389113</v>
      </c>
      <c r="S1318" s="3">
        <f t="shared" si="168"/>
        <v>1100000</v>
      </c>
    </row>
    <row r="1319" spans="1:19" x14ac:dyDescent="0.45">
      <c r="A1319">
        <v>1316</v>
      </c>
      <c r="B1319" s="2">
        <v>0.34395617246627802</v>
      </c>
      <c r="C1319" s="2">
        <v>0.25423728813559299</v>
      </c>
      <c r="D1319" s="2">
        <f t="shared" si="162"/>
        <v>8.9718884330685034E-2</v>
      </c>
      <c r="E1319" s="2">
        <f t="shared" si="163"/>
        <v>0.35289427836736148</v>
      </c>
      <c r="F1319" s="2" t="str">
        <f t="shared" si="164"/>
        <v>상승</v>
      </c>
      <c r="O1319" s="3">
        <f t="shared" si="165"/>
        <v>1343956.1724662781</v>
      </c>
      <c r="P1319" s="3">
        <f t="shared" si="161"/>
        <v>1254237.2881355931</v>
      </c>
      <c r="Q1319" s="3">
        <f t="shared" si="166"/>
        <v>745762.71186440706</v>
      </c>
      <c r="R1319" s="4">
        <f t="shared" si="167"/>
        <v>-89718.884330685018</v>
      </c>
      <c r="S1319" s="3">
        <f t="shared" si="168"/>
        <v>1100000</v>
      </c>
    </row>
    <row r="1320" spans="1:19" x14ac:dyDescent="0.45">
      <c r="A1320">
        <v>1317</v>
      </c>
      <c r="B1320" s="2">
        <v>-2.2310797125100999E-2</v>
      </c>
      <c r="C1320" s="2">
        <v>-2.3520485584218501E-2</v>
      </c>
      <c r="D1320" s="2">
        <f t="shared" si="162"/>
        <v>1.2096884591175014E-3</v>
      </c>
      <c r="E1320" s="2">
        <f t="shared" si="163"/>
        <v>-5.1431270616673151E-2</v>
      </c>
      <c r="F1320" s="2" t="str">
        <f t="shared" si="164"/>
        <v>하락</v>
      </c>
      <c r="O1320" s="3">
        <f t="shared" si="165"/>
        <v>977689.20287489903</v>
      </c>
      <c r="P1320" s="3">
        <f t="shared" si="161"/>
        <v>976479.51441578148</v>
      </c>
      <c r="Q1320" s="3">
        <f t="shared" si="166"/>
        <v>1023520.4855842186</v>
      </c>
      <c r="R1320" s="4">
        <f t="shared" si="167"/>
        <v>-1209.6884591175476</v>
      </c>
      <c r="S1320" s="3">
        <f t="shared" si="168"/>
        <v>1100000</v>
      </c>
    </row>
    <row r="1321" spans="1:19" x14ac:dyDescent="0.45">
      <c r="A1321">
        <v>1318</v>
      </c>
      <c r="B1321" s="2">
        <v>0.19609855115413599</v>
      </c>
      <c r="C1321" s="2">
        <v>0.27075812274368199</v>
      </c>
      <c r="D1321" s="2">
        <f t="shared" si="162"/>
        <v>7.4659571589546003E-2</v>
      </c>
      <c r="E1321" s="2">
        <f t="shared" si="163"/>
        <v>0.27574268440405691</v>
      </c>
      <c r="F1321" s="2" t="str">
        <f t="shared" si="164"/>
        <v>상승</v>
      </c>
      <c r="O1321" s="3">
        <f t="shared" si="165"/>
        <v>1196098.551154136</v>
      </c>
      <c r="P1321" s="3">
        <f t="shared" si="161"/>
        <v>1270758.122743682</v>
      </c>
      <c r="Q1321" s="3">
        <f t="shared" si="166"/>
        <v>729241.87725631811</v>
      </c>
      <c r="R1321" s="4">
        <f t="shared" si="167"/>
        <v>74659.571589546045</v>
      </c>
      <c r="S1321" s="3">
        <f t="shared" si="168"/>
        <v>1100000</v>
      </c>
    </row>
    <row r="1322" spans="1:19" x14ac:dyDescent="0.45">
      <c r="A1322">
        <v>1319</v>
      </c>
      <c r="B1322" s="2">
        <v>0.11504428088665</v>
      </c>
      <c r="C1322" s="2">
        <v>0.103585657370517</v>
      </c>
      <c r="D1322" s="2">
        <f t="shared" si="162"/>
        <v>1.1458623516132999E-2</v>
      </c>
      <c r="E1322" s="2">
        <f t="shared" si="163"/>
        <v>0.11061978855959263</v>
      </c>
      <c r="F1322" s="2" t="str">
        <f t="shared" si="164"/>
        <v>상승</v>
      </c>
      <c r="O1322" s="3">
        <f t="shared" si="165"/>
        <v>1115044.2808866501</v>
      </c>
      <c r="P1322" s="3">
        <f t="shared" si="161"/>
        <v>1103585.657370517</v>
      </c>
      <c r="Q1322" s="3">
        <f t="shared" si="166"/>
        <v>896414.34262948309</v>
      </c>
      <c r="R1322" s="4">
        <f t="shared" si="167"/>
        <v>-11458.623516133055</v>
      </c>
      <c r="S1322" s="3">
        <f t="shared" si="168"/>
        <v>1100000</v>
      </c>
    </row>
    <row r="1323" spans="1:19" x14ac:dyDescent="0.45">
      <c r="A1323">
        <v>1320</v>
      </c>
      <c r="B1323" s="2">
        <v>0.50505590438842696</v>
      </c>
      <c r="C1323" s="2">
        <v>0.46976744186046498</v>
      </c>
      <c r="D1323" s="2">
        <f t="shared" si="162"/>
        <v>3.5288462527961972E-2</v>
      </c>
      <c r="E1323" s="2">
        <f t="shared" si="163"/>
        <v>7.5119004391206196E-2</v>
      </c>
      <c r="F1323" s="2" t="str">
        <f t="shared" si="164"/>
        <v>상승</v>
      </c>
      <c r="O1323" s="3">
        <f t="shared" si="165"/>
        <v>1505055.9043884268</v>
      </c>
      <c r="P1323" s="3">
        <f t="shared" si="161"/>
        <v>1469767.4418604649</v>
      </c>
      <c r="Q1323" s="3">
        <f t="shared" si="166"/>
        <v>530232.55813953502</v>
      </c>
      <c r="R1323" s="4">
        <f t="shared" si="167"/>
        <v>-35288.462527961936</v>
      </c>
      <c r="S1323" s="3">
        <f t="shared" si="168"/>
        <v>1100000</v>
      </c>
    </row>
    <row r="1324" spans="1:19" x14ac:dyDescent="0.45">
      <c r="A1324">
        <v>1321</v>
      </c>
      <c r="B1324" s="2">
        <v>-5.8204177767038297E-2</v>
      </c>
      <c r="C1324" s="2">
        <v>-9.2656142759094007E-2</v>
      </c>
      <c r="D1324" s="2">
        <f t="shared" si="162"/>
        <v>3.445196499205571E-2</v>
      </c>
      <c r="E1324" s="2">
        <f t="shared" si="163"/>
        <v>-0.37182602217351984</v>
      </c>
      <c r="F1324" s="2" t="str">
        <f t="shared" si="164"/>
        <v>하락</v>
      </c>
      <c r="O1324" s="3">
        <f t="shared" si="165"/>
        <v>941795.82223296165</v>
      </c>
      <c r="P1324" s="3">
        <f t="shared" si="161"/>
        <v>907343.8572409061</v>
      </c>
      <c r="Q1324" s="3">
        <f t="shared" si="166"/>
        <v>1092656.142759094</v>
      </c>
      <c r="R1324" s="4">
        <f t="shared" si="167"/>
        <v>-34451.964992055553</v>
      </c>
      <c r="S1324" s="3">
        <f t="shared" si="168"/>
        <v>1100000</v>
      </c>
    </row>
    <row r="1325" spans="1:19" x14ac:dyDescent="0.45">
      <c r="A1325">
        <v>1322</v>
      </c>
      <c r="B1325" s="2">
        <v>9.1756075620651203E-2</v>
      </c>
      <c r="C1325" s="2">
        <v>6.5420560747663503E-2</v>
      </c>
      <c r="D1325" s="2">
        <f t="shared" si="162"/>
        <v>2.63355148729877E-2</v>
      </c>
      <c r="E1325" s="2">
        <f t="shared" si="163"/>
        <v>0.40255715591566943</v>
      </c>
      <c r="F1325" s="2" t="str">
        <f t="shared" si="164"/>
        <v>상승</v>
      </c>
      <c r="O1325" s="3">
        <f t="shared" si="165"/>
        <v>1091756.0756206512</v>
      </c>
      <c r="P1325" s="3">
        <f t="shared" si="161"/>
        <v>1065420.5607476635</v>
      </c>
      <c r="Q1325" s="3">
        <f t="shared" si="166"/>
        <v>934579.43925233651</v>
      </c>
      <c r="R1325" s="4">
        <f t="shared" si="167"/>
        <v>-26335.514872987755</v>
      </c>
      <c r="S1325" s="3">
        <f t="shared" si="168"/>
        <v>1100000</v>
      </c>
    </row>
    <row r="1326" spans="1:19" x14ac:dyDescent="0.45">
      <c r="A1326">
        <v>1323</v>
      </c>
      <c r="B1326" s="2">
        <v>7.2350874543190002E-2</v>
      </c>
      <c r="C1326" s="2">
        <v>1.31782945736434E-2</v>
      </c>
      <c r="D1326" s="2">
        <f t="shared" si="162"/>
        <v>5.9172579969546599E-2</v>
      </c>
      <c r="E1326" s="2">
        <f t="shared" si="163"/>
        <v>4.4901545976891279</v>
      </c>
      <c r="F1326" s="2" t="str">
        <f t="shared" si="164"/>
        <v>상승</v>
      </c>
      <c r="O1326" s="3">
        <f t="shared" si="165"/>
        <v>1072350.87454319</v>
      </c>
      <c r="P1326" s="3">
        <f t="shared" si="161"/>
        <v>1013178.2945736434</v>
      </c>
      <c r="Q1326" s="3">
        <f t="shared" si="166"/>
        <v>986821.70542635664</v>
      </c>
      <c r="R1326" s="4">
        <f t="shared" si="167"/>
        <v>-59172.579969546641</v>
      </c>
      <c r="S1326" s="3">
        <f t="shared" si="168"/>
        <v>1100000</v>
      </c>
    </row>
    <row r="1327" spans="1:19" x14ac:dyDescent="0.45">
      <c r="A1327">
        <v>1324</v>
      </c>
      <c r="B1327" s="2">
        <v>-3.2968480139970703E-2</v>
      </c>
      <c r="C1327" s="2">
        <v>-3.0120481927710802E-2</v>
      </c>
      <c r="D1327" s="2">
        <f t="shared" si="162"/>
        <v>2.8479982122599015E-3</v>
      </c>
      <c r="E1327" s="2">
        <f t="shared" si="163"/>
        <v>-9.4553540647028866E-2</v>
      </c>
      <c r="F1327" s="2" t="str">
        <f t="shared" si="164"/>
        <v>하락</v>
      </c>
      <c r="O1327" s="3">
        <f t="shared" si="165"/>
        <v>967031.51986002934</v>
      </c>
      <c r="P1327" s="3">
        <f t="shared" si="161"/>
        <v>969879.51807228918</v>
      </c>
      <c r="Q1327" s="3">
        <f t="shared" si="166"/>
        <v>1030120.4819277108</v>
      </c>
      <c r="R1327" s="4">
        <f t="shared" si="167"/>
        <v>2847.9982122598449</v>
      </c>
      <c r="S1327" s="3">
        <f t="shared" si="168"/>
        <v>1100000</v>
      </c>
    </row>
    <row r="1328" spans="1:19" x14ac:dyDescent="0.45">
      <c r="A1328">
        <v>1325</v>
      </c>
      <c r="B1328" s="2">
        <v>5.6781470775604196E-3</v>
      </c>
      <c r="C1328" s="2">
        <v>-1.6253869969040199E-2</v>
      </c>
      <c r="D1328" s="2">
        <f t="shared" si="162"/>
        <v>2.1932017046600617E-2</v>
      </c>
      <c r="E1328" s="2">
        <f t="shared" si="163"/>
        <v>-1.349341239248004</v>
      </c>
      <c r="F1328" s="2" t="str">
        <f t="shared" si="164"/>
        <v>반대</v>
      </c>
      <c r="O1328" s="3">
        <f t="shared" si="165"/>
        <v>1005678.1470775604</v>
      </c>
      <c r="P1328" s="3">
        <f t="shared" si="161"/>
        <v>983746.13003095984</v>
      </c>
      <c r="Q1328" s="3">
        <f t="shared" si="166"/>
        <v>1016253.8699690402</v>
      </c>
      <c r="R1328" s="4">
        <f t="shared" si="167"/>
        <v>-21932.01704660058</v>
      </c>
      <c r="S1328" s="3">
        <f t="shared" si="168"/>
        <v>1100000</v>
      </c>
    </row>
    <row r="1329" spans="1:19" x14ac:dyDescent="0.45">
      <c r="A1329">
        <v>1326</v>
      </c>
      <c r="B1329" s="2">
        <v>-9.9455669522285406E-2</v>
      </c>
      <c r="C1329" s="2">
        <v>-0.16506410256410201</v>
      </c>
      <c r="D1329" s="2">
        <f t="shared" si="162"/>
        <v>6.56084330418166E-2</v>
      </c>
      <c r="E1329" s="2">
        <f t="shared" si="163"/>
        <v>-0.39747244871935627</v>
      </c>
      <c r="F1329" s="2" t="str">
        <f t="shared" si="164"/>
        <v>하락</v>
      </c>
      <c r="O1329" s="3">
        <f t="shared" si="165"/>
        <v>900544.33047771454</v>
      </c>
      <c r="P1329" s="3">
        <f t="shared" si="161"/>
        <v>834935.89743589808</v>
      </c>
      <c r="Q1329" s="3">
        <f t="shared" si="166"/>
        <v>1165064.102564102</v>
      </c>
      <c r="R1329" s="4">
        <f t="shared" si="167"/>
        <v>-65608.433041816461</v>
      </c>
      <c r="S1329" s="3">
        <f t="shared" si="168"/>
        <v>1100000</v>
      </c>
    </row>
    <row r="1330" spans="1:19" x14ac:dyDescent="0.45">
      <c r="A1330">
        <v>1327</v>
      </c>
      <c r="B1330" s="2">
        <v>5.4453387856483397E-2</v>
      </c>
      <c r="C1330" s="2">
        <v>3.4411276948590301E-2</v>
      </c>
      <c r="D1330" s="2">
        <f t="shared" si="162"/>
        <v>2.0042110907893096E-2</v>
      </c>
      <c r="E1330" s="2">
        <f t="shared" si="163"/>
        <v>0.58242857240768986</v>
      </c>
      <c r="F1330" s="2" t="str">
        <f t="shared" si="164"/>
        <v>상승</v>
      </c>
      <c r="O1330" s="3">
        <f t="shared" si="165"/>
        <v>1054453.3878564835</v>
      </c>
      <c r="P1330" s="3">
        <f t="shared" si="161"/>
        <v>1034411.2769485903</v>
      </c>
      <c r="Q1330" s="3">
        <f t="shared" si="166"/>
        <v>965588.7230514097</v>
      </c>
      <c r="R1330" s="4">
        <f t="shared" si="167"/>
        <v>-20042.110907893162</v>
      </c>
      <c r="S1330" s="3">
        <f t="shared" si="168"/>
        <v>1100000</v>
      </c>
    </row>
    <row r="1331" spans="1:19" x14ac:dyDescent="0.45">
      <c r="A1331">
        <v>1328</v>
      </c>
      <c r="B1331" s="2">
        <v>0.16142401099205</v>
      </c>
      <c r="C1331" s="2">
        <v>0.144648023143683</v>
      </c>
      <c r="D1331" s="2">
        <f t="shared" si="162"/>
        <v>1.6775987848367008E-2</v>
      </c>
      <c r="E1331" s="2">
        <f t="shared" si="163"/>
        <v>0.11597799599171114</v>
      </c>
      <c r="F1331" s="2" t="str">
        <f t="shared" si="164"/>
        <v>상승</v>
      </c>
      <c r="O1331" s="3">
        <f t="shared" si="165"/>
        <v>1161424.0109920499</v>
      </c>
      <c r="P1331" s="3">
        <f t="shared" si="161"/>
        <v>1144648.0231436831</v>
      </c>
      <c r="Q1331" s="3">
        <f t="shared" si="166"/>
        <v>855351.97685631702</v>
      </c>
      <c r="R1331" s="4">
        <f t="shared" si="167"/>
        <v>-16775.987848366844</v>
      </c>
      <c r="S1331" s="3">
        <f t="shared" si="168"/>
        <v>1100000</v>
      </c>
    </row>
    <row r="1332" spans="1:19" x14ac:dyDescent="0.45">
      <c r="A1332">
        <v>1329</v>
      </c>
      <c r="B1332" s="2">
        <v>0.48822650313377303</v>
      </c>
      <c r="C1332" s="2">
        <v>0.47081712062256798</v>
      </c>
      <c r="D1332" s="2">
        <f t="shared" si="162"/>
        <v>1.7409382511205052E-2</v>
      </c>
      <c r="E1332" s="2">
        <f t="shared" si="163"/>
        <v>3.6976952937022307E-2</v>
      </c>
      <c r="F1332" s="2" t="str">
        <f t="shared" si="164"/>
        <v>상승</v>
      </c>
      <c r="O1332" s="3">
        <f t="shared" si="165"/>
        <v>1488226.5031337729</v>
      </c>
      <c r="P1332" s="3">
        <f t="shared" si="161"/>
        <v>1470817.1206225681</v>
      </c>
      <c r="Q1332" s="3">
        <f t="shared" si="166"/>
        <v>529182.87937743205</v>
      </c>
      <c r="R1332" s="4">
        <f t="shared" si="167"/>
        <v>-17409.382511204807</v>
      </c>
      <c r="S1332" s="3">
        <f t="shared" si="168"/>
        <v>1100000</v>
      </c>
    </row>
    <row r="1333" spans="1:19" x14ac:dyDescent="0.45">
      <c r="A1333">
        <v>1330</v>
      </c>
      <c r="B1333" s="2">
        <v>0.46119719743728599</v>
      </c>
      <c r="C1333" s="2">
        <v>0.431005110732538</v>
      </c>
      <c r="D1333" s="2">
        <f t="shared" si="162"/>
        <v>3.0192086704747989E-2</v>
      </c>
      <c r="E1333" s="2">
        <f t="shared" si="163"/>
        <v>7.0050414607458825E-2</v>
      </c>
      <c r="F1333" s="2" t="str">
        <f t="shared" si="164"/>
        <v>상승</v>
      </c>
      <c r="O1333" s="3">
        <f t="shared" si="165"/>
        <v>1461197.1974372859</v>
      </c>
      <c r="P1333" s="3">
        <f t="shared" si="161"/>
        <v>1431005.1107325382</v>
      </c>
      <c r="Q1333" s="3">
        <f t="shared" si="166"/>
        <v>568994.88926746196</v>
      </c>
      <c r="R1333" s="4">
        <f t="shared" si="167"/>
        <v>-30192.086704747751</v>
      </c>
      <c r="S1333" s="3">
        <f t="shared" si="168"/>
        <v>1100000</v>
      </c>
    </row>
    <row r="1334" spans="1:19" x14ac:dyDescent="0.45">
      <c r="A1334">
        <v>1331</v>
      </c>
      <c r="B1334" s="2">
        <v>-0.164801061153411</v>
      </c>
      <c r="C1334" s="2">
        <v>-0.198813056379821</v>
      </c>
      <c r="D1334" s="2">
        <f t="shared" si="162"/>
        <v>3.4011995226409991E-2</v>
      </c>
      <c r="E1334" s="2">
        <f t="shared" si="163"/>
        <v>-0.1710752595716451</v>
      </c>
      <c r="F1334" s="2" t="str">
        <f t="shared" si="164"/>
        <v>하락</v>
      </c>
      <c r="O1334" s="3">
        <f t="shared" si="165"/>
        <v>835198.93884658907</v>
      </c>
      <c r="P1334" s="3">
        <f t="shared" si="161"/>
        <v>801186.94362017908</v>
      </c>
      <c r="Q1334" s="3">
        <f t="shared" si="166"/>
        <v>1198813.0563798209</v>
      </c>
      <c r="R1334" s="4">
        <f t="shared" si="167"/>
        <v>-34011.995226409985</v>
      </c>
      <c r="S1334" s="3">
        <f t="shared" si="168"/>
        <v>1100000</v>
      </c>
    </row>
    <row r="1335" spans="1:19" x14ac:dyDescent="0.45">
      <c r="A1335">
        <v>1332</v>
      </c>
      <c r="B1335" s="2">
        <v>0.30587404966354298</v>
      </c>
      <c r="C1335" s="2">
        <v>0.28622222222222199</v>
      </c>
      <c r="D1335" s="2">
        <f t="shared" si="162"/>
        <v>1.965182744132099E-2</v>
      </c>
      <c r="E1335" s="2">
        <f t="shared" si="163"/>
        <v>6.8659335004615324E-2</v>
      </c>
      <c r="F1335" s="2" t="str">
        <f t="shared" si="164"/>
        <v>상승</v>
      </c>
      <c r="O1335" s="3">
        <f t="shared" si="165"/>
        <v>1305874.049663543</v>
      </c>
      <c r="P1335" s="3">
        <f t="shared" si="161"/>
        <v>1286222.222222222</v>
      </c>
      <c r="Q1335" s="3">
        <f t="shared" si="166"/>
        <v>713777.7777777781</v>
      </c>
      <c r="R1335" s="4">
        <f t="shared" si="167"/>
        <v>-19651.827441320987</v>
      </c>
      <c r="S1335" s="3">
        <f t="shared" si="168"/>
        <v>1100000</v>
      </c>
    </row>
    <row r="1336" spans="1:19" x14ac:dyDescent="0.45">
      <c r="A1336">
        <v>1333</v>
      </c>
      <c r="B1336" s="2">
        <v>0.19908873736858301</v>
      </c>
      <c r="C1336" s="2">
        <v>0.15424164524421499</v>
      </c>
      <c r="D1336" s="2">
        <f t="shared" si="162"/>
        <v>4.4847092124368021E-2</v>
      </c>
      <c r="E1336" s="2">
        <f t="shared" si="163"/>
        <v>0.29075864727298778</v>
      </c>
      <c r="F1336" s="2" t="str">
        <f t="shared" si="164"/>
        <v>상승</v>
      </c>
      <c r="O1336" s="3">
        <f t="shared" si="165"/>
        <v>1199088.737368583</v>
      </c>
      <c r="P1336" s="3">
        <f t="shared" si="161"/>
        <v>1154241.6452442149</v>
      </c>
      <c r="Q1336" s="3">
        <f t="shared" si="166"/>
        <v>845758.35475578497</v>
      </c>
      <c r="R1336" s="4">
        <f t="shared" si="167"/>
        <v>-44847.092124368064</v>
      </c>
      <c r="S1336" s="3">
        <f t="shared" si="168"/>
        <v>1100000</v>
      </c>
    </row>
    <row r="1337" spans="1:19" x14ac:dyDescent="0.45">
      <c r="A1337">
        <v>1334</v>
      </c>
      <c r="B1337" s="2">
        <v>0.45778048038482599</v>
      </c>
      <c r="C1337" s="2">
        <v>0.42984409799554502</v>
      </c>
      <c r="D1337" s="2">
        <f t="shared" si="162"/>
        <v>2.7936382389280978E-2</v>
      </c>
      <c r="E1337" s="2">
        <f t="shared" si="163"/>
        <v>6.4991894781280715E-2</v>
      </c>
      <c r="F1337" s="2" t="str">
        <f t="shared" si="164"/>
        <v>상승</v>
      </c>
      <c r="O1337" s="3">
        <f t="shared" si="165"/>
        <v>1457780.480384826</v>
      </c>
      <c r="P1337" s="3">
        <f t="shared" si="161"/>
        <v>1429844.097995545</v>
      </c>
      <c r="Q1337" s="3">
        <f t="shared" si="166"/>
        <v>570155.90200445498</v>
      </c>
      <c r="R1337" s="4">
        <f t="shared" si="167"/>
        <v>-27936.382389280945</v>
      </c>
      <c r="S1337" s="3">
        <f t="shared" si="168"/>
        <v>1100000</v>
      </c>
    </row>
    <row r="1338" spans="1:19" x14ac:dyDescent="0.45">
      <c r="A1338">
        <v>1335</v>
      </c>
      <c r="B1338" s="2">
        <v>-0.13775858283042899</v>
      </c>
      <c r="C1338" s="2">
        <v>-0.16541353383458601</v>
      </c>
      <c r="D1338" s="2">
        <f t="shared" si="162"/>
        <v>2.7654951004157019E-2</v>
      </c>
      <c r="E1338" s="2">
        <f t="shared" si="163"/>
        <v>-0.16718674925240426</v>
      </c>
      <c r="F1338" s="2" t="str">
        <f t="shared" si="164"/>
        <v>하락</v>
      </c>
      <c r="O1338" s="3">
        <f t="shared" si="165"/>
        <v>862241.41716957104</v>
      </c>
      <c r="P1338" s="3">
        <f t="shared" si="161"/>
        <v>834586.46616541396</v>
      </c>
      <c r="Q1338" s="3">
        <f t="shared" si="166"/>
        <v>1165413.5338345859</v>
      </c>
      <c r="R1338" s="4">
        <f t="shared" si="167"/>
        <v>-27654.951004157076</v>
      </c>
      <c r="S1338" s="3">
        <f t="shared" si="168"/>
        <v>1100000</v>
      </c>
    </row>
    <row r="1339" spans="1:19" x14ac:dyDescent="0.45">
      <c r="A1339">
        <v>1336</v>
      </c>
      <c r="B1339" s="2">
        <v>-0.10929961502552001</v>
      </c>
      <c r="C1339" s="2">
        <v>-0.120973044049967</v>
      </c>
      <c r="D1339" s="2">
        <f t="shared" si="162"/>
        <v>1.1673429024446999E-2</v>
      </c>
      <c r="E1339" s="2">
        <f t="shared" si="163"/>
        <v>-9.6496117098825565E-2</v>
      </c>
      <c r="F1339" s="2" t="str">
        <f t="shared" si="164"/>
        <v>하락</v>
      </c>
      <c r="O1339" s="3">
        <f t="shared" si="165"/>
        <v>890700.38497448002</v>
      </c>
      <c r="P1339" s="3">
        <f t="shared" si="161"/>
        <v>879026.95595003304</v>
      </c>
      <c r="Q1339" s="3">
        <f t="shared" si="166"/>
        <v>1120973.0440499671</v>
      </c>
      <c r="R1339" s="4">
        <f t="shared" si="167"/>
        <v>-11673.429024446988</v>
      </c>
      <c r="S1339" s="3">
        <f t="shared" si="168"/>
        <v>1100000</v>
      </c>
    </row>
    <row r="1340" spans="1:19" x14ac:dyDescent="0.45">
      <c r="A1340">
        <v>1337</v>
      </c>
      <c r="B1340" s="2">
        <v>4.3000616133213002E-2</v>
      </c>
      <c r="C1340" s="2">
        <v>-1.7295597484276701E-2</v>
      </c>
      <c r="D1340" s="2">
        <f t="shared" si="162"/>
        <v>6.02962136174897E-2</v>
      </c>
      <c r="E1340" s="2">
        <f t="shared" si="163"/>
        <v>-3.4862174418839555</v>
      </c>
      <c r="F1340" s="2" t="str">
        <f t="shared" si="164"/>
        <v>반대</v>
      </c>
      <c r="O1340" s="3">
        <f t="shared" si="165"/>
        <v>1043000.616133213</v>
      </c>
      <c r="P1340" s="3">
        <f t="shared" si="161"/>
        <v>982704.40251572337</v>
      </c>
      <c r="Q1340" s="3">
        <f t="shared" si="166"/>
        <v>1017295.5974842767</v>
      </c>
      <c r="R1340" s="4">
        <f t="shared" si="167"/>
        <v>-60296.213617489673</v>
      </c>
      <c r="S1340" s="3">
        <f t="shared" si="168"/>
        <v>1100000</v>
      </c>
    </row>
    <row r="1341" spans="1:19" x14ac:dyDescent="0.45">
      <c r="A1341">
        <v>1338</v>
      </c>
      <c r="B1341" s="2">
        <v>8.6021587252616799E-2</v>
      </c>
      <c r="C1341" s="2">
        <v>6.6037735849056603E-2</v>
      </c>
      <c r="D1341" s="2">
        <f t="shared" si="162"/>
        <v>1.9983851403560196E-2</v>
      </c>
      <c r="E1341" s="2">
        <f t="shared" si="163"/>
        <v>0.30261260696819725</v>
      </c>
      <c r="F1341" s="2" t="str">
        <f t="shared" si="164"/>
        <v>상승</v>
      </c>
      <c r="O1341" s="3">
        <f t="shared" si="165"/>
        <v>1086021.5872526169</v>
      </c>
      <c r="P1341" s="3">
        <f t="shared" si="161"/>
        <v>1066037.7358490566</v>
      </c>
      <c r="Q1341" s="3">
        <f t="shared" si="166"/>
        <v>933962.26415094337</v>
      </c>
      <c r="R1341" s="4">
        <f t="shared" si="167"/>
        <v>-19983.851403560257</v>
      </c>
      <c r="S1341" s="3">
        <f t="shared" si="168"/>
        <v>1100000</v>
      </c>
    </row>
    <row r="1342" spans="1:19" x14ac:dyDescent="0.45">
      <c r="A1342">
        <v>1339</v>
      </c>
      <c r="B1342" s="2">
        <v>-2.36377492547035E-3</v>
      </c>
      <c r="C1342" s="2">
        <v>-3.6697247706422E-2</v>
      </c>
      <c r="D1342" s="2">
        <f t="shared" si="162"/>
        <v>3.4333472780951647E-2</v>
      </c>
      <c r="E1342" s="2">
        <f t="shared" si="163"/>
        <v>-0.9355871332809329</v>
      </c>
      <c r="F1342" s="2" t="str">
        <f t="shared" si="164"/>
        <v>하락</v>
      </c>
      <c r="O1342" s="3">
        <f t="shared" si="165"/>
        <v>997636.22507452965</v>
      </c>
      <c r="P1342" s="3">
        <f t="shared" si="161"/>
        <v>963302.752293578</v>
      </c>
      <c r="Q1342" s="3">
        <f t="shared" si="166"/>
        <v>1036697.247706422</v>
      </c>
      <c r="R1342" s="4">
        <f t="shared" si="167"/>
        <v>-34333.472780951648</v>
      </c>
      <c r="S1342" s="3">
        <f t="shared" si="168"/>
        <v>1100000</v>
      </c>
    </row>
    <row r="1343" spans="1:19" x14ac:dyDescent="0.45">
      <c r="A1343">
        <v>1340</v>
      </c>
      <c r="B1343" s="2">
        <v>-9.9258109927177401E-2</v>
      </c>
      <c r="C1343" s="2">
        <v>-8.0586080586080494E-2</v>
      </c>
      <c r="D1343" s="2">
        <f t="shared" si="162"/>
        <v>1.8672029341096907E-2</v>
      </c>
      <c r="E1343" s="2">
        <f t="shared" si="163"/>
        <v>-0.23170290955088463</v>
      </c>
      <c r="F1343" s="2" t="str">
        <f t="shared" si="164"/>
        <v>하락</v>
      </c>
      <c r="O1343" s="3">
        <f t="shared" si="165"/>
        <v>900741.89007282257</v>
      </c>
      <c r="P1343" s="3">
        <f t="shared" si="161"/>
        <v>919413.91941391944</v>
      </c>
      <c r="Q1343" s="3">
        <f t="shared" si="166"/>
        <v>1080586.0805860804</v>
      </c>
      <c r="R1343" s="4">
        <f t="shared" si="167"/>
        <v>18672.029341096873</v>
      </c>
      <c r="S1343" s="3">
        <f t="shared" si="168"/>
        <v>1100000</v>
      </c>
    </row>
    <row r="1344" spans="1:19" x14ac:dyDescent="0.45">
      <c r="A1344">
        <v>1341</v>
      </c>
      <c r="B1344" s="2">
        <v>-9.4278410077095004E-2</v>
      </c>
      <c r="C1344" s="2">
        <v>-7.4679943100995697E-2</v>
      </c>
      <c r="D1344" s="2">
        <f t="shared" si="162"/>
        <v>1.9598466976099307E-2</v>
      </c>
      <c r="E1344" s="2">
        <f t="shared" si="163"/>
        <v>-0.26243280541329178</v>
      </c>
      <c r="F1344" s="2" t="str">
        <f t="shared" si="164"/>
        <v>하락</v>
      </c>
      <c r="O1344" s="3">
        <f t="shared" si="165"/>
        <v>905721.58992290497</v>
      </c>
      <c r="P1344" s="3">
        <f t="shared" si="161"/>
        <v>925320.05689900427</v>
      </c>
      <c r="Q1344" s="3">
        <f t="shared" si="166"/>
        <v>1074679.9431009956</v>
      </c>
      <c r="R1344" s="4">
        <f t="shared" si="167"/>
        <v>19598.466976099298</v>
      </c>
      <c r="S1344" s="3">
        <f t="shared" si="168"/>
        <v>1100000</v>
      </c>
    </row>
    <row r="1345" spans="1:19" x14ac:dyDescent="0.45">
      <c r="A1345">
        <v>1342</v>
      </c>
      <c r="B1345" s="2">
        <v>-0.126052871346473</v>
      </c>
      <c r="C1345" s="2">
        <v>-0.16410256410256399</v>
      </c>
      <c r="D1345" s="2">
        <f t="shared" si="162"/>
        <v>3.8049692756090991E-2</v>
      </c>
      <c r="E1345" s="2">
        <f t="shared" si="163"/>
        <v>-0.23186531523242965</v>
      </c>
      <c r="F1345" s="2" t="str">
        <f t="shared" si="164"/>
        <v>하락</v>
      </c>
      <c r="O1345" s="3">
        <f t="shared" si="165"/>
        <v>873947.128653527</v>
      </c>
      <c r="P1345" s="3">
        <f t="shared" si="161"/>
        <v>835897.43589743599</v>
      </c>
      <c r="Q1345" s="3">
        <f t="shared" si="166"/>
        <v>1164102.564102564</v>
      </c>
      <c r="R1345" s="4">
        <f t="shared" si="167"/>
        <v>-38049.692756091012</v>
      </c>
      <c r="S1345" s="3">
        <f t="shared" si="168"/>
        <v>1100000</v>
      </c>
    </row>
    <row r="1346" spans="1:19" x14ac:dyDescent="0.45">
      <c r="A1346">
        <v>1343</v>
      </c>
      <c r="B1346" s="2">
        <v>4.9590058624744401E-2</v>
      </c>
      <c r="C1346" s="2">
        <v>7.78923253150057E-2</v>
      </c>
      <c r="D1346" s="2">
        <f t="shared" si="162"/>
        <v>2.8302266690261299E-2</v>
      </c>
      <c r="E1346" s="2">
        <f t="shared" si="163"/>
        <v>0.363351159126443</v>
      </c>
      <c r="F1346" s="2" t="str">
        <f t="shared" si="164"/>
        <v>상승</v>
      </c>
      <c r="O1346" s="3">
        <f t="shared" si="165"/>
        <v>1049590.0586247444</v>
      </c>
      <c r="P1346" s="3">
        <f t="shared" si="161"/>
        <v>1077892.3253150056</v>
      </c>
      <c r="Q1346" s="3">
        <f t="shared" si="166"/>
        <v>922107.67468499427</v>
      </c>
      <c r="R1346" s="4">
        <f t="shared" si="167"/>
        <v>28302.266690261196</v>
      </c>
      <c r="S1346" s="3">
        <f t="shared" si="168"/>
        <v>1100000</v>
      </c>
    </row>
    <row r="1347" spans="1:19" x14ac:dyDescent="0.45">
      <c r="A1347">
        <v>1344</v>
      </c>
      <c r="B1347" s="2">
        <v>-0.115415766835212</v>
      </c>
      <c r="C1347" s="2">
        <v>-0.168937329700272</v>
      </c>
      <c r="D1347" s="2">
        <f t="shared" si="162"/>
        <v>5.3521562865060004E-2</v>
      </c>
      <c r="E1347" s="2">
        <f t="shared" si="163"/>
        <v>-0.31681312212059803</v>
      </c>
      <c r="F1347" s="2" t="str">
        <f t="shared" si="164"/>
        <v>하락</v>
      </c>
      <c r="O1347" s="3">
        <f t="shared" si="165"/>
        <v>884584.23316478799</v>
      </c>
      <c r="P1347" s="3">
        <f t="shared" ref="P1347:P1410" si="169">$N$3*(1+C1347)</f>
        <v>831062.67029972805</v>
      </c>
      <c r="Q1347" s="3">
        <f t="shared" si="166"/>
        <v>1168937.3297002721</v>
      </c>
      <c r="R1347" s="4">
        <f t="shared" si="167"/>
        <v>-53521.562865059939</v>
      </c>
      <c r="S1347" s="3">
        <f t="shared" si="168"/>
        <v>1100000</v>
      </c>
    </row>
    <row r="1348" spans="1:19" x14ac:dyDescent="0.45">
      <c r="A1348">
        <v>1345</v>
      </c>
      <c r="B1348" s="2">
        <v>6.5986394882202107E-2</v>
      </c>
      <c r="C1348" s="2">
        <v>8.2390953150242294E-2</v>
      </c>
      <c r="D1348" s="2">
        <f t="shared" ref="D1348:D1411" si="170">ABS(C1348-B1348)</f>
        <v>1.6404558268040187E-2</v>
      </c>
      <c r="E1348" s="2">
        <f t="shared" ref="E1348:E1411" si="171">IFERROR(D1348/C1348,0)</f>
        <v>0.19910630525327216</v>
      </c>
      <c r="F1348" s="2" t="str">
        <f t="shared" ref="F1348:F1411" si="172">IF(AND(B1348&gt;=0,C1348&gt;=0),"상승",IF(AND(B1348&lt;0,C1348&lt;0),"하락","반대"))</f>
        <v>상승</v>
      </c>
      <c r="O1348" s="3">
        <f t="shared" ref="O1348:O1411" si="173">$N$3*(1+B1348)</f>
        <v>1065986.3948822021</v>
      </c>
      <c r="P1348" s="3">
        <f t="shared" si="169"/>
        <v>1082390.9531502423</v>
      </c>
      <c r="Q1348" s="3">
        <f t="shared" ref="Q1348:Q1411" si="174">$N$3*(1-C1348)</f>
        <v>917609.04684975778</v>
      </c>
      <c r="R1348" s="4">
        <f t="shared" ref="R1348:R1411" si="175">P1348-O1348</f>
        <v>16404.558268040186</v>
      </c>
      <c r="S1348" s="3">
        <f t="shared" ref="S1348:S1411" si="176">P1348*0.4+$N$3*0.3+Q1348*0.4</f>
        <v>1100000.0000000002</v>
      </c>
    </row>
    <row r="1349" spans="1:19" x14ac:dyDescent="0.45">
      <c r="A1349">
        <v>1346</v>
      </c>
      <c r="B1349" s="2">
        <v>4.2537324130535098E-2</v>
      </c>
      <c r="C1349" s="2">
        <v>3.3944596176355799E-2</v>
      </c>
      <c r="D1349" s="2">
        <f t="shared" si="170"/>
        <v>8.5927279541792995E-3</v>
      </c>
      <c r="E1349" s="2">
        <f t="shared" si="171"/>
        <v>0.25313979019036281</v>
      </c>
      <c r="F1349" s="2" t="str">
        <f t="shared" si="172"/>
        <v>상승</v>
      </c>
      <c r="O1349" s="3">
        <f t="shared" si="173"/>
        <v>1042537.3241305351</v>
      </c>
      <c r="P1349" s="3">
        <f t="shared" si="169"/>
        <v>1033944.5961763558</v>
      </c>
      <c r="Q1349" s="3">
        <f t="shared" si="174"/>
        <v>966055.40382364416</v>
      </c>
      <c r="R1349" s="4">
        <f t="shared" si="175"/>
        <v>-8592.7279541792814</v>
      </c>
      <c r="S1349" s="3">
        <f t="shared" si="176"/>
        <v>1100000</v>
      </c>
    </row>
    <row r="1350" spans="1:19" x14ac:dyDescent="0.45">
      <c r="A1350">
        <v>1347</v>
      </c>
      <c r="B1350" s="2">
        <v>0.16631214320659601</v>
      </c>
      <c r="C1350" s="2">
        <v>0.15054667788057099</v>
      </c>
      <c r="D1350" s="2">
        <f t="shared" si="170"/>
        <v>1.5765465326025019E-2</v>
      </c>
      <c r="E1350" s="2">
        <f t="shared" si="171"/>
        <v>0.10472144286393219</v>
      </c>
      <c r="F1350" s="2" t="str">
        <f t="shared" si="172"/>
        <v>상승</v>
      </c>
      <c r="O1350" s="3">
        <f t="shared" si="173"/>
        <v>1166312.1432065959</v>
      </c>
      <c r="P1350" s="3">
        <f t="shared" si="169"/>
        <v>1150546.677880571</v>
      </c>
      <c r="Q1350" s="3">
        <f t="shared" si="174"/>
        <v>849453.32211942901</v>
      </c>
      <c r="R1350" s="4">
        <f t="shared" si="175"/>
        <v>-15765.465326024918</v>
      </c>
      <c r="S1350" s="3">
        <f t="shared" si="176"/>
        <v>1100000</v>
      </c>
    </row>
    <row r="1351" spans="1:19" x14ac:dyDescent="0.45">
      <c r="A1351">
        <v>1348</v>
      </c>
      <c r="B1351" s="2">
        <v>-4.6093352138996098E-3</v>
      </c>
      <c r="C1351" s="2">
        <v>1.1764705882352899E-2</v>
      </c>
      <c r="D1351" s="2">
        <f t="shared" si="170"/>
        <v>1.6374041096252508E-2</v>
      </c>
      <c r="E1351" s="2">
        <f t="shared" si="171"/>
        <v>1.3917934931814682</v>
      </c>
      <c r="F1351" s="2" t="str">
        <f t="shared" si="172"/>
        <v>반대</v>
      </c>
      <c r="O1351" s="3">
        <f t="shared" si="173"/>
        <v>995390.66478610039</v>
      </c>
      <c r="P1351" s="3">
        <f t="shared" si="169"/>
        <v>1011764.7058823529</v>
      </c>
      <c r="Q1351" s="3">
        <f t="shared" si="174"/>
        <v>988235.29411764711</v>
      </c>
      <c r="R1351" s="4">
        <f t="shared" si="175"/>
        <v>16374.041096252506</v>
      </c>
      <c r="S1351" s="3">
        <f t="shared" si="176"/>
        <v>1100000</v>
      </c>
    </row>
    <row r="1352" spans="1:19" x14ac:dyDescent="0.45">
      <c r="A1352">
        <v>1349</v>
      </c>
      <c r="B1352" s="2">
        <v>-2.2129189223050998E-2</v>
      </c>
      <c r="C1352" s="2">
        <v>-5.3851397409679598E-2</v>
      </c>
      <c r="D1352" s="2">
        <f t="shared" si="170"/>
        <v>3.1722208186628603E-2</v>
      </c>
      <c r="E1352" s="2">
        <f t="shared" si="171"/>
        <v>-0.58906935961752127</v>
      </c>
      <c r="F1352" s="2" t="str">
        <f t="shared" si="172"/>
        <v>하락</v>
      </c>
      <c r="O1352" s="3">
        <f t="shared" si="173"/>
        <v>977870.81077694905</v>
      </c>
      <c r="P1352" s="3">
        <f t="shared" si="169"/>
        <v>946148.6025903204</v>
      </c>
      <c r="Q1352" s="3">
        <f t="shared" si="174"/>
        <v>1053851.3974096796</v>
      </c>
      <c r="R1352" s="4">
        <f t="shared" si="175"/>
        <v>-31722.208186628646</v>
      </c>
      <c r="S1352" s="3">
        <f t="shared" si="176"/>
        <v>1100000</v>
      </c>
    </row>
    <row r="1353" spans="1:19" x14ac:dyDescent="0.45">
      <c r="A1353">
        <v>1350</v>
      </c>
      <c r="B1353" s="2">
        <v>0.345954328775405</v>
      </c>
      <c r="C1353" s="2">
        <v>0.34195402298850502</v>
      </c>
      <c r="D1353" s="2">
        <f t="shared" si="170"/>
        <v>4.0003057868999714E-3</v>
      </c>
      <c r="E1353" s="2">
        <f t="shared" si="171"/>
        <v>1.1698373225556244E-2</v>
      </c>
      <c r="F1353" s="2" t="str">
        <f t="shared" si="172"/>
        <v>상승</v>
      </c>
      <c r="O1353" s="3">
        <f t="shared" si="173"/>
        <v>1345954.328775405</v>
      </c>
      <c r="P1353" s="3">
        <f t="shared" si="169"/>
        <v>1341954.022988505</v>
      </c>
      <c r="Q1353" s="3">
        <f t="shared" si="174"/>
        <v>658045.97701149504</v>
      </c>
      <c r="R1353" s="4">
        <f t="shared" si="175"/>
        <v>-4000.3057868999895</v>
      </c>
      <c r="S1353" s="3">
        <f t="shared" si="176"/>
        <v>1100000</v>
      </c>
    </row>
    <row r="1354" spans="1:19" x14ac:dyDescent="0.45">
      <c r="A1354">
        <v>1351</v>
      </c>
      <c r="B1354" s="2">
        <v>-8.1134840846061707E-2</v>
      </c>
      <c r="C1354" s="2">
        <v>-8.8333333333333305E-2</v>
      </c>
      <c r="D1354" s="2">
        <f t="shared" si="170"/>
        <v>7.1984924872715988E-3</v>
      </c>
      <c r="E1354" s="2">
        <f t="shared" si="171"/>
        <v>-8.1492367780433214E-2</v>
      </c>
      <c r="F1354" s="2" t="str">
        <f t="shared" si="172"/>
        <v>하락</v>
      </c>
      <c r="O1354" s="3">
        <f t="shared" si="173"/>
        <v>918865.15915393829</v>
      </c>
      <c r="P1354" s="3">
        <f t="shared" si="169"/>
        <v>911666.66666666674</v>
      </c>
      <c r="Q1354" s="3">
        <f t="shared" si="174"/>
        <v>1088333.3333333335</v>
      </c>
      <c r="R1354" s="4">
        <f t="shared" si="175"/>
        <v>-7198.4924872715492</v>
      </c>
      <c r="S1354" s="3">
        <f t="shared" si="176"/>
        <v>1100000.0000000002</v>
      </c>
    </row>
    <row r="1355" spans="1:19" x14ac:dyDescent="0.45">
      <c r="A1355">
        <v>1352</v>
      </c>
      <c r="B1355" s="2">
        <v>0.40229880809783902</v>
      </c>
      <c r="C1355" s="2">
        <v>0.41176470588235198</v>
      </c>
      <c r="D1355" s="2">
        <f t="shared" si="170"/>
        <v>9.4658977845129555E-3</v>
      </c>
      <c r="E1355" s="2">
        <f t="shared" si="171"/>
        <v>2.2988608905245803E-2</v>
      </c>
      <c r="F1355" s="2" t="str">
        <f t="shared" si="172"/>
        <v>상승</v>
      </c>
      <c r="O1355" s="3">
        <f t="shared" si="173"/>
        <v>1402298.8080978389</v>
      </c>
      <c r="P1355" s="3">
        <f t="shared" si="169"/>
        <v>1411764.7058823518</v>
      </c>
      <c r="Q1355" s="3">
        <f t="shared" si="174"/>
        <v>588235.29411764804</v>
      </c>
      <c r="R1355" s="4">
        <f t="shared" si="175"/>
        <v>9465.8977845129557</v>
      </c>
      <c r="S1355" s="3">
        <f t="shared" si="176"/>
        <v>1100000</v>
      </c>
    </row>
    <row r="1356" spans="1:19" x14ac:dyDescent="0.45">
      <c r="A1356">
        <v>1353</v>
      </c>
      <c r="B1356" s="2">
        <v>0.255177021026611</v>
      </c>
      <c r="C1356" s="2">
        <v>0.28028293545534899</v>
      </c>
      <c r="D1356" s="2">
        <f t="shared" si="170"/>
        <v>2.5105914428737997E-2</v>
      </c>
      <c r="E1356" s="2">
        <f t="shared" si="171"/>
        <v>8.9573467567516399E-2</v>
      </c>
      <c r="F1356" s="2" t="str">
        <f t="shared" si="172"/>
        <v>상승</v>
      </c>
      <c r="O1356" s="3">
        <f t="shared" si="173"/>
        <v>1255177.0210266109</v>
      </c>
      <c r="P1356" s="3">
        <f t="shared" si="169"/>
        <v>1280282.9354553488</v>
      </c>
      <c r="Q1356" s="3">
        <f t="shared" si="174"/>
        <v>719717.06454465096</v>
      </c>
      <c r="R1356" s="4">
        <f t="shared" si="175"/>
        <v>25105.914428737946</v>
      </c>
      <c r="S1356" s="3">
        <f t="shared" si="176"/>
        <v>1100000</v>
      </c>
    </row>
    <row r="1357" spans="1:19" x14ac:dyDescent="0.45">
      <c r="A1357">
        <v>1354</v>
      </c>
      <c r="B1357" s="2">
        <v>8.5507623851299203E-2</v>
      </c>
      <c r="C1357" s="2">
        <v>3.6055603822762801E-2</v>
      </c>
      <c r="D1357" s="2">
        <f t="shared" si="170"/>
        <v>4.9452020028536402E-2</v>
      </c>
      <c r="E1357" s="2">
        <f t="shared" si="171"/>
        <v>1.3715487964541064</v>
      </c>
      <c r="F1357" s="2" t="str">
        <f t="shared" si="172"/>
        <v>상승</v>
      </c>
      <c r="O1357" s="3">
        <f t="shared" si="173"/>
        <v>1085507.6238512993</v>
      </c>
      <c r="P1357" s="3">
        <f t="shared" si="169"/>
        <v>1036055.6038227628</v>
      </c>
      <c r="Q1357" s="3">
        <f t="shared" si="174"/>
        <v>963944.39617723715</v>
      </c>
      <c r="R1357" s="4">
        <f t="shared" si="175"/>
        <v>-49452.020028536441</v>
      </c>
      <c r="S1357" s="3">
        <f t="shared" si="176"/>
        <v>1100000</v>
      </c>
    </row>
    <row r="1358" spans="1:19" x14ac:dyDescent="0.45">
      <c r="A1358">
        <v>1355</v>
      </c>
      <c r="B1358" s="2">
        <v>3.1492255628108902E-2</v>
      </c>
      <c r="C1358" s="2">
        <v>-1.3066871637202101E-2</v>
      </c>
      <c r="D1358" s="2">
        <f t="shared" si="170"/>
        <v>4.4559127265310999E-2</v>
      </c>
      <c r="E1358" s="2">
        <f t="shared" si="171"/>
        <v>-3.4100837983629315</v>
      </c>
      <c r="F1358" s="2" t="str">
        <f t="shared" si="172"/>
        <v>반대</v>
      </c>
      <c r="O1358" s="3">
        <f t="shared" si="173"/>
        <v>1031492.255628109</v>
      </c>
      <c r="P1358" s="3">
        <f t="shared" si="169"/>
        <v>986933.1283627979</v>
      </c>
      <c r="Q1358" s="3">
        <f t="shared" si="174"/>
        <v>1013066.871637202</v>
      </c>
      <c r="R1358" s="4">
        <f t="shared" si="175"/>
        <v>-44559.127265311079</v>
      </c>
      <c r="S1358" s="3">
        <f t="shared" si="176"/>
        <v>1100000</v>
      </c>
    </row>
    <row r="1359" spans="1:19" x14ac:dyDescent="0.45">
      <c r="A1359">
        <v>1356</v>
      </c>
      <c r="B1359" s="2">
        <v>-7.0766046643257099E-2</v>
      </c>
      <c r="C1359" s="2">
        <v>-0.135245901639344</v>
      </c>
      <c r="D1359" s="2">
        <f t="shared" si="170"/>
        <v>6.4479854996086897E-2</v>
      </c>
      <c r="E1359" s="2">
        <f t="shared" si="171"/>
        <v>-0.4767601399710677</v>
      </c>
      <c r="F1359" s="2" t="str">
        <f t="shared" si="172"/>
        <v>하락</v>
      </c>
      <c r="O1359" s="3">
        <f t="shared" si="173"/>
        <v>929233.95335674286</v>
      </c>
      <c r="P1359" s="3">
        <f t="shared" si="169"/>
        <v>864754.09836065595</v>
      </c>
      <c r="Q1359" s="3">
        <f t="shared" si="174"/>
        <v>1135245.9016393439</v>
      </c>
      <c r="R1359" s="4">
        <f t="shared" si="175"/>
        <v>-64479.854996086913</v>
      </c>
      <c r="S1359" s="3">
        <f t="shared" si="176"/>
        <v>1100000</v>
      </c>
    </row>
    <row r="1360" spans="1:19" x14ac:dyDescent="0.45">
      <c r="A1360">
        <v>1357</v>
      </c>
      <c r="B1360" s="2">
        <v>0.13781301677227001</v>
      </c>
      <c r="C1360" s="2">
        <v>0.14262023217247</v>
      </c>
      <c r="D1360" s="2">
        <f t="shared" si="170"/>
        <v>4.8072154001999878E-3</v>
      </c>
      <c r="E1360" s="2">
        <f t="shared" si="171"/>
        <v>3.3706405654890845E-2</v>
      </c>
      <c r="F1360" s="2" t="str">
        <f t="shared" si="172"/>
        <v>상승</v>
      </c>
      <c r="O1360" s="3">
        <f t="shared" si="173"/>
        <v>1137813.01677227</v>
      </c>
      <c r="P1360" s="3">
        <f t="shared" si="169"/>
        <v>1142620.2321724701</v>
      </c>
      <c r="Q1360" s="3">
        <f t="shared" si="174"/>
        <v>857379.76782753004</v>
      </c>
      <c r="R1360" s="4">
        <f t="shared" si="175"/>
        <v>4807.2154002001043</v>
      </c>
      <c r="S1360" s="3">
        <f t="shared" si="176"/>
        <v>1100000</v>
      </c>
    </row>
    <row r="1361" spans="1:19" x14ac:dyDescent="0.45">
      <c r="A1361">
        <v>1358</v>
      </c>
      <c r="B1361" s="2">
        <v>5.6232165545225102E-2</v>
      </c>
      <c r="C1361" s="2">
        <v>3.4883720930232502E-2</v>
      </c>
      <c r="D1361" s="2">
        <f t="shared" si="170"/>
        <v>2.13484446149926E-2</v>
      </c>
      <c r="E1361" s="2">
        <f t="shared" si="171"/>
        <v>0.61198874562978889</v>
      </c>
      <c r="F1361" s="2" t="str">
        <f t="shared" si="172"/>
        <v>상승</v>
      </c>
      <c r="O1361" s="3">
        <f t="shared" si="173"/>
        <v>1056232.1655452251</v>
      </c>
      <c r="P1361" s="3">
        <f t="shared" si="169"/>
        <v>1034883.7209302324</v>
      </c>
      <c r="Q1361" s="3">
        <f t="shared" si="174"/>
        <v>965116.27906976745</v>
      </c>
      <c r="R1361" s="4">
        <f t="shared" si="175"/>
        <v>-21348.44461499271</v>
      </c>
      <c r="S1361" s="3">
        <f t="shared" si="176"/>
        <v>1100000</v>
      </c>
    </row>
    <row r="1362" spans="1:19" x14ac:dyDescent="0.45">
      <c r="A1362">
        <v>1359</v>
      </c>
      <c r="B1362" s="2">
        <v>0.42681872844696001</v>
      </c>
      <c r="C1362" s="2">
        <v>0.29698857736240902</v>
      </c>
      <c r="D1362" s="2">
        <f t="shared" si="170"/>
        <v>0.12983015108455098</v>
      </c>
      <c r="E1362" s="2">
        <f t="shared" si="171"/>
        <v>0.43715536886161765</v>
      </c>
      <c r="F1362" s="2" t="str">
        <f t="shared" si="172"/>
        <v>상승</v>
      </c>
      <c r="O1362" s="3">
        <f t="shared" si="173"/>
        <v>1426818.72844696</v>
      </c>
      <c r="P1362" s="3">
        <f t="shared" si="169"/>
        <v>1296988.5773624091</v>
      </c>
      <c r="Q1362" s="3">
        <f t="shared" si="174"/>
        <v>703011.42263759102</v>
      </c>
      <c r="R1362" s="4">
        <f t="shared" si="175"/>
        <v>-129830.15108455089</v>
      </c>
      <c r="S1362" s="3">
        <f t="shared" si="176"/>
        <v>1100000</v>
      </c>
    </row>
    <row r="1363" spans="1:19" x14ac:dyDescent="0.45">
      <c r="A1363">
        <v>1360</v>
      </c>
      <c r="B1363" s="2">
        <v>-0.12536080181598599</v>
      </c>
      <c r="C1363" s="2">
        <v>-0.17756410256410199</v>
      </c>
      <c r="D1363" s="2">
        <f t="shared" si="170"/>
        <v>5.2203300748115994E-2</v>
      </c>
      <c r="E1363" s="2">
        <f t="shared" si="171"/>
        <v>-0.29399692840094299</v>
      </c>
      <c r="F1363" s="2" t="str">
        <f t="shared" si="172"/>
        <v>하락</v>
      </c>
      <c r="O1363" s="3">
        <f t="shared" si="173"/>
        <v>874639.19818401407</v>
      </c>
      <c r="P1363" s="3">
        <f t="shared" si="169"/>
        <v>822435.89743589808</v>
      </c>
      <c r="Q1363" s="3">
        <f t="shared" si="174"/>
        <v>1177564.102564102</v>
      </c>
      <c r="R1363" s="4">
        <f t="shared" si="175"/>
        <v>-52203.300748115988</v>
      </c>
      <c r="S1363" s="3">
        <f t="shared" si="176"/>
        <v>1100000</v>
      </c>
    </row>
    <row r="1364" spans="1:19" x14ac:dyDescent="0.45">
      <c r="A1364">
        <v>1361</v>
      </c>
      <c r="B1364" s="2">
        <v>4.2658112943172399E-2</v>
      </c>
      <c r="C1364" s="2">
        <v>2.86144578313253E-2</v>
      </c>
      <c r="D1364" s="2">
        <f t="shared" si="170"/>
        <v>1.40436551118471E-2</v>
      </c>
      <c r="E1364" s="2">
        <f t="shared" si="171"/>
        <v>0.4907887891719197</v>
      </c>
      <c r="F1364" s="2" t="str">
        <f t="shared" si="172"/>
        <v>상승</v>
      </c>
      <c r="O1364" s="3">
        <f t="shared" si="173"/>
        <v>1042658.1129431725</v>
      </c>
      <c r="P1364" s="3">
        <f t="shared" si="169"/>
        <v>1028614.4578313252</v>
      </c>
      <c r="Q1364" s="3">
        <f t="shared" si="174"/>
        <v>971385.54216867464</v>
      </c>
      <c r="R1364" s="4">
        <f t="shared" si="175"/>
        <v>-14043.655111847213</v>
      </c>
      <c r="S1364" s="3">
        <f t="shared" si="176"/>
        <v>1100000</v>
      </c>
    </row>
    <row r="1365" spans="1:19" x14ac:dyDescent="0.45">
      <c r="A1365">
        <v>1362</v>
      </c>
      <c r="B1365" s="2">
        <v>7.6865226030349704E-2</v>
      </c>
      <c r="C1365" s="2">
        <v>4.4636429085673099E-2</v>
      </c>
      <c r="D1365" s="2">
        <f t="shared" si="170"/>
        <v>3.2228796944676605E-2</v>
      </c>
      <c r="E1365" s="2">
        <f t="shared" si="171"/>
        <v>0.72202901542186859</v>
      </c>
      <c r="F1365" s="2" t="str">
        <f t="shared" si="172"/>
        <v>상승</v>
      </c>
      <c r="O1365" s="3">
        <f t="shared" si="173"/>
        <v>1076865.2260303497</v>
      </c>
      <c r="P1365" s="3">
        <f t="shared" si="169"/>
        <v>1044636.4290856731</v>
      </c>
      <c r="Q1365" s="3">
        <f t="shared" si="174"/>
        <v>955363.57091432693</v>
      </c>
      <c r="R1365" s="4">
        <f t="shared" si="175"/>
        <v>-32228.796944676666</v>
      </c>
      <c r="S1365" s="3">
        <f t="shared" si="176"/>
        <v>1100000</v>
      </c>
    </row>
    <row r="1366" spans="1:19" x14ac:dyDescent="0.45">
      <c r="A1366">
        <v>1363</v>
      </c>
      <c r="B1366" s="2">
        <v>2.7980256825685501E-2</v>
      </c>
      <c r="C1366" s="2">
        <v>4.33070866141732E-2</v>
      </c>
      <c r="D1366" s="2">
        <f t="shared" si="170"/>
        <v>1.5326829788487699E-2</v>
      </c>
      <c r="E1366" s="2">
        <f t="shared" si="171"/>
        <v>0.35391043329780708</v>
      </c>
      <c r="F1366" s="2" t="str">
        <f t="shared" si="172"/>
        <v>상승</v>
      </c>
      <c r="O1366" s="3">
        <f t="shared" si="173"/>
        <v>1027980.2568256855</v>
      </c>
      <c r="P1366" s="3">
        <f t="shared" si="169"/>
        <v>1043307.0866141731</v>
      </c>
      <c r="Q1366" s="3">
        <f t="shared" si="174"/>
        <v>956692.91338582686</v>
      </c>
      <c r="R1366" s="4">
        <f t="shared" si="175"/>
        <v>15326.829788487637</v>
      </c>
      <c r="S1366" s="3">
        <f t="shared" si="176"/>
        <v>1100000</v>
      </c>
    </row>
    <row r="1367" spans="1:19" x14ac:dyDescent="0.45">
      <c r="A1367">
        <v>1364</v>
      </c>
      <c r="B1367" s="2">
        <v>-0.14490553736686701</v>
      </c>
      <c r="C1367" s="2">
        <v>-0.12037037037037</v>
      </c>
      <c r="D1367" s="2">
        <f t="shared" si="170"/>
        <v>2.4535166996497007E-2</v>
      </c>
      <c r="E1367" s="2">
        <f t="shared" si="171"/>
        <v>-0.20383061812474498</v>
      </c>
      <c r="F1367" s="2" t="str">
        <f t="shared" si="172"/>
        <v>하락</v>
      </c>
      <c r="O1367" s="3">
        <f t="shared" si="173"/>
        <v>855094.46263313293</v>
      </c>
      <c r="P1367" s="3">
        <f t="shared" si="169"/>
        <v>879629.62962963001</v>
      </c>
      <c r="Q1367" s="3">
        <f t="shared" si="174"/>
        <v>1120370.3703703701</v>
      </c>
      <c r="R1367" s="4">
        <f t="shared" si="175"/>
        <v>24535.166996497079</v>
      </c>
      <c r="S1367" s="3">
        <f t="shared" si="176"/>
        <v>1100000</v>
      </c>
    </row>
    <row r="1368" spans="1:19" x14ac:dyDescent="0.45">
      <c r="A1368">
        <v>1365</v>
      </c>
      <c r="B1368" s="2">
        <v>-5.9290755540132502E-2</v>
      </c>
      <c r="C1368" s="2">
        <v>-0.147945205479452</v>
      </c>
      <c r="D1368" s="2">
        <f t="shared" si="170"/>
        <v>8.8654449939319507E-2</v>
      </c>
      <c r="E1368" s="2">
        <f t="shared" si="171"/>
        <v>-0.59923841162688207</v>
      </c>
      <c r="F1368" s="2" t="str">
        <f t="shared" si="172"/>
        <v>하락</v>
      </c>
      <c r="O1368" s="3">
        <f t="shared" si="173"/>
        <v>940709.24445986748</v>
      </c>
      <c r="P1368" s="3">
        <f t="shared" si="169"/>
        <v>852054.79452054796</v>
      </c>
      <c r="Q1368" s="3">
        <f t="shared" si="174"/>
        <v>1147945.2054794522</v>
      </c>
      <c r="R1368" s="4">
        <f t="shared" si="175"/>
        <v>-88654.449939319515</v>
      </c>
      <c r="S1368" s="3">
        <f t="shared" si="176"/>
        <v>1100000</v>
      </c>
    </row>
    <row r="1369" spans="1:19" x14ac:dyDescent="0.45">
      <c r="A1369">
        <v>1366</v>
      </c>
      <c r="B1369" s="2">
        <v>-0.21735350787639601</v>
      </c>
      <c r="C1369" s="2">
        <v>-0.25666666666666599</v>
      </c>
      <c r="D1369" s="2">
        <f t="shared" si="170"/>
        <v>3.9313158790269975E-2</v>
      </c>
      <c r="E1369" s="2">
        <f t="shared" si="171"/>
        <v>-0.15316815113092239</v>
      </c>
      <c r="F1369" s="2" t="str">
        <f t="shared" si="172"/>
        <v>하락</v>
      </c>
      <c r="O1369" s="3">
        <f t="shared" si="173"/>
        <v>782646.49212360405</v>
      </c>
      <c r="P1369" s="3">
        <f t="shared" si="169"/>
        <v>743333.33333333407</v>
      </c>
      <c r="Q1369" s="3">
        <f t="shared" si="174"/>
        <v>1256666.666666666</v>
      </c>
      <c r="R1369" s="4">
        <f t="shared" si="175"/>
        <v>-39313.158790269983</v>
      </c>
      <c r="S1369" s="3">
        <f t="shared" si="176"/>
        <v>1100000.0000000002</v>
      </c>
    </row>
    <row r="1370" spans="1:19" x14ac:dyDescent="0.45">
      <c r="A1370">
        <v>1367</v>
      </c>
      <c r="B1370" s="2">
        <v>0.23922836780548001</v>
      </c>
      <c r="C1370" s="2">
        <v>0.257088846880907</v>
      </c>
      <c r="D1370" s="2">
        <f t="shared" si="170"/>
        <v>1.7860479075426983E-2</v>
      </c>
      <c r="E1370" s="2">
        <f t="shared" si="171"/>
        <v>6.9472010521330063E-2</v>
      </c>
      <c r="F1370" s="2" t="str">
        <f t="shared" si="172"/>
        <v>상승</v>
      </c>
      <c r="O1370" s="3">
        <f t="shared" si="173"/>
        <v>1239228.36780548</v>
      </c>
      <c r="P1370" s="3">
        <f t="shared" si="169"/>
        <v>1257088.846880907</v>
      </c>
      <c r="Q1370" s="3">
        <f t="shared" si="174"/>
        <v>742911.15311909304</v>
      </c>
      <c r="R1370" s="4">
        <f t="shared" si="175"/>
        <v>17860.479075426934</v>
      </c>
      <c r="S1370" s="3">
        <f t="shared" si="176"/>
        <v>1100000</v>
      </c>
    </row>
    <row r="1371" spans="1:19" x14ac:dyDescent="0.45">
      <c r="A1371">
        <v>1368</v>
      </c>
      <c r="B1371" s="2">
        <v>8.7910071015357902E-2</v>
      </c>
      <c r="C1371" s="2">
        <v>3.7288135593220299E-2</v>
      </c>
      <c r="D1371" s="2">
        <f t="shared" si="170"/>
        <v>5.0621935422137603E-2</v>
      </c>
      <c r="E1371" s="2">
        <f t="shared" si="171"/>
        <v>1.3575882681391462</v>
      </c>
      <c r="F1371" s="2" t="str">
        <f t="shared" si="172"/>
        <v>상승</v>
      </c>
      <c r="O1371" s="3">
        <f t="shared" si="173"/>
        <v>1087910.071015358</v>
      </c>
      <c r="P1371" s="3">
        <f t="shared" si="169"/>
        <v>1037288.1355932202</v>
      </c>
      <c r="Q1371" s="3">
        <f t="shared" si="174"/>
        <v>962711.86440677964</v>
      </c>
      <c r="R1371" s="4">
        <f t="shared" si="175"/>
        <v>-50621.935422137729</v>
      </c>
      <c r="S1371" s="3">
        <f t="shared" si="176"/>
        <v>1100000</v>
      </c>
    </row>
    <row r="1372" spans="1:19" x14ac:dyDescent="0.45">
      <c r="A1372">
        <v>1369</v>
      </c>
      <c r="B1372" s="2">
        <v>-1.60811431705951E-2</v>
      </c>
      <c r="C1372" s="2">
        <v>-2.9666254635352201E-2</v>
      </c>
      <c r="D1372" s="2">
        <f t="shared" si="170"/>
        <v>1.3585111464757101E-2</v>
      </c>
      <c r="E1372" s="2">
        <f t="shared" si="171"/>
        <v>-0.45793146562452197</v>
      </c>
      <c r="F1372" s="2" t="str">
        <f t="shared" si="172"/>
        <v>하락</v>
      </c>
      <c r="O1372" s="3">
        <f t="shared" si="173"/>
        <v>983918.85682940495</v>
      </c>
      <c r="P1372" s="3">
        <f t="shared" si="169"/>
        <v>970333.74536464782</v>
      </c>
      <c r="Q1372" s="3">
        <f t="shared" si="174"/>
        <v>1029666.2546353521</v>
      </c>
      <c r="R1372" s="4">
        <f t="shared" si="175"/>
        <v>-13585.111464757123</v>
      </c>
      <c r="S1372" s="3">
        <f t="shared" si="176"/>
        <v>1100000</v>
      </c>
    </row>
    <row r="1373" spans="1:19" x14ac:dyDescent="0.45">
      <c r="A1373">
        <v>1370</v>
      </c>
      <c r="B1373" s="2">
        <v>4.8437364399433101E-2</v>
      </c>
      <c r="C1373" s="2">
        <v>9.4170403587443899E-2</v>
      </c>
      <c r="D1373" s="2">
        <f t="shared" si="170"/>
        <v>4.5733039188010798E-2</v>
      </c>
      <c r="E1373" s="2">
        <f t="shared" si="171"/>
        <v>0.48564132090125778</v>
      </c>
      <c r="F1373" s="2" t="str">
        <f t="shared" si="172"/>
        <v>상승</v>
      </c>
      <c r="O1373" s="3">
        <f t="shared" si="173"/>
        <v>1048437.3643994331</v>
      </c>
      <c r="P1373" s="3">
        <f t="shared" si="169"/>
        <v>1094170.403587444</v>
      </c>
      <c r="Q1373" s="3">
        <f t="shared" si="174"/>
        <v>905829.59641255613</v>
      </c>
      <c r="R1373" s="4">
        <f t="shared" si="175"/>
        <v>45733.039188010851</v>
      </c>
      <c r="S1373" s="3">
        <f t="shared" si="176"/>
        <v>1100000</v>
      </c>
    </row>
    <row r="1374" spans="1:19" x14ac:dyDescent="0.45">
      <c r="A1374">
        <v>1371</v>
      </c>
      <c r="B1374" s="2">
        <v>-0.17686353623866999</v>
      </c>
      <c r="C1374" s="2">
        <v>-0.21174863387978099</v>
      </c>
      <c r="D1374" s="2">
        <f t="shared" si="170"/>
        <v>3.4885097641111001E-2</v>
      </c>
      <c r="E1374" s="2">
        <f t="shared" si="171"/>
        <v>-0.16474768692447295</v>
      </c>
      <c r="F1374" s="2" t="str">
        <f t="shared" si="172"/>
        <v>하락</v>
      </c>
      <c r="O1374" s="3">
        <f t="shared" si="173"/>
        <v>823136.46376133</v>
      </c>
      <c r="P1374" s="3">
        <f t="shared" si="169"/>
        <v>788251.36612021911</v>
      </c>
      <c r="Q1374" s="3">
        <f t="shared" si="174"/>
        <v>1211748.633879781</v>
      </c>
      <c r="R1374" s="4">
        <f t="shared" si="175"/>
        <v>-34885.097641110886</v>
      </c>
      <c r="S1374" s="3">
        <f t="shared" si="176"/>
        <v>1100000</v>
      </c>
    </row>
    <row r="1375" spans="1:19" x14ac:dyDescent="0.45">
      <c r="A1375">
        <v>1372</v>
      </c>
      <c r="B1375" s="2">
        <v>-0.17671719193458499</v>
      </c>
      <c r="C1375" s="2">
        <v>-0.19558823529411701</v>
      </c>
      <c r="D1375" s="2">
        <f t="shared" si="170"/>
        <v>1.8871043359532019E-2</v>
      </c>
      <c r="E1375" s="2">
        <f t="shared" si="171"/>
        <v>-9.6483529958509881E-2</v>
      </c>
      <c r="F1375" s="2" t="str">
        <f t="shared" si="172"/>
        <v>하락</v>
      </c>
      <c r="O1375" s="3">
        <f t="shared" si="173"/>
        <v>823282.80806541501</v>
      </c>
      <c r="P1375" s="3">
        <f t="shared" si="169"/>
        <v>804411.76470588299</v>
      </c>
      <c r="Q1375" s="3">
        <f t="shared" si="174"/>
        <v>1195588.2352941169</v>
      </c>
      <c r="R1375" s="4">
        <f t="shared" si="175"/>
        <v>-18871.043359532021</v>
      </c>
      <c r="S1375" s="3">
        <f t="shared" si="176"/>
        <v>1100000</v>
      </c>
    </row>
    <row r="1376" spans="1:19" x14ac:dyDescent="0.45">
      <c r="A1376">
        <v>1373</v>
      </c>
      <c r="B1376" s="2">
        <v>0.234157904982566</v>
      </c>
      <c r="C1376" s="2">
        <v>0.22355631789593999</v>
      </c>
      <c r="D1376" s="2">
        <f t="shared" si="170"/>
        <v>1.0601587086626008E-2</v>
      </c>
      <c r="E1376" s="2">
        <f t="shared" si="171"/>
        <v>4.7422444538386017E-2</v>
      </c>
      <c r="F1376" s="2" t="str">
        <f t="shared" si="172"/>
        <v>상승</v>
      </c>
      <c r="O1376" s="3">
        <f t="shared" si="173"/>
        <v>1234157.9049825659</v>
      </c>
      <c r="P1376" s="3">
        <f t="shared" si="169"/>
        <v>1223556.31789594</v>
      </c>
      <c r="Q1376" s="3">
        <f t="shared" si="174"/>
        <v>776443.68210405996</v>
      </c>
      <c r="R1376" s="4">
        <f t="shared" si="175"/>
        <v>-10601.587086625863</v>
      </c>
      <c r="S1376" s="3">
        <f t="shared" si="176"/>
        <v>1100000</v>
      </c>
    </row>
    <row r="1377" spans="1:19" x14ac:dyDescent="0.45">
      <c r="A1377">
        <v>1374</v>
      </c>
      <c r="B1377" s="2">
        <v>-1.87599658966064E-3</v>
      </c>
      <c r="C1377" s="2">
        <v>4.1265474552957301E-2</v>
      </c>
      <c r="D1377" s="2">
        <f t="shared" si="170"/>
        <v>4.3141471142617939E-2</v>
      </c>
      <c r="E1377" s="2">
        <f t="shared" si="171"/>
        <v>1.0454616506894427</v>
      </c>
      <c r="F1377" s="2" t="str">
        <f t="shared" si="172"/>
        <v>반대</v>
      </c>
      <c r="O1377" s="3">
        <f t="shared" si="173"/>
        <v>998124.00341033936</v>
      </c>
      <c r="P1377" s="3">
        <f t="shared" si="169"/>
        <v>1041265.4745529572</v>
      </c>
      <c r="Q1377" s="3">
        <f t="shared" si="174"/>
        <v>958734.52544704278</v>
      </c>
      <c r="R1377" s="4">
        <f t="shared" si="175"/>
        <v>43141.471142617869</v>
      </c>
      <c r="S1377" s="3">
        <f t="shared" si="176"/>
        <v>1100000</v>
      </c>
    </row>
    <row r="1378" spans="1:19" x14ac:dyDescent="0.45">
      <c r="A1378">
        <v>1375</v>
      </c>
      <c r="B1378" s="2">
        <v>-1.91842727363109E-2</v>
      </c>
      <c r="C1378" s="2">
        <v>-3.5164835164835102E-2</v>
      </c>
      <c r="D1378" s="2">
        <f t="shared" si="170"/>
        <v>1.5980562428524202E-2</v>
      </c>
      <c r="E1378" s="2">
        <f t="shared" si="171"/>
        <v>-0.45444724406115783</v>
      </c>
      <c r="F1378" s="2" t="str">
        <f t="shared" si="172"/>
        <v>하락</v>
      </c>
      <c r="O1378" s="3">
        <f t="shared" si="173"/>
        <v>980815.72726368916</v>
      </c>
      <c r="P1378" s="3">
        <f t="shared" si="169"/>
        <v>964835.16483516491</v>
      </c>
      <c r="Q1378" s="3">
        <f t="shared" si="174"/>
        <v>1035164.8351648351</v>
      </c>
      <c r="R1378" s="4">
        <f t="shared" si="175"/>
        <v>-15980.562428524252</v>
      </c>
      <c r="S1378" s="3">
        <f t="shared" si="176"/>
        <v>1100000</v>
      </c>
    </row>
    <row r="1379" spans="1:19" x14ac:dyDescent="0.45">
      <c r="A1379">
        <v>1376</v>
      </c>
      <c r="B1379" s="2">
        <v>3.3052027225494301E-2</v>
      </c>
      <c r="C1379" s="2">
        <v>-2.27272727272727E-3</v>
      </c>
      <c r="D1379" s="2">
        <f t="shared" si="170"/>
        <v>3.5324754498221575E-2</v>
      </c>
      <c r="E1379" s="2">
        <f t="shared" si="171"/>
        <v>-15.542891979217512</v>
      </c>
      <c r="F1379" s="2" t="str">
        <f t="shared" si="172"/>
        <v>반대</v>
      </c>
      <c r="O1379" s="3">
        <f t="shared" si="173"/>
        <v>1033052.0272254944</v>
      </c>
      <c r="P1379" s="3">
        <f t="shared" si="169"/>
        <v>997727.27272727271</v>
      </c>
      <c r="Q1379" s="3">
        <f t="shared" si="174"/>
        <v>1002272.7272727272</v>
      </c>
      <c r="R1379" s="4">
        <f t="shared" si="175"/>
        <v>-35324.754498221679</v>
      </c>
      <c r="S1379" s="3">
        <f t="shared" si="176"/>
        <v>1100000</v>
      </c>
    </row>
    <row r="1380" spans="1:19" x14ac:dyDescent="0.45">
      <c r="A1380">
        <v>1377</v>
      </c>
      <c r="B1380" s="2">
        <v>0.28082630038261402</v>
      </c>
      <c r="C1380" s="2">
        <v>0.21524201853759001</v>
      </c>
      <c r="D1380" s="2">
        <f t="shared" si="170"/>
        <v>6.5584281845024017E-2</v>
      </c>
      <c r="E1380" s="2">
        <f t="shared" si="171"/>
        <v>0.30470018024649931</v>
      </c>
      <c r="F1380" s="2" t="str">
        <f t="shared" si="172"/>
        <v>상승</v>
      </c>
      <c r="O1380" s="3">
        <f t="shared" si="173"/>
        <v>1280826.3003826141</v>
      </c>
      <c r="P1380" s="3">
        <f t="shared" si="169"/>
        <v>1215242.01853759</v>
      </c>
      <c r="Q1380" s="3">
        <f t="shared" si="174"/>
        <v>784757.98146240995</v>
      </c>
      <c r="R1380" s="4">
        <f t="shared" si="175"/>
        <v>-65584.281845024088</v>
      </c>
      <c r="S1380" s="3">
        <f t="shared" si="176"/>
        <v>1100000</v>
      </c>
    </row>
    <row r="1381" spans="1:19" x14ac:dyDescent="0.45">
      <c r="A1381">
        <v>1378</v>
      </c>
      <c r="B1381" s="2">
        <v>0.21488700807094499</v>
      </c>
      <c r="C1381" s="2">
        <v>0.15870378063980001</v>
      </c>
      <c r="D1381" s="2">
        <f t="shared" si="170"/>
        <v>5.6183227431144983E-2</v>
      </c>
      <c r="E1381" s="2">
        <f t="shared" si="171"/>
        <v>0.35401316342085459</v>
      </c>
      <c r="F1381" s="2" t="str">
        <f t="shared" si="172"/>
        <v>상승</v>
      </c>
      <c r="O1381" s="3">
        <f t="shared" si="173"/>
        <v>1214887.008070945</v>
      </c>
      <c r="P1381" s="3">
        <f t="shared" si="169"/>
        <v>1158703.7806398</v>
      </c>
      <c r="Q1381" s="3">
        <f t="shared" si="174"/>
        <v>841296.21936020011</v>
      </c>
      <c r="R1381" s="4">
        <f t="shared" si="175"/>
        <v>-56183.227431145031</v>
      </c>
      <c r="S1381" s="3">
        <f t="shared" si="176"/>
        <v>1100000.0000000002</v>
      </c>
    </row>
    <row r="1382" spans="1:19" x14ac:dyDescent="0.45">
      <c r="A1382">
        <v>1379</v>
      </c>
      <c r="B1382" s="2">
        <v>-8.9249923825263894E-2</v>
      </c>
      <c r="C1382" s="2">
        <v>-0.105386416861826</v>
      </c>
      <c r="D1382" s="2">
        <f t="shared" si="170"/>
        <v>1.6136493036562102E-2</v>
      </c>
      <c r="E1382" s="2">
        <f t="shared" si="171"/>
        <v>-0.15311738948026807</v>
      </c>
      <c r="F1382" s="2" t="str">
        <f t="shared" si="172"/>
        <v>하락</v>
      </c>
      <c r="O1382" s="3">
        <f t="shared" si="173"/>
        <v>910750.07617473614</v>
      </c>
      <c r="P1382" s="3">
        <f t="shared" si="169"/>
        <v>894613.58313817391</v>
      </c>
      <c r="Q1382" s="3">
        <f t="shared" si="174"/>
        <v>1105386.4168618259</v>
      </c>
      <c r="R1382" s="4">
        <f t="shared" si="175"/>
        <v>-16136.493036562228</v>
      </c>
      <c r="S1382" s="3">
        <f t="shared" si="176"/>
        <v>1100000</v>
      </c>
    </row>
    <row r="1383" spans="1:19" x14ac:dyDescent="0.45">
      <c r="A1383">
        <v>1380</v>
      </c>
      <c r="B1383" s="2">
        <v>0.162799447774887</v>
      </c>
      <c r="C1383" s="2">
        <v>8.02330793366203E-2</v>
      </c>
      <c r="D1383" s="2">
        <f t="shared" si="170"/>
        <v>8.2566368438266702E-2</v>
      </c>
      <c r="E1383" s="2">
        <f t="shared" si="171"/>
        <v>1.0290813853953806</v>
      </c>
      <c r="F1383" s="2" t="str">
        <f t="shared" si="172"/>
        <v>상승</v>
      </c>
      <c r="O1383" s="3">
        <f t="shared" si="173"/>
        <v>1162799.4477748871</v>
      </c>
      <c r="P1383" s="3">
        <f t="shared" si="169"/>
        <v>1080233.0793366204</v>
      </c>
      <c r="Q1383" s="3">
        <f t="shared" si="174"/>
        <v>919766.92066337971</v>
      </c>
      <c r="R1383" s="4">
        <f t="shared" si="175"/>
        <v>-82566.368438266683</v>
      </c>
      <c r="S1383" s="3">
        <f t="shared" si="176"/>
        <v>1100000</v>
      </c>
    </row>
    <row r="1384" spans="1:19" x14ac:dyDescent="0.45">
      <c r="A1384">
        <v>1381</v>
      </c>
      <c r="B1384" s="2">
        <v>3.30875441431999E-2</v>
      </c>
      <c r="C1384" s="2">
        <v>3.91459074733096E-2</v>
      </c>
      <c r="D1384" s="2">
        <f t="shared" si="170"/>
        <v>6.0583633301097006E-3</v>
      </c>
      <c r="E1384" s="2">
        <f t="shared" si="171"/>
        <v>0.15476364506916601</v>
      </c>
      <c r="F1384" s="2" t="str">
        <f t="shared" si="172"/>
        <v>상승</v>
      </c>
      <c r="O1384" s="3">
        <f t="shared" si="173"/>
        <v>1033087.5441431999</v>
      </c>
      <c r="P1384" s="3">
        <f t="shared" si="169"/>
        <v>1039145.9074733095</v>
      </c>
      <c r="Q1384" s="3">
        <f t="shared" si="174"/>
        <v>960854.09252669045</v>
      </c>
      <c r="R1384" s="4">
        <f t="shared" si="175"/>
        <v>6058.363330109627</v>
      </c>
      <c r="S1384" s="3">
        <f t="shared" si="176"/>
        <v>1100000</v>
      </c>
    </row>
    <row r="1385" spans="1:19" x14ac:dyDescent="0.45">
      <c r="A1385">
        <v>1382</v>
      </c>
      <c r="B1385" s="2">
        <v>-7.2821497917175196E-2</v>
      </c>
      <c r="C1385" s="2">
        <v>-0.149837133550488</v>
      </c>
      <c r="D1385" s="2">
        <f t="shared" si="170"/>
        <v>7.7015635633312804E-2</v>
      </c>
      <c r="E1385" s="2">
        <f t="shared" si="171"/>
        <v>-0.51399565520493751</v>
      </c>
      <c r="F1385" s="2" t="str">
        <f t="shared" si="172"/>
        <v>하락</v>
      </c>
      <c r="O1385" s="3">
        <f t="shared" si="173"/>
        <v>927178.50208282482</v>
      </c>
      <c r="P1385" s="3">
        <f t="shared" si="169"/>
        <v>850162.86644951196</v>
      </c>
      <c r="Q1385" s="3">
        <f t="shared" si="174"/>
        <v>1149837.1335504879</v>
      </c>
      <c r="R1385" s="4">
        <f t="shared" si="175"/>
        <v>-77015.635633312864</v>
      </c>
      <c r="S1385" s="3">
        <f t="shared" si="176"/>
        <v>1100000</v>
      </c>
    </row>
    <row r="1386" spans="1:19" x14ac:dyDescent="0.45">
      <c r="A1386">
        <v>1383</v>
      </c>
      <c r="B1386" s="2">
        <v>-0.17986172437667799</v>
      </c>
      <c r="C1386" s="2">
        <v>-0.238095238095238</v>
      </c>
      <c r="D1386" s="2">
        <f t="shared" si="170"/>
        <v>5.8233513718560004E-2</v>
      </c>
      <c r="E1386" s="2">
        <f t="shared" si="171"/>
        <v>-0.24458075761795212</v>
      </c>
      <c r="F1386" s="2" t="str">
        <f t="shared" si="172"/>
        <v>하락</v>
      </c>
      <c r="O1386" s="3">
        <f t="shared" si="173"/>
        <v>820138.275623322</v>
      </c>
      <c r="P1386" s="3">
        <f t="shared" si="169"/>
        <v>761904.76190476201</v>
      </c>
      <c r="Q1386" s="3">
        <f t="shared" si="174"/>
        <v>1238095.2380952379</v>
      </c>
      <c r="R1386" s="4">
        <f t="shared" si="175"/>
        <v>-58233.513718559989</v>
      </c>
      <c r="S1386" s="3">
        <f t="shared" si="176"/>
        <v>1100000</v>
      </c>
    </row>
    <row r="1387" spans="1:19" x14ac:dyDescent="0.45">
      <c r="A1387">
        <v>1384</v>
      </c>
      <c r="B1387" s="2">
        <v>9.9445238709449699E-2</v>
      </c>
      <c r="C1387" s="2">
        <v>3.8665655799848299E-2</v>
      </c>
      <c r="D1387" s="2">
        <f t="shared" si="170"/>
        <v>6.07795829096014E-2</v>
      </c>
      <c r="E1387" s="2">
        <f t="shared" si="171"/>
        <v>1.5719268599561647</v>
      </c>
      <c r="F1387" s="2" t="str">
        <f t="shared" si="172"/>
        <v>상승</v>
      </c>
      <c r="O1387" s="3">
        <f t="shared" si="173"/>
        <v>1099445.2387094498</v>
      </c>
      <c r="P1387" s="3">
        <f t="shared" si="169"/>
        <v>1038665.6557998484</v>
      </c>
      <c r="Q1387" s="3">
        <f t="shared" si="174"/>
        <v>961334.34420015174</v>
      </c>
      <c r="R1387" s="4">
        <f t="shared" si="175"/>
        <v>-60779.582909601391</v>
      </c>
      <c r="S1387" s="3">
        <f t="shared" si="176"/>
        <v>1100000.0000000002</v>
      </c>
    </row>
    <row r="1388" spans="1:19" x14ac:dyDescent="0.45">
      <c r="A1388">
        <v>1385</v>
      </c>
      <c r="B1388" s="2">
        <v>-7.9670399427413899E-2</v>
      </c>
      <c r="C1388" s="2">
        <v>-0.11010101010101001</v>
      </c>
      <c r="D1388" s="2">
        <f t="shared" si="170"/>
        <v>3.0430610673596106E-2</v>
      </c>
      <c r="E1388" s="2">
        <f t="shared" si="171"/>
        <v>-0.27638811529229518</v>
      </c>
      <c r="F1388" s="2" t="str">
        <f t="shared" si="172"/>
        <v>하락</v>
      </c>
      <c r="O1388" s="3">
        <f t="shared" si="173"/>
        <v>920329.60057258606</v>
      </c>
      <c r="P1388" s="3">
        <f t="shared" si="169"/>
        <v>889898.98989899002</v>
      </c>
      <c r="Q1388" s="3">
        <f t="shared" si="174"/>
        <v>1110101.0101010101</v>
      </c>
      <c r="R1388" s="4">
        <f t="shared" si="175"/>
        <v>-30430.610673596035</v>
      </c>
      <c r="S1388" s="3">
        <f t="shared" si="176"/>
        <v>1100000.0000000002</v>
      </c>
    </row>
    <row r="1389" spans="1:19" x14ac:dyDescent="0.45">
      <c r="A1389">
        <v>1386</v>
      </c>
      <c r="B1389" s="2">
        <v>0.145367607474327</v>
      </c>
      <c r="C1389" s="2">
        <v>4.3689320388349502E-2</v>
      </c>
      <c r="D1389" s="2">
        <f t="shared" si="170"/>
        <v>0.10167828708597751</v>
      </c>
      <c r="E1389" s="2">
        <f t="shared" si="171"/>
        <v>2.3273030155234857</v>
      </c>
      <c r="F1389" s="2" t="str">
        <f t="shared" si="172"/>
        <v>상승</v>
      </c>
      <c r="O1389" s="3">
        <f t="shared" si="173"/>
        <v>1145367.6074743271</v>
      </c>
      <c r="P1389" s="3">
        <f t="shared" si="169"/>
        <v>1043689.3203883495</v>
      </c>
      <c r="Q1389" s="3">
        <f t="shared" si="174"/>
        <v>956310.67961165053</v>
      </c>
      <c r="R1389" s="4">
        <f t="shared" si="175"/>
        <v>-101678.28708597762</v>
      </c>
      <c r="S1389" s="3">
        <f t="shared" si="176"/>
        <v>1100000</v>
      </c>
    </row>
    <row r="1390" spans="1:19" x14ac:dyDescent="0.45">
      <c r="A1390">
        <v>1387</v>
      </c>
      <c r="B1390" s="2">
        <v>7.0784308016300201E-2</v>
      </c>
      <c r="C1390" s="2">
        <v>7.9478054567022505E-2</v>
      </c>
      <c r="D1390" s="2">
        <f t="shared" si="170"/>
        <v>8.6937465507223033E-3</v>
      </c>
      <c r="E1390" s="2">
        <f t="shared" si="171"/>
        <v>0.10938549764565529</v>
      </c>
      <c r="F1390" s="2" t="str">
        <f t="shared" si="172"/>
        <v>상승</v>
      </c>
      <c r="O1390" s="3">
        <f t="shared" si="173"/>
        <v>1070784.3080163002</v>
      </c>
      <c r="P1390" s="3">
        <f t="shared" si="169"/>
        <v>1079478.0545670225</v>
      </c>
      <c r="Q1390" s="3">
        <f t="shared" si="174"/>
        <v>920521.94543297752</v>
      </c>
      <c r="R1390" s="4">
        <f t="shared" si="175"/>
        <v>8693.7465507222805</v>
      </c>
      <c r="S1390" s="3">
        <f t="shared" si="176"/>
        <v>1100000</v>
      </c>
    </row>
    <row r="1391" spans="1:19" x14ac:dyDescent="0.45">
      <c r="A1391">
        <v>1388</v>
      </c>
      <c r="B1391" s="2">
        <v>0.17165778577327701</v>
      </c>
      <c r="C1391" s="2">
        <v>8.5620197585071306E-2</v>
      </c>
      <c r="D1391" s="2">
        <f t="shared" si="170"/>
        <v>8.6037588188205699E-2</v>
      </c>
      <c r="E1391" s="2">
        <f t="shared" si="171"/>
        <v>1.0048749081981465</v>
      </c>
      <c r="F1391" s="2" t="str">
        <f t="shared" si="172"/>
        <v>상승</v>
      </c>
      <c r="O1391" s="3">
        <f t="shared" si="173"/>
        <v>1171657.785773277</v>
      </c>
      <c r="P1391" s="3">
        <f t="shared" si="169"/>
        <v>1085620.1975850712</v>
      </c>
      <c r="Q1391" s="3">
        <f t="shared" si="174"/>
        <v>914379.80241492868</v>
      </c>
      <c r="R1391" s="4">
        <f t="shared" si="175"/>
        <v>-86037.588188205846</v>
      </c>
      <c r="S1391" s="3">
        <f t="shared" si="176"/>
        <v>1100000</v>
      </c>
    </row>
    <row r="1392" spans="1:19" x14ac:dyDescent="0.45">
      <c r="A1392">
        <v>1389</v>
      </c>
      <c r="B1392" s="2">
        <v>0.20210792124271301</v>
      </c>
      <c r="C1392" s="2">
        <v>8.6294416243654803E-2</v>
      </c>
      <c r="D1392" s="2">
        <f t="shared" si="170"/>
        <v>0.11581350499905821</v>
      </c>
      <c r="E1392" s="2">
        <f t="shared" si="171"/>
        <v>1.3420741461655572</v>
      </c>
      <c r="F1392" s="2" t="str">
        <f t="shared" si="172"/>
        <v>상승</v>
      </c>
      <c r="O1392" s="3">
        <f t="shared" si="173"/>
        <v>1202107.921242713</v>
      </c>
      <c r="P1392" s="3">
        <f t="shared" si="169"/>
        <v>1086294.4162436547</v>
      </c>
      <c r="Q1392" s="3">
        <f t="shared" si="174"/>
        <v>913705.58375634521</v>
      </c>
      <c r="R1392" s="4">
        <f t="shared" si="175"/>
        <v>-115813.50499905832</v>
      </c>
      <c r="S1392" s="3">
        <f t="shared" si="176"/>
        <v>1100000</v>
      </c>
    </row>
    <row r="1393" spans="1:19" x14ac:dyDescent="0.45">
      <c r="A1393">
        <v>1390</v>
      </c>
      <c r="B1393" s="2">
        <v>0.46247261762619002</v>
      </c>
      <c r="C1393" s="2">
        <v>0.34768211920529801</v>
      </c>
      <c r="D1393" s="2">
        <f t="shared" si="170"/>
        <v>0.11479049842089201</v>
      </c>
      <c r="E1393" s="2">
        <f t="shared" si="171"/>
        <v>0.33015933831532751</v>
      </c>
      <c r="F1393" s="2" t="str">
        <f t="shared" si="172"/>
        <v>상승</v>
      </c>
      <c r="O1393" s="3">
        <f t="shared" si="173"/>
        <v>1462472.61762619</v>
      </c>
      <c r="P1393" s="3">
        <f t="shared" si="169"/>
        <v>1347682.1192052979</v>
      </c>
      <c r="Q1393" s="3">
        <f t="shared" si="174"/>
        <v>652317.88079470198</v>
      </c>
      <c r="R1393" s="4">
        <f t="shared" si="175"/>
        <v>-114790.49842089205</v>
      </c>
      <c r="S1393" s="3">
        <f t="shared" si="176"/>
        <v>1100000</v>
      </c>
    </row>
    <row r="1394" spans="1:19" x14ac:dyDescent="0.45">
      <c r="A1394">
        <v>1391</v>
      </c>
      <c r="B1394" s="2">
        <v>0.35711723566055298</v>
      </c>
      <c r="C1394" s="2">
        <v>0.35653104925053503</v>
      </c>
      <c r="D1394" s="2">
        <f t="shared" si="170"/>
        <v>5.8618641001795257E-4</v>
      </c>
      <c r="E1394" s="2">
        <f t="shared" si="171"/>
        <v>1.6441384593296341E-3</v>
      </c>
      <c r="F1394" s="2" t="str">
        <f t="shared" si="172"/>
        <v>상승</v>
      </c>
      <c r="O1394" s="3">
        <f t="shared" si="173"/>
        <v>1357117.235660553</v>
      </c>
      <c r="P1394" s="3">
        <f t="shared" si="169"/>
        <v>1356531.0492505352</v>
      </c>
      <c r="Q1394" s="3">
        <f t="shared" si="174"/>
        <v>643468.95074946503</v>
      </c>
      <c r="R1394" s="4">
        <f t="shared" si="175"/>
        <v>-586.18641001777723</v>
      </c>
      <c r="S1394" s="3">
        <f t="shared" si="176"/>
        <v>1100000</v>
      </c>
    </row>
    <row r="1395" spans="1:19" x14ac:dyDescent="0.45">
      <c r="A1395">
        <v>1392</v>
      </c>
      <c r="B1395" s="2">
        <v>-0.12196093797683701</v>
      </c>
      <c r="C1395" s="2">
        <v>-0.12685337726523799</v>
      </c>
      <c r="D1395" s="2">
        <f t="shared" si="170"/>
        <v>4.8924392884009821E-3</v>
      </c>
      <c r="E1395" s="2">
        <f t="shared" si="171"/>
        <v>-3.8567670754018402E-2</v>
      </c>
      <c r="F1395" s="2" t="str">
        <f t="shared" si="172"/>
        <v>하락</v>
      </c>
      <c r="O1395" s="3">
        <f t="shared" si="173"/>
        <v>878039.06202316296</v>
      </c>
      <c r="P1395" s="3">
        <f t="shared" si="169"/>
        <v>873146.62273476191</v>
      </c>
      <c r="Q1395" s="3">
        <f t="shared" si="174"/>
        <v>1126853.377265238</v>
      </c>
      <c r="R1395" s="4">
        <f t="shared" si="175"/>
        <v>-4892.4392884010449</v>
      </c>
      <c r="S1395" s="3">
        <f t="shared" si="176"/>
        <v>1100000</v>
      </c>
    </row>
    <row r="1396" spans="1:19" x14ac:dyDescent="0.45">
      <c r="A1396">
        <v>1393</v>
      </c>
      <c r="B1396" s="2">
        <v>0.16597007215022999</v>
      </c>
      <c r="C1396" s="2">
        <v>0.14321608040201</v>
      </c>
      <c r="D1396" s="2">
        <f t="shared" si="170"/>
        <v>2.2753991748219987E-2</v>
      </c>
      <c r="E1396" s="2">
        <f t="shared" si="171"/>
        <v>0.15887874939985189</v>
      </c>
      <c r="F1396" s="2" t="str">
        <f t="shared" si="172"/>
        <v>상승</v>
      </c>
      <c r="O1396" s="3">
        <f t="shared" si="173"/>
        <v>1165970.0721502299</v>
      </c>
      <c r="P1396" s="3">
        <f t="shared" si="169"/>
        <v>1143216.0804020099</v>
      </c>
      <c r="Q1396" s="3">
        <f t="shared" si="174"/>
        <v>856783.91959799</v>
      </c>
      <c r="R1396" s="4">
        <f t="shared" si="175"/>
        <v>-22753.991748220054</v>
      </c>
      <c r="S1396" s="3">
        <f t="shared" si="176"/>
        <v>1100000</v>
      </c>
    </row>
    <row r="1397" spans="1:19" x14ac:dyDescent="0.45">
      <c r="A1397">
        <v>1394</v>
      </c>
      <c r="B1397" s="2">
        <v>4.3986450880765901E-2</v>
      </c>
      <c r="C1397" s="2">
        <v>2.7089783281733702E-2</v>
      </c>
      <c r="D1397" s="2">
        <f t="shared" si="170"/>
        <v>1.6896667599032199E-2</v>
      </c>
      <c r="E1397" s="2">
        <f t="shared" si="171"/>
        <v>0.62372841536998969</v>
      </c>
      <c r="F1397" s="2" t="str">
        <f t="shared" si="172"/>
        <v>상승</v>
      </c>
      <c r="O1397" s="3">
        <f t="shared" si="173"/>
        <v>1043986.4508807659</v>
      </c>
      <c r="P1397" s="3">
        <f t="shared" si="169"/>
        <v>1027089.7832817336</v>
      </c>
      <c r="Q1397" s="3">
        <f t="shared" si="174"/>
        <v>972910.21671826625</v>
      </c>
      <c r="R1397" s="4">
        <f t="shared" si="175"/>
        <v>-16896.667599032284</v>
      </c>
      <c r="S1397" s="3">
        <f t="shared" si="176"/>
        <v>1100000</v>
      </c>
    </row>
    <row r="1398" spans="1:19" x14ac:dyDescent="0.45">
      <c r="A1398">
        <v>1395</v>
      </c>
      <c r="B1398" s="2">
        <v>0.20339852571487399</v>
      </c>
      <c r="C1398" s="2">
        <v>0.21265377855887499</v>
      </c>
      <c r="D1398" s="2">
        <f t="shared" si="170"/>
        <v>9.2552528440009996E-3</v>
      </c>
      <c r="E1398" s="2">
        <f t="shared" si="171"/>
        <v>4.3522635274682434E-2</v>
      </c>
      <c r="F1398" s="2" t="str">
        <f t="shared" si="172"/>
        <v>상승</v>
      </c>
      <c r="O1398" s="3">
        <f t="shared" si="173"/>
        <v>1203398.525714874</v>
      </c>
      <c r="P1398" s="3">
        <f t="shared" si="169"/>
        <v>1212653.778558875</v>
      </c>
      <c r="Q1398" s="3">
        <f t="shared" si="174"/>
        <v>787346.22144112503</v>
      </c>
      <c r="R1398" s="4">
        <f t="shared" si="175"/>
        <v>9255.2528440009337</v>
      </c>
      <c r="S1398" s="3">
        <f t="shared" si="176"/>
        <v>1100000</v>
      </c>
    </row>
    <row r="1399" spans="1:19" x14ac:dyDescent="0.45">
      <c r="A1399">
        <v>1396</v>
      </c>
      <c r="B1399" s="2">
        <v>0.39146888256072998</v>
      </c>
      <c r="C1399" s="2">
        <v>0.30571428571428499</v>
      </c>
      <c r="D1399" s="2">
        <f t="shared" si="170"/>
        <v>8.5754596846444986E-2</v>
      </c>
      <c r="E1399" s="2">
        <f t="shared" si="171"/>
        <v>0.28050569061921321</v>
      </c>
      <c r="F1399" s="2" t="str">
        <f t="shared" si="172"/>
        <v>상승</v>
      </c>
      <c r="O1399" s="3">
        <f t="shared" si="173"/>
        <v>1391468.88256073</v>
      </c>
      <c r="P1399" s="3">
        <f t="shared" si="169"/>
        <v>1305714.285714285</v>
      </c>
      <c r="Q1399" s="3">
        <f t="shared" si="174"/>
        <v>694285.71428571502</v>
      </c>
      <c r="R1399" s="4">
        <f t="shared" si="175"/>
        <v>-85754.596846444998</v>
      </c>
      <c r="S1399" s="3">
        <f t="shared" si="176"/>
        <v>1100000</v>
      </c>
    </row>
    <row r="1400" spans="1:19" x14ac:dyDescent="0.45">
      <c r="A1400">
        <v>1397</v>
      </c>
      <c r="B1400" s="2">
        <v>1.88384652137756E-2</v>
      </c>
      <c r="C1400" s="2">
        <v>-3.3112582781456901E-2</v>
      </c>
      <c r="D1400" s="2">
        <f t="shared" si="170"/>
        <v>5.1951047995232501E-2</v>
      </c>
      <c r="E1400" s="2">
        <f t="shared" si="171"/>
        <v>-1.5689216494560241</v>
      </c>
      <c r="F1400" s="2" t="str">
        <f t="shared" si="172"/>
        <v>반대</v>
      </c>
      <c r="O1400" s="3">
        <f t="shared" si="173"/>
        <v>1018838.4652137756</v>
      </c>
      <c r="P1400" s="3">
        <f t="shared" si="169"/>
        <v>966887.41721854312</v>
      </c>
      <c r="Q1400" s="3">
        <f t="shared" si="174"/>
        <v>1033112.5827814569</v>
      </c>
      <c r="R1400" s="4">
        <f t="shared" si="175"/>
        <v>-51951.047995232511</v>
      </c>
      <c r="S1400" s="3">
        <f t="shared" si="176"/>
        <v>1100000</v>
      </c>
    </row>
    <row r="1401" spans="1:19" x14ac:dyDescent="0.45">
      <c r="A1401">
        <v>1398</v>
      </c>
      <c r="B1401" s="2">
        <v>0.11951544880867</v>
      </c>
      <c r="C1401" s="2">
        <v>5.6110684089162102E-2</v>
      </c>
      <c r="D1401" s="2">
        <f t="shared" si="170"/>
        <v>6.34047647195079E-2</v>
      </c>
      <c r="E1401" s="2">
        <f t="shared" si="171"/>
        <v>1.1299945054805465</v>
      </c>
      <c r="F1401" s="2" t="str">
        <f t="shared" si="172"/>
        <v>상승</v>
      </c>
      <c r="O1401" s="3">
        <f t="shared" si="173"/>
        <v>1119515.44880867</v>
      </c>
      <c r="P1401" s="3">
        <f t="shared" si="169"/>
        <v>1056110.6840891622</v>
      </c>
      <c r="Q1401" s="3">
        <f t="shared" si="174"/>
        <v>943889.31591083796</v>
      </c>
      <c r="R1401" s="4">
        <f t="shared" si="175"/>
        <v>-63404.76471950789</v>
      </c>
      <c r="S1401" s="3">
        <f t="shared" si="176"/>
        <v>1100000.0000000002</v>
      </c>
    </row>
    <row r="1402" spans="1:19" x14ac:dyDescent="0.45">
      <c r="A1402">
        <v>1399</v>
      </c>
      <c r="B1402" s="2">
        <v>-4.90329451858997E-2</v>
      </c>
      <c r="C1402" s="2">
        <v>-1.1032308904649299E-2</v>
      </c>
      <c r="D1402" s="2">
        <f t="shared" si="170"/>
        <v>3.8000636281250402E-2</v>
      </c>
      <c r="E1402" s="2">
        <f t="shared" si="171"/>
        <v>-3.4444862457790641</v>
      </c>
      <c r="F1402" s="2" t="str">
        <f t="shared" si="172"/>
        <v>하락</v>
      </c>
      <c r="O1402" s="3">
        <f t="shared" si="173"/>
        <v>950967.05481410027</v>
      </c>
      <c r="P1402" s="3">
        <f t="shared" si="169"/>
        <v>988967.69109535066</v>
      </c>
      <c r="Q1402" s="3">
        <f t="shared" si="174"/>
        <v>1011032.3089046493</v>
      </c>
      <c r="R1402" s="4">
        <f t="shared" si="175"/>
        <v>38000.636281250394</v>
      </c>
      <c r="S1402" s="3">
        <f t="shared" si="176"/>
        <v>1100000</v>
      </c>
    </row>
    <row r="1403" spans="1:19" x14ac:dyDescent="0.45">
      <c r="A1403">
        <v>1400</v>
      </c>
      <c r="B1403" s="2">
        <v>-5.7545173913240398E-2</v>
      </c>
      <c r="C1403" s="2">
        <v>-7.00757575757575E-2</v>
      </c>
      <c r="D1403" s="2">
        <f t="shared" si="170"/>
        <v>1.2530583662517102E-2</v>
      </c>
      <c r="E1403" s="2">
        <f t="shared" si="171"/>
        <v>-0.17881481550835235</v>
      </c>
      <c r="F1403" s="2" t="str">
        <f t="shared" si="172"/>
        <v>하락</v>
      </c>
      <c r="O1403" s="3">
        <f t="shared" si="173"/>
        <v>942454.82608675957</v>
      </c>
      <c r="P1403" s="3">
        <f t="shared" si="169"/>
        <v>929924.24242424255</v>
      </c>
      <c r="Q1403" s="3">
        <f t="shared" si="174"/>
        <v>1070075.7575757576</v>
      </c>
      <c r="R1403" s="4">
        <f t="shared" si="175"/>
        <v>-12530.58366251702</v>
      </c>
      <c r="S1403" s="3">
        <f t="shared" si="176"/>
        <v>1100000</v>
      </c>
    </row>
    <row r="1404" spans="1:19" x14ac:dyDescent="0.45">
      <c r="A1404">
        <v>1401</v>
      </c>
      <c r="B1404" s="2">
        <v>0.350171267986297</v>
      </c>
      <c r="C1404" s="2">
        <v>0.319244604316546</v>
      </c>
      <c r="D1404" s="2">
        <f t="shared" si="170"/>
        <v>3.0926663669750998E-2</v>
      </c>
      <c r="E1404" s="2">
        <f t="shared" si="171"/>
        <v>9.6874507044403355E-2</v>
      </c>
      <c r="F1404" s="2" t="str">
        <f t="shared" si="172"/>
        <v>상승</v>
      </c>
      <c r="O1404" s="3">
        <f t="shared" si="173"/>
        <v>1350171.2679862969</v>
      </c>
      <c r="P1404" s="3">
        <f t="shared" si="169"/>
        <v>1319244.6043165459</v>
      </c>
      <c r="Q1404" s="3">
        <f t="shared" si="174"/>
        <v>680755.395683454</v>
      </c>
      <c r="R1404" s="4">
        <f t="shared" si="175"/>
        <v>-30926.663669751026</v>
      </c>
      <c r="S1404" s="3">
        <f t="shared" si="176"/>
        <v>1100000</v>
      </c>
    </row>
    <row r="1405" spans="1:19" x14ac:dyDescent="0.45">
      <c r="A1405">
        <v>1402</v>
      </c>
      <c r="B1405" s="2">
        <v>-1.9436445087194401E-2</v>
      </c>
      <c r="C1405" s="2">
        <v>-4.8780487804877997E-3</v>
      </c>
      <c r="D1405" s="2">
        <f t="shared" si="170"/>
        <v>1.4558396306706602E-2</v>
      </c>
      <c r="E1405" s="2">
        <f t="shared" si="171"/>
        <v>-2.9844712428748568</v>
      </c>
      <c r="F1405" s="2" t="str">
        <f t="shared" si="172"/>
        <v>하락</v>
      </c>
      <c r="O1405" s="3">
        <f t="shared" si="173"/>
        <v>980563.55491280556</v>
      </c>
      <c r="P1405" s="3">
        <f t="shared" si="169"/>
        <v>995121.95121951215</v>
      </c>
      <c r="Q1405" s="3">
        <f t="shared" si="174"/>
        <v>1004878.0487804879</v>
      </c>
      <c r="R1405" s="4">
        <f t="shared" si="175"/>
        <v>14558.396306706592</v>
      </c>
      <c r="S1405" s="3">
        <f t="shared" si="176"/>
        <v>1100000</v>
      </c>
    </row>
    <row r="1406" spans="1:19" x14ac:dyDescent="0.45">
      <c r="A1406">
        <v>1403</v>
      </c>
      <c r="B1406" s="2">
        <v>0.25092715024948098</v>
      </c>
      <c r="C1406" s="2">
        <v>0.23346303501945501</v>
      </c>
      <c r="D1406" s="2">
        <f t="shared" si="170"/>
        <v>1.7464115230025973E-2</v>
      </c>
      <c r="E1406" s="2">
        <f t="shared" si="171"/>
        <v>7.4804626901944657E-2</v>
      </c>
      <c r="F1406" s="2" t="str">
        <f t="shared" si="172"/>
        <v>상승</v>
      </c>
      <c r="O1406" s="3">
        <f t="shared" si="173"/>
        <v>1250927.150249481</v>
      </c>
      <c r="P1406" s="3">
        <f t="shared" si="169"/>
        <v>1233463.035019455</v>
      </c>
      <c r="Q1406" s="3">
        <f t="shared" si="174"/>
        <v>766536.96498054499</v>
      </c>
      <c r="R1406" s="4">
        <f t="shared" si="175"/>
        <v>-17464.115230025956</v>
      </c>
      <c r="S1406" s="3">
        <f t="shared" si="176"/>
        <v>1100000</v>
      </c>
    </row>
    <row r="1407" spans="1:19" x14ac:dyDescent="0.45">
      <c r="A1407">
        <v>1404</v>
      </c>
      <c r="B1407" s="2">
        <v>4.2139571160078E-2</v>
      </c>
      <c r="C1407" s="2">
        <v>5.6910569105690999E-2</v>
      </c>
      <c r="D1407" s="2">
        <f t="shared" si="170"/>
        <v>1.4770997945612999E-2</v>
      </c>
      <c r="E1407" s="2">
        <f t="shared" si="171"/>
        <v>0.25954753533005726</v>
      </c>
      <c r="F1407" s="2" t="str">
        <f t="shared" si="172"/>
        <v>상승</v>
      </c>
      <c r="O1407" s="3">
        <f t="shared" si="173"/>
        <v>1042139.571160078</v>
      </c>
      <c r="P1407" s="3">
        <f t="shared" si="169"/>
        <v>1056910.569105691</v>
      </c>
      <c r="Q1407" s="3">
        <f t="shared" si="174"/>
        <v>943089.43089430896</v>
      </c>
      <c r="R1407" s="4">
        <f t="shared" si="175"/>
        <v>14770.997945612995</v>
      </c>
      <c r="S1407" s="3">
        <f t="shared" si="176"/>
        <v>1100000</v>
      </c>
    </row>
    <row r="1408" spans="1:19" x14ac:dyDescent="0.45">
      <c r="A1408">
        <v>1405</v>
      </c>
      <c r="B1408" s="2">
        <v>2.69496124237775E-2</v>
      </c>
      <c r="C1408" s="2">
        <v>-2.3809523809523801E-2</v>
      </c>
      <c r="D1408" s="2">
        <f t="shared" si="170"/>
        <v>5.0759136233301305E-2</v>
      </c>
      <c r="E1408" s="2">
        <f t="shared" si="171"/>
        <v>-2.1318837217986557</v>
      </c>
      <c r="F1408" s="2" t="str">
        <f t="shared" si="172"/>
        <v>반대</v>
      </c>
      <c r="O1408" s="3">
        <f t="shared" si="173"/>
        <v>1026949.6124237776</v>
      </c>
      <c r="P1408" s="3">
        <f t="shared" si="169"/>
        <v>976190.47619047621</v>
      </c>
      <c r="Q1408" s="3">
        <f t="shared" si="174"/>
        <v>1023809.5238095237</v>
      </c>
      <c r="R1408" s="4">
        <f t="shared" si="175"/>
        <v>-50759.136233301368</v>
      </c>
      <c r="S1408" s="3">
        <f t="shared" si="176"/>
        <v>1100000</v>
      </c>
    </row>
    <row r="1409" spans="1:19" x14ac:dyDescent="0.45">
      <c r="A1409">
        <v>1406</v>
      </c>
      <c r="B1409" s="2">
        <v>0.19060145318508101</v>
      </c>
      <c r="C1409" s="2">
        <v>4.3378995433789903E-2</v>
      </c>
      <c r="D1409" s="2">
        <f t="shared" si="170"/>
        <v>0.14722245775129111</v>
      </c>
      <c r="E1409" s="2">
        <f t="shared" si="171"/>
        <v>3.3938650786876621</v>
      </c>
      <c r="F1409" s="2" t="str">
        <f t="shared" si="172"/>
        <v>상승</v>
      </c>
      <c r="O1409" s="3">
        <f t="shared" si="173"/>
        <v>1190601.453185081</v>
      </c>
      <c r="P1409" s="3">
        <f t="shared" si="169"/>
        <v>1043378.99543379</v>
      </c>
      <c r="Q1409" s="3">
        <f t="shared" si="174"/>
        <v>956621.00456621009</v>
      </c>
      <c r="R1409" s="4">
        <f t="shared" si="175"/>
        <v>-147222.45775129099</v>
      </c>
      <c r="S1409" s="3">
        <f t="shared" si="176"/>
        <v>1100000.0000000002</v>
      </c>
    </row>
    <row r="1410" spans="1:19" x14ac:dyDescent="0.45">
      <c r="A1410">
        <v>1407</v>
      </c>
      <c r="B1410" s="2">
        <v>6.2004704028367899E-2</v>
      </c>
      <c r="C1410" s="2">
        <v>5.3543307086614103E-2</v>
      </c>
      <c r="D1410" s="2">
        <f t="shared" si="170"/>
        <v>8.461396941753796E-3</v>
      </c>
      <c r="E1410" s="2">
        <f t="shared" si="171"/>
        <v>0.15802903111804906</v>
      </c>
      <c r="F1410" s="2" t="str">
        <f t="shared" si="172"/>
        <v>상승</v>
      </c>
      <c r="O1410" s="3">
        <f t="shared" si="173"/>
        <v>1062004.704028368</v>
      </c>
      <c r="P1410" s="3">
        <f t="shared" si="169"/>
        <v>1053543.307086614</v>
      </c>
      <c r="Q1410" s="3">
        <f t="shared" si="174"/>
        <v>946456.69291338581</v>
      </c>
      <c r="R1410" s="4">
        <f t="shared" si="175"/>
        <v>-8461.3969417540357</v>
      </c>
      <c r="S1410" s="3">
        <f t="shared" si="176"/>
        <v>1100000</v>
      </c>
    </row>
    <row r="1411" spans="1:19" x14ac:dyDescent="0.45">
      <c r="A1411">
        <v>1408</v>
      </c>
      <c r="B1411" s="2">
        <v>0.13982693850994099</v>
      </c>
      <c r="C1411" s="2">
        <v>0.21062992125984201</v>
      </c>
      <c r="D1411" s="2">
        <f t="shared" si="170"/>
        <v>7.0802982749901017E-2</v>
      </c>
      <c r="E1411" s="2">
        <f t="shared" si="171"/>
        <v>0.33614874053224114</v>
      </c>
      <c r="F1411" s="2" t="str">
        <f t="shared" si="172"/>
        <v>상승</v>
      </c>
      <c r="O1411" s="3">
        <f t="shared" si="173"/>
        <v>1139826.9385099411</v>
      </c>
      <c r="P1411" s="3">
        <f t="shared" ref="P1411:P1474" si="177">$N$3*(1+C1411)</f>
        <v>1210629.9212598419</v>
      </c>
      <c r="Q1411" s="3">
        <f t="shared" si="174"/>
        <v>789370.078740158</v>
      </c>
      <c r="R1411" s="4">
        <f t="shared" si="175"/>
        <v>70802.982749900781</v>
      </c>
      <c r="S1411" s="3">
        <f t="shared" si="176"/>
        <v>1100000</v>
      </c>
    </row>
    <row r="1412" spans="1:19" x14ac:dyDescent="0.45">
      <c r="A1412">
        <v>1409</v>
      </c>
      <c r="B1412" s="2">
        <v>-0.129335567355155</v>
      </c>
      <c r="C1412" s="2">
        <v>-0.17526881720430099</v>
      </c>
      <c r="D1412" s="2">
        <f t="shared" ref="D1412:D1475" si="178">ABS(C1412-B1412)</f>
        <v>4.5933249849145985E-2</v>
      </c>
      <c r="E1412" s="2">
        <f t="shared" ref="E1412:E1475" si="179">IFERROR(D1412/C1412,0)</f>
        <v>-0.26207314331107845</v>
      </c>
      <c r="F1412" s="2" t="str">
        <f t="shared" ref="F1412:F1475" si="180">IF(AND(B1412&gt;=0,C1412&gt;=0),"상승",IF(AND(B1412&lt;0,C1412&lt;0),"하락","반대"))</f>
        <v>하락</v>
      </c>
      <c r="O1412" s="3">
        <f t="shared" ref="O1412:O1475" si="181">$N$3*(1+B1412)</f>
        <v>870664.43264484499</v>
      </c>
      <c r="P1412" s="3">
        <f t="shared" si="177"/>
        <v>824731.18279569899</v>
      </c>
      <c r="Q1412" s="3">
        <f t="shared" ref="Q1412:Q1475" si="182">$N$3*(1-C1412)</f>
        <v>1175268.817204301</v>
      </c>
      <c r="R1412" s="4">
        <f t="shared" ref="R1412:R1475" si="183">P1412-O1412</f>
        <v>-45933.249849145999</v>
      </c>
      <c r="S1412" s="3">
        <f t="shared" ref="S1412:S1475" si="184">P1412*0.4+$N$3*0.3+Q1412*0.4</f>
        <v>1100000</v>
      </c>
    </row>
    <row r="1413" spans="1:19" x14ac:dyDescent="0.45">
      <c r="A1413">
        <v>1410</v>
      </c>
      <c r="B1413" s="2">
        <v>0.17865177989006001</v>
      </c>
      <c r="C1413" s="2">
        <v>0.192860252503265</v>
      </c>
      <c r="D1413" s="2">
        <f t="shared" si="178"/>
        <v>1.4208472613204987E-2</v>
      </c>
      <c r="E1413" s="2">
        <f t="shared" si="179"/>
        <v>7.3672373798040355E-2</v>
      </c>
      <c r="F1413" s="2" t="str">
        <f t="shared" si="180"/>
        <v>상승</v>
      </c>
      <c r="O1413" s="3">
        <f t="shared" si="181"/>
        <v>1178651.77989006</v>
      </c>
      <c r="P1413" s="3">
        <f t="shared" si="177"/>
        <v>1192860.2525032649</v>
      </c>
      <c r="Q1413" s="3">
        <f t="shared" si="182"/>
        <v>807139.74749673496</v>
      </c>
      <c r="R1413" s="4">
        <f t="shared" si="183"/>
        <v>14208.472613204969</v>
      </c>
      <c r="S1413" s="3">
        <f t="shared" si="184"/>
        <v>1100000</v>
      </c>
    </row>
    <row r="1414" spans="1:19" x14ac:dyDescent="0.45">
      <c r="A1414">
        <v>1411</v>
      </c>
      <c r="B1414" s="2">
        <v>0.16665746271610199</v>
      </c>
      <c r="C1414" s="2">
        <v>0.121296296296296</v>
      </c>
      <c r="D1414" s="2">
        <f t="shared" si="178"/>
        <v>4.536116641980599E-2</v>
      </c>
      <c r="E1414" s="2">
        <f t="shared" si="179"/>
        <v>0.37396992162893578</v>
      </c>
      <c r="F1414" s="2" t="str">
        <f t="shared" si="180"/>
        <v>상승</v>
      </c>
      <c r="O1414" s="3">
        <f t="shared" si="181"/>
        <v>1166657.4627161019</v>
      </c>
      <c r="P1414" s="3">
        <f t="shared" si="177"/>
        <v>1121296.2962962959</v>
      </c>
      <c r="Q1414" s="3">
        <f t="shared" si="182"/>
        <v>878703.70370370394</v>
      </c>
      <c r="R1414" s="4">
        <f t="shared" si="183"/>
        <v>-45361.166419805959</v>
      </c>
      <c r="S1414" s="3">
        <f t="shared" si="184"/>
        <v>1100000</v>
      </c>
    </row>
    <row r="1415" spans="1:19" x14ac:dyDescent="0.45">
      <c r="A1415">
        <v>1412</v>
      </c>
      <c r="B1415" s="2">
        <v>0.487974792718887</v>
      </c>
      <c r="C1415" s="2">
        <v>0.45677694770544203</v>
      </c>
      <c r="D1415" s="2">
        <f t="shared" si="178"/>
        <v>3.1197845013444969E-2</v>
      </c>
      <c r="E1415" s="2">
        <f t="shared" si="179"/>
        <v>6.8299955087845782E-2</v>
      </c>
      <c r="F1415" s="2" t="str">
        <f t="shared" si="180"/>
        <v>상승</v>
      </c>
      <c r="O1415" s="3">
        <f t="shared" si="181"/>
        <v>1487974.7927188869</v>
      </c>
      <c r="P1415" s="3">
        <f t="shared" si="177"/>
        <v>1456776.9477054421</v>
      </c>
      <c r="Q1415" s="3">
        <f t="shared" si="182"/>
        <v>543223.05229455803</v>
      </c>
      <c r="R1415" s="4">
        <f t="shared" si="183"/>
        <v>-31197.845013444778</v>
      </c>
      <c r="S1415" s="3">
        <f t="shared" si="184"/>
        <v>1100000</v>
      </c>
    </row>
    <row r="1416" spans="1:19" x14ac:dyDescent="0.45">
      <c r="A1416">
        <v>1413</v>
      </c>
      <c r="B1416" s="2">
        <v>0.19660426676273299</v>
      </c>
      <c r="C1416" s="2">
        <v>0.194244604316546</v>
      </c>
      <c r="D1416" s="2">
        <f t="shared" si="178"/>
        <v>2.3596624461869886E-3</v>
      </c>
      <c r="E1416" s="2">
        <f t="shared" si="179"/>
        <v>1.2147891852592322E-2</v>
      </c>
      <c r="F1416" s="2" t="str">
        <f t="shared" si="180"/>
        <v>상승</v>
      </c>
      <c r="O1416" s="3">
        <f t="shared" si="181"/>
        <v>1196604.266762733</v>
      </c>
      <c r="P1416" s="3">
        <f t="shared" si="177"/>
        <v>1194244.6043165459</v>
      </c>
      <c r="Q1416" s="3">
        <f t="shared" si="182"/>
        <v>805755.395683454</v>
      </c>
      <c r="R1416" s="4">
        <f t="shared" si="183"/>
        <v>-2359.6624461871106</v>
      </c>
      <c r="S1416" s="3">
        <f t="shared" si="184"/>
        <v>1100000</v>
      </c>
    </row>
    <row r="1417" spans="1:19" x14ac:dyDescent="0.45">
      <c r="A1417">
        <v>1414</v>
      </c>
      <c r="B1417" s="2">
        <v>0.42288231849670399</v>
      </c>
      <c r="C1417" s="2">
        <v>0.335388409371146</v>
      </c>
      <c r="D1417" s="2">
        <f t="shared" si="178"/>
        <v>8.7493909125557989E-2</v>
      </c>
      <c r="E1417" s="2">
        <f t="shared" si="179"/>
        <v>0.2608733834589253</v>
      </c>
      <c r="F1417" s="2" t="str">
        <f t="shared" si="180"/>
        <v>상승</v>
      </c>
      <c r="O1417" s="3">
        <f t="shared" si="181"/>
        <v>1422882.3184967041</v>
      </c>
      <c r="P1417" s="3">
        <f t="shared" si="177"/>
        <v>1335388.409371146</v>
      </c>
      <c r="Q1417" s="3">
        <f t="shared" si="182"/>
        <v>664611.590628854</v>
      </c>
      <c r="R1417" s="4">
        <f t="shared" si="183"/>
        <v>-87493.909125558101</v>
      </c>
      <c r="S1417" s="3">
        <f t="shared" si="184"/>
        <v>1100000</v>
      </c>
    </row>
    <row r="1418" spans="1:19" x14ac:dyDescent="0.45">
      <c r="A1418">
        <v>1415</v>
      </c>
      <c r="B1418" s="2">
        <v>-5.5761229246854699E-2</v>
      </c>
      <c r="C1418" s="2">
        <v>-0.107586206896551</v>
      </c>
      <c r="D1418" s="2">
        <f t="shared" si="178"/>
        <v>5.1824977649696305E-2</v>
      </c>
      <c r="E1418" s="2">
        <f t="shared" si="179"/>
        <v>-0.48170652302602657</v>
      </c>
      <c r="F1418" s="2" t="str">
        <f t="shared" si="180"/>
        <v>하락</v>
      </c>
      <c r="O1418" s="3">
        <f t="shared" si="181"/>
        <v>944238.77075314533</v>
      </c>
      <c r="P1418" s="3">
        <f t="shared" si="177"/>
        <v>892413.79310344905</v>
      </c>
      <c r="Q1418" s="3">
        <f t="shared" si="182"/>
        <v>1107586.206896551</v>
      </c>
      <c r="R1418" s="4">
        <f t="shared" si="183"/>
        <v>-51824.977649696288</v>
      </c>
      <c r="S1418" s="3">
        <f t="shared" si="184"/>
        <v>1100000</v>
      </c>
    </row>
    <row r="1419" spans="1:19" x14ac:dyDescent="0.45">
      <c r="A1419">
        <v>1416</v>
      </c>
      <c r="B1419" s="2">
        <v>-5.58250024914741E-3</v>
      </c>
      <c r="C1419" s="2">
        <v>-4.5019157088122597E-2</v>
      </c>
      <c r="D1419" s="2">
        <f t="shared" si="178"/>
        <v>3.9436656838975188E-2</v>
      </c>
      <c r="E1419" s="2">
        <f t="shared" si="179"/>
        <v>-0.87599722850830009</v>
      </c>
      <c r="F1419" s="2" t="str">
        <f t="shared" si="180"/>
        <v>하락</v>
      </c>
      <c r="O1419" s="3">
        <f t="shared" si="181"/>
        <v>994417.49975085258</v>
      </c>
      <c r="P1419" s="3">
        <f t="shared" si="177"/>
        <v>954980.84291187732</v>
      </c>
      <c r="Q1419" s="3">
        <f t="shared" si="182"/>
        <v>1045019.1570881227</v>
      </c>
      <c r="R1419" s="4">
        <f t="shared" si="183"/>
        <v>-39436.656838975265</v>
      </c>
      <c r="S1419" s="3">
        <f t="shared" si="184"/>
        <v>1100000</v>
      </c>
    </row>
    <row r="1420" spans="1:19" x14ac:dyDescent="0.45">
      <c r="A1420">
        <v>1417</v>
      </c>
      <c r="B1420" s="2">
        <v>0.326646268367767</v>
      </c>
      <c r="C1420" s="2">
        <v>0.32022471910112299</v>
      </c>
      <c r="D1420" s="2">
        <f t="shared" si="178"/>
        <v>6.421549266644011E-3</v>
      </c>
      <c r="E1420" s="2">
        <f t="shared" si="179"/>
        <v>2.005325911337958E-2</v>
      </c>
      <c r="F1420" s="2" t="str">
        <f t="shared" si="180"/>
        <v>상승</v>
      </c>
      <c r="O1420" s="3">
        <f t="shared" si="181"/>
        <v>1326646.2683677669</v>
      </c>
      <c r="P1420" s="3">
        <f t="shared" si="177"/>
        <v>1320224.719101123</v>
      </c>
      <c r="Q1420" s="3">
        <f t="shared" si="182"/>
        <v>679775.28089887707</v>
      </c>
      <c r="R1420" s="4">
        <f t="shared" si="183"/>
        <v>-6421.5492666438222</v>
      </c>
      <c r="S1420" s="3">
        <f t="shared" si="184"/>
        <v>1100000</v>
      </c>
    </row>
    <row r="1421" spans="1:19" x14ac:dyDescent="0.45">
      <c r="A1421">
        <v>1418</v>
      </c>
      <c r="B1421" s="2">
        <v>-3.6918539553880601E-2</v>
      </c>
      <c r="C1421" s="2">
        <v>-2.2988505747126398E-2</v>
      </c>
      <c r="D1421" s="2">
        <f t="shared" si="178"/>
        <v>1.3930033806754203E-2</v>
      </c>
      <c r="E1421" s="2">
        <f t="shared" si="179"/>
        <v>-0.60595647059380886</v>
      </c>
      <c r="F1421" s="2" t="str">
        <f t="shared" si="180"/>
        <v>하락</v>
      </c>
      <c r="O1421" s="3">
        <f t="shared" si="181"/>
        <v>963081.46044611942</v>
      </c>
      <c r="P1421" s="3">
        <f t="shared" si="177"/>
        <v>977011.49425287358</v>
      </c>
      <c r="Q1421" s="3">
        <f t="shared" si="182"/>
        <v>1022988.5057471264</v>
      </c>
      <c r="R1421" s="4">
        <f t="shared" si="183"/>
        <v>13930.03380675416</v>
      </c>
      <c r="S1421" s="3">
        <f t="shared" si="184"/>
        <v>1100000</v>
      </c>
    </row>
    <row r="1422" spans="1:19" x14ac:dyDescent="0.45">
      <c r="A1422">
        <v>1419</v>
      </c>
      <c r="B1422" s="2">
        <v>0.17451025545596999</v>
      </c>
      <c r="C1422" s="2">
        <v>0.18287671232876701</v>
      </c>
      <c r="D1422" s="2">
        <f t="shared" si="178"/>
        <v>8.3664568727970234E-3</v>
      </c>
      <c r="E1422" s="2">
        <f t="shared" si="179"/>
        <v>4.5749164922410719E-2</v>
      </c>
      <c r="F1422" s="2" t="str">
        <f t="shared" si="180"/>
        <v>상승</v>
      </c>
      <c r="O1422" s="3">
        <f t="shared" si="181"/>
        <v>1174510.2554559698</v>
      </c>
      <c r="P1422" s="3">
        <f t="shared" si="177"/>
        <v>1182876.7123287669</v>
      </c>
      <c r="Q1422" s="3">
        <f t="shared" si="182"/>
        <v>817123.28767123295</v>
      </c>
      <c r="R1422" s="4">
        <f t="shared" si="183"/>
        <v>8366.4568727971055</v>
      </c>
      <c r="S1422" s="3">
        <f t="shared" si="184"/>
        <v>1100000</v>
      </c>
    </row>
    <row r="1423" spans="1:19" x14ac:dyDescent="0.45">
      <c r="A1423">
        <v>1420</v>
      </c>
      <c r="B1423" s="2">
        <v>1.21784843504428E-2</v>
      </c>
      <c r="C1423" s="2">
        <v>9.8837209302325493E-2</v>
      </c>
      <c r="D1423" s="2">
        <f t="shared" si="178"/>
        <v>8.665872495188269E-2</v>
      </c>
      <c r="E1423" s="2">
        <f t="shared" si="179"/>
        <v>0.87678239363081389</v>
      </c>
      <c r="F1423" s="2" t="str">
        <f t="shared" si="180"/>
        <v>상승</v>
      </c>
      <c r="O1423" s="3">
        <f t="shared" si="181"/>
        <v>1012178.4843504429</v>
      </c>
      <c r="P1423" s="3">
        <f t="shared" si="177"/>
        <v>1098837.2093023255</v>
      </c>
      <c r="Q1423" s="3">
        <f t="shared" si="182"/>
        <v>901162.7906976745</v>
      </c>
      <c r="R1423" s="4">
        <f t="shared" si="183"/>
        <v>86658.724951882614</v>
      </c>
      <c r="S1423" s="3">
        <f t="shared" si="184"/>
        <v>1100000</v>
      </c>
    </row>
    <row r="1424" spans="1:19" x14ac:dyDescent="0.45">
      <c r="A1424">
        <v>1421</v>
      </c>
      <c r="B1424" s="2">
        <v>0.27366933226585299</v>
      </c>
      <c r="C1424" s="2">
        <v>0.29559748427672899</v>
      </c>
      <c r="D1424" s="2">
        <f t="shared" si="178"/>
        <v>2.1928152010876001E-2</v>
      </c>
      <c r="E1424" s="2">
        <f t="shared" si="179"/>
        <v>7.4182471696367894E-2</v>
      </c>
      <c r="F1424" s="2" t="str">
        <f t="shared" si="180"/>
        <v>상승</v>
      </c>
      <c r="O1424" s="3">
        <f t="shared" si="181"/>
        <v>1273669.332265853</v>
      </c>
      <c r="P1424" s="3">
        <f t="shared" si="177"/>
        <v>1295597.4842767289</v>
      </c>
      <c r="Q1424" s="3">
        <f t="shared" si="182"/>
        <v>704402.51572327095</v>
      </c>
      <c r="R1424" s="4">
        <f t="shared" si="183"/>
        <v>21928.152010875987</v>
      </c>
      <c r="S1424" s="3">
        <f t="shared" si="184"/>
        <v>1100000</v>
      </c>
    </row>
    <row r="1425" spans="1:19" x14ac:dyDescent="0.45">
      <c r="A1425">
        <v>1422</v>
      </c>
      <c r="B1425" s="2">
        <v>9.8595768213272095E-2</v>
      </c>
      <c r="C1425" s="2">
        <v>3.6747458952306397E-2</v>
      </c>
      <c r="D1425" s="2">
        <f t="shared" si="178"/>
        <v>6.1848309260965698E-2</v>
      </c>
      <c r="E1425" s="2">
        <f t="shared" si="179"/>
        <v>1.6830635647824537</v>
      </c>
      <c r="F1425" s="2" t="str">
        <f t="shared" si="180"/>
        <v>상승</v>
      </c>
      <c r="O1425" s="3">
        <f t="shared" si="181"/>
        <v>1098595.7682132721</v>
      </c>
      <c r="P1425" s="3">
        <f t="shared" si="177"/>
        <v>1036747.4589523064</v>
      </c>
      <c r="Q1425" s="3">
        <f t="shared" si="182"/>
        <v>963252.5410476937</v>
      </c>
      <c r="R1425" s="4">
        <f t="shared" si="183"/>
        <v>-61848.309260965674</v>
      </c>
      <c r="S1425" s="3">
        <f t="shared" si="184"/>
        <v>1100000</v>
      </c>
    </row>
    <row r="1426" spans="1:19" x14ac:dyDescent="0.45">
      <c r="A1426">
        <v>1423</v>
      </c>
      <c r="B1426" s="2">
        <v>-2.61161886155605E-2</v>
      </c>
      <c r="C1426" s="2">
        <v>-3.4591194968553403E-2</v>
      </c>
      <c r="D1426" s="2">
        <f t="shared" si="178"/>
        <v>8.4750063529929025E-3</v>
      </c>
      <c r="E1426" s="2">
        <f t="shared" si="179"/>
        <v>-0.24500472911379523</v>
      </c>
      <c r="F1426" s="2" t="str">
        <f t="shared" si="180"/>
        <v>하락</v>
      </c>
      <c r="O1426" s="3">
        <f t="shared" si="181"/>
        <v>973883.81138443947</v>
      </c>
      <c r="P1426" s="3">
        <f t="shared" si="177"/>
        <v>965408.80503144651</v>
      </c>
      <c r="Q1426" s="3">
        <f t="shared" si="182"/>
        <v>1034591.1949685534</v>
      </c>
      <c r="R1426" s="4">
        <f t="shared" si="183"/>
        <v>-8475.0063529929612</v>
      </c>
      <c r="S1426" s="3">
        <f t="shared" si="184"/>
        <v>1100000</v>
      </c>
    </row>
    <row r="1427" spans="1:19" x14ac:dyDescent="0.45">
      <c r="A1427">
        <v>1424</v>
      </c>
      <c r="B1427" s="2">
        <v>-0.104582086205482</v>
      </c>
      <c r="C1427" s="2">
        <v>-0.122486288848263</v>
      </c>
      <c r="D1427" s="2">
        <f t="shared" si="178"/>
        <v>1.7904202642781003E-2</v>
      </c>
      <c r="E1427" s="2">
        <f t="shared" si="179"/>
        <v>-0.14617311709852582</v>
      </c>
      <c r="F1427" s="2" t="str">
        <f t="shared" si="180"/>
        <v>하락</v>
      </c>
      <c r="O1427" s="3">
        <f t="shared" si="181"/>
        <v>895417.91379451798</v>
      </c>
      <c r="P1427" s="3">
        <f t="shared" si="177"/>
        <v>877513.71115173702</v>
      </c>
      <c r="Q1427" s="3">
        <f t="shared" si="182"/>
        <v>1122486.288848263</v>
      </c>
      <c r="R1427" s="4">
        <f t="shared" si="183"/>
        <v>-17904.202642780961</v>
      </c>
      <c r="S1427" s="3">
        <f t="shared" si="184"/>
        <v>1100000</v>
      </c>
    </row>
    <row r="1428" spans="1:19" x14ac:dyDescent="0.45">
      <c r="A1428">
        <v>1425</v>
      </c>
      <c r="B1428" s="2">
        <v>-0.175832703709602</v>
      </c>
      <c r="C1428" s="2">
        <v>-0.190600522193211</v>
      </c>
      <c r="D1428" s="2">
        <f t="shared" si="178"/>
        <v>1.4767818483609002E-2</v>
      </c>
      <c r="E1428" s="2">
        <f t="shared" si="179"/>
        <v>-7.7480472318113183E-2</v>
      </c>
      <c r="F1428" s="2" t="str">
        <f t="shared" si="180"/>
        <v>하락</v>
      </c>
      <c r="O1428" s="3">
        <f t="shared" si="181"/>
        <v>824167.29629039799</v>
      </c>
      <c r="P1428" s="3">
        <f t="shared" si="177"/>
        <v>809399.47780678899</v>
      </c>
      <c r="Q1428" s="3">
        <f t="shared" si="182"/>
        <v>1190600.5221932109</v>
      </c>
      <c r="R1428" s="4">
        <f t="shared" si="183"/>
        <v>-14767.818483609008</v>
      </c>
      <c r="S1428" s="3">
        <f t="shared" si="184"/>
        <v>1100000</v>
      </c>
    </row>
    <row r="1429" spans="1:19" x14ac:dyDescent="0.45">
      <c r="A1429">
        <v>1426</v>
      </c>
      <c r="B1429" s="2">
        <v>-8.5500434041023199E-2</v>
      </c>
      <c r="C1429" s="2">
        <v>-0.126251788268955</v>
      </c>
      <c r="D1429" s="2">
        <f t="shared" si="178"/>
        <v>4.0751354227931802E-2</v>
      </c>
      <c r="E1429" s="2">
        <f t="shared" si="179"/>
        <v>-0.32277843178837934</v>
      </c>
      <c r="F1429" s="2" t="str">
        <f t="shared" si="180"/>
        <v>하락</v>
      </c>
      <c r="O1429" s="3">
        <f t="shared" si="181"/>
        <v>914499.56595897675</v>
      </c>
      <c r="P1429" s="3">
        <f t="shared" si="177"/>
        <v>873748.21173104504</v>
      </c>
      <c r="Q1429" s="3">
        <f t="shared" si="182"/>
        <v>1126251.788268955</v>
      </c>
      <c r="R1429" s="4">
        <f t="shared" si="183"/>
        <v>-40751.354227931704</v>
      </c>
      <c r="S1429" s="3">
        <f t="shared" si="184"/>
        <v>1100000</v>
      </c>
    </row>
    <row r="1430" spans="1:19" x14ac:dyDescent="0.45">
      <c r="A1430">
        <v>1427</v>
      </c>
      <c r="B1430" s="2">
        <v>-0.188068762421607</v>
      </c>
      <c r="C1430" s="2">
        <v>-0.23934426229508099</v>
      </c>
      <c r="D1430" s="2">
        <f t="shared" si="178"/>
        <v>5.127549987347399E-2</v>
      </c>
      <c r="E1430" s="2">
        <f t="shared" si="179"/>
        <v>-0.21423325289602235</v>
      </c>
      <c r="F1430" s="2" t="str">
        <f t="shared" si="180"/>
        <v>하락</v>
      </c>
      <c r="O1430" s="3">
        <f t="shared" si="181"/>
        <v>811931.23757839308</v>
      </c>
      <c r="P1430" s="3">
        <f t="shared" si="177"/>
        <v>760655.73770491895</v>
      </c>
      <c r="Q1430" s="3">
        <f t="shared" si="182"/>
        <v>1239344.262295081</v>
      </c>
      <c r="R1430" s="4">
        <f t="shared" si="183"/>
        <v>-51275.499873474124</v>
      </c>
      <c r="S1430" s="3">
        <f t="shared" si="184"/>
        <v>1100000</v>
      </c>
    </row>
    <row r="1431" spans="1:19" x14ac:dyDescent="0.45">
      <c r="A1431">
        <v>1428</v>
      </c>
      <c r="B1431" s="2">
        <v>1.85928121209144E-2</v>
      </c>
      <c r="C1431" s="2">
        <v>-3.3734939759036103E-2</v>
      </c>
      <c r="D1431" s="2">
        <f t="shared" si="178"/>
        <v>5.2327751879950507E-2</v>
      </c>
      <c r="E1431" s="2">
        <f t="shared" si="179"/>
        <v>-1.551144073584249</v>
      </c>
      <c r="F1431" s="2" t="str">
        <f t="shared" si="180"/>
        <v>반대</v>
      </c>
      <c r="O1431" s="3">
        <f t="shared" si="181"/>
        <v>1018592.8121209145</v>
      </c>
      <c r="P1431" s="3">
        <f t="shared" si="177"/>
        <v>966265.06024096394</v>
      </c>
      <c r="Q1431" s="3">
        <f t="shared" si="182"/>
        <v>1033734.9397590361</v>
      </c>
      <c r="R1431" s="4">
        <f t="shared" si="183"/>
        <v>-52327.75187995052</v>
      </c>
      <c r="S1431" s="3">
        <f t="shared" si="184"/>
        <v>1100000</v>
      </c>
    </row>
    <row r="1432" spans="1:19" x14ac:dyDescent="0.45">
      <c r="A1432">
        <v>1429</v>
      </c>
      <c r="B1432" s="2">
        <v>-0.29419621825218201</v>
      </c>
      <c r="C1432" s="2">
        <v>-0.36318407960199001</v>
      </c>
      <c r="D1432" s="2">
        <f t="shared" si="178"/>
        <v>6.8987861349808E-2</v>
      </c>
      <c r="E1432" s="2">
        <f t="shared" si="179"/>
        <v>-0.1899528785111152</v>
      </c>
      <c r="F1432" s="2" t="str">
        <f t="shared" si="180"/>
        <v>하락</v>
      </c>
      <c r="O1432" s="3">
        <f t="shared" si="181"/>
        <v>705803.78174781799</v>
      </c>
      <c r="P1432" s="3">
        <f t="shared" si="177"/>
        <v>636815.92039800994</v>
      </c>
      <c r="Q1432" s="3">
        <f t="shared" si="182"/>
        <v>1363184.0796019901</v>
      </c>
      <c r="R1432" s="4">
        <f t="shared" si="183"/>
        <v>-68987.861349808052</v>
      </c>
      <c r="S1432" s="3">
        <f t="shared" si="184"/>
        <v>1100000</v>
      </c>
    </row>
    <row r="1433" spans="1:19" x14ac:dyDescent="0.45">
      <c r="A1433">
        <v>1430</v>
      </c>
      <c r="B1433" s="2">
        <v>7.3756322264671298E-2</v>
      </c>
      <c r="C1433" s="2">
        <v>3.9682539682539602E-3</v>
      </c>
      <c r="D1433" s="2">
        <f t="shared" si="178"/>
        <v>6.9788068296417344E-2</v>
      </c>
      <c r="E1433" s="2">
        <f t="shared" si="179"/>
        <v>17.586593210697206</v>
      </c>
      <c r="F1433" s="2" t="str">
        <f t="shared" si="180"/>
        <v>상승</v>
      </c>
      <c r="O1433" s="3">
        <f t="shared" si="181"/>
        <v>1073756.3222646713</v>
      </c>
      <c r="P1433" s="3">
        <f t="shared" si="177"/>
        <v>1003968.253968254</v>
      </c>
      <c r="Q1433" s="3">
        <f t="shared" si="182"/>
        <v>996031.74603174604</v>
      </c>
      <c r="R1433" s="4">
        <f t="shared" si="183"/>
        <v>-69788.068296417361</v>
      </c>
      <c r="S1433" s="3">
        <f t="shared" si="184"/>
        <v>1100000</v>
      </c>
    </row>
    <row r="1434" spans="1:19" x14ac:dyDescent="0.45">
      <c r="A1434">
        <v>1431</v>
      </c>
      <c r="B1434" s="2">
        <v>-9.8492354154586695E-2</v>
      </c>
      <c r="C1434" s="2">
        <v>8.3333333333333301E-2</v>
      </c>
      <c r="D1434" s="2">
        <f t="shared" si="178"/>
        <v>0.18182568748792</v>
      </c>
      <c r="E1434" s="2">
        <f t="shared" si="179"/>
        <v>2.1819082498550406</v>
      </c>
      <c r="F1434" s="2" t="str">
        <f t="shared" si="180"/>
        <v>반대</v>
      </c>
      <c r="O1434" s="3">
        <f t="shared" si="181"/>
        <v>901507.64584541332</v>
      </c>
      <c r="P1434" s="3">
        <f t="shared" si="177"/>
        <v>1083333.3333333333</v>
      </c>
      <c r="Q1434" s="3">
        <f t="shared" si="182"/>
        <v>916666.66666666674</v>
      </c>
      <c r="R1434" s="4">
        <f t="shared" si="183"/>
        <v>181825.68748791993</v>
      </c>
      <c r="S1434" s="3">
        <f t="shared" si="184"/>
        <v>1100000</v>
      </c>
    </row>
    <row r="1435" spans="1:19" x14ac:dyDescent="0.45">
      <c r="A1435">
        <v>1432</v>
      </c>
      <c r="B1435" s="2">
        <v>0.39869946241378701</v>
      </c>
      <c r="C1435" s="2">
        <v>0.445983379501385</v>
      </c>
      <c r="D1435" s="2">
        <f t="shared" si="178"/>
        <v>4.7283917087597993E-2</v>
      </c>
      <c r="E1435" s="2">
        <f t="shared" si="179"/>
        <v>0.10602170228958309</v>
      </c>
      <c r="F1435" s="2" t="str">
        <f t="shared" si="180"/>
        <v>상승</v>
      </c>
      <c r="O1435" s="3">
        <f t="shared" si="181"/>
        <v>1398699.4624137869</v>
      </c>
      <c r="P1435" s="3">
        <f t="shared" si="177"/>
        <v>1445983.3795013849</v>
      </c>
      <c r="Q1435" s="3">
        <f t="shared" si="182"/>
        <v>554016.62049861497</v>
      </c>
      <c r="R1435" s="4">
        <f t="shared" si="183"/>
        <v>47283.917087598005</v>
      </c>
      <c r="S1435" s="3">
        <f t="shared" si="184"/>
        <v>1100000</v>
      </c>
    </row>
    <row r="1436" spans="1:19" x14ac:dyDescent="0.45">
      <c r="A1436">
        <v>1433</v>
      </c>
      <c r="B1436" s="2">
        <v>-0.10820822417735999</v>
      </c>
      <c r="C1436" s="2">
        <v>-8.9924160346695495E-2</v>
      </c>
      <c r="D1436" s="2">
        <f t="shared" si="178"/>
        <v>1.8284063830664499E-2</v>
      </c>
      <c r="E1436" s="2">
        <f t="shared" si="179"/>
        <v>-0.20332760139401621</v>
      </c>
      <c r="F1436" s="2" t="str">
        <f t="shared" si="180"/>
        <v>하락</v>
      </c>
      <c r="O1436" s="3">
        <f t="shared" si="181"/>
        <v>891791.77582264005</v>
      </c>
      <c r="P1436" s="3">
        <f t="shared" si="177"/>
        <v>910075.83965330455</v>
      </c>
      <c r="Q1436" s="3">
        <f t="shared" si="182"/>
        <v>1089924.1603466957</v>
      </c>
      <c r="R1436" s="4">
        <f t="shared" si="183"/>
        <v>18284.063830664498</v>
      </c>
      <c r="S1436" s="3">
        <f t="shared" si="184"/>
        <v>1100000</v>
      </c>
    </row>
    <row r="1437" spans="1:19" x14ac:dyDescent="0.45">
      <c r="A1437">
        <v>1434</v>
      </c>
      <c r="B1437" s="2">
        <v>-0.18123944103717801</v>
      </c>
      <c r="C1437" s="2">
        <v>-0.24181360201511301</v>
      </c>
      <c r="D1437" s="2">
        <f t="shared" si="178"/>
        <v>6.0574160977934999E-2</v>
      </c>
      <c r="E1437" s="2">
        <f t="shared" si="179"/>
        <v>-0.25049939487750239</v>
      </c>
      <c r="F1437" s="2" t="str">
        <f t="shared" si="180"/>
        <v>하락</v>
      </c>
      <c r="O1437" s="3">
        <f t="shared" si="181"/>
        <v>818760.55896282196</v>
      </c>
      <c r="P1437" s="3">
        <f t="shared" si="177"/>
        <v>758186.39798488701</v>
      </c>
      <c r="Q1437" s="3">
        <f t="shared" si="182"/>
        <v>1241813.602015113</v>
      </c>
      <c r="R1437" s="4">
        <f t="shared" si="183"/>
        <v>-60574.160977934953</v>
      </c>
      <c r="S1437" s="3">
        <f t="shared" si="184"/>
        <v>1100000</v>
      </c>
    </row>
    <row r="1438" spans="1:19" x14ac:dyDescent="0.45">
      <c r="A1438">
        <v>1435</v>
      </c>
      <c r="B1438" s="2">
        <v>0.132417187094688</v>
      </c>
      <c r="C1438" s="2">
        <v>0.136518771331058</v>
      </c>
      <c r="D1438" s="2">
        <f t="shared" si="178"/>
        <v>4.1015842363699984E-3</v>
      </c>
      <c r="E1438" s="2">
        <f t="shared" si="179"/>
        <v>3.0044104531410244E-2</v>
      </c>
      <c r="F1438" s="2" t="str">
        <f t="shared" si="180"/>
        <v>상승</v>
      </c>
      <c r="O1438" s="3">
        <f t="shared" si="181"/>
        <v>1132417.1870946879</v>
      </c>
      <c r="P1438" s="3">
        <f t="shared" si="177"/>
        <v>1136518.7713310581</v>
      </c>
      <c r="Q1438" s="3">
        <f t="shared" si="182"/>
        <v>863481.228668942</v>
      </c>
      <c r="R1438" s="4">
        <f t="shared" si="183"/>
        <v>4101.5842363701668</v>
      </c>
      <c r="S1438" s="3">
        <f t="shared" si="184"/>
        <v>1100000</v>
      </c>
    </row>
    <row r="1439" spans="1:19" x14ac:dyDescent="0.45">
      <c r="A1439">
        <v>1436</v>
      </c>
      <c r="B1439" s="2">
        <v>-8.9593753218650804E-2</v>
      </c>
      <c r="C1439" s="2">
        <v>-0.185714285714285</v>
      </c>
      <c r="D1439" s="2">
        <f t="shared" si="178"/>
        <v>9.6120532495634195E-2</v>
      </c>
      <c r="E1439" s="2">
        <f t="shared" si="179"/>
        <v>-0.51757209805341686</v>
      </c>
      <c r="F1439" s="2" t="str">
        <f t="shared" si="180"/>
        <v>하락</v>
      </c>
      <c r="O1439" s="3">
        <f t="shared" si="181"/>
        <v>910406.24678134918</v>
      </c>
      <c r="P1439" s="3">
        <f t="shared" si="177"/>
        <v>814285.7142857149</v>
      </c>
      <c r="Q1439" s="3">
        <f t="shared" si="182"/>
        <v>1185714.285714285</v>
      </c>
      <c r="R1439" s="4">
        <f t="shared" si="183"/>
        <v>-96120.532495634281</v>
      </c>
      <c r="S1439" s="3">
        <f t="shared" si="184"/>
        <v>1100000</v>
      </c>
    </row>
    <row r="1440" spans="1:19" x14ac:dyDescent="0.45">
      <c r="A1440">
        <v>1437</v>
      </c>
      <c r="B1440" s="2">
        <v>0.51884633302688599</v>
      </c>
      <c r="C1440" s="2">
        <v>0.47812166488794</v>
      </c>
      <c r="D1440" s="2">
        <f t="shared" si="178"/>
        <v>4.0724668138945985E-2</v>
      </c>
      <c r="E1440" s="2">
        <f t="shared" si="179"/>
        <v>8.5176370638822343E-2</v>
      </c>
      <c r="F1440" s="2" t="str">
        <f t="shared" si="180"/>
        <v>상승</v>
      </c>
      <c r="O1440" s="3">
        <f t="shared" si="181"/>
        <v>1518846.333026886</v>
      </c>
      <c r="P1440" s="3">
        <f t="shared" si="177"/>
        <v>1478121.66488794</v>
      </c>
      <c r="Q1440" s="3">
        <f t="shared" si="182"/>
        <v>521878.33511205995</v>
      </c>
      <c r="R1440" s="4">
        <f t="shared" si="183"/>
        <v>-40724.668138945941</v>
      </c>
      <c r="S1440" s="3">
        <f t="shared" si="184"/>
        <v>1100000</v>
      </c>
    </row>
    <row r="1441" spans="1:19" x14ac:dyDescent="0.45">
      <c r="A1441">
        <v>1438</v>
      </c>
      <c r="B1441" s="2">
        <v>-8.5561901330947807E-2</v>
      </c>
      <c r="C1441" s="2">
        <v>-0.104803493449781</v>
      </c>
      <c r="D1441" s="2">
        <f t="shared" si="178"/>
        <v>1.9241592118833195E-2</v>
      </c>
      <c r="E1441" s="2">
        <f t="shared" si="179"/>
        <v>-0.18359685813386789</v>
      </c>
      <c r="F1441" s="2" t="str">
        <f t="shared" si="180"/>
        <v>하락</v>
      </c>
      <c r="O1441" s="3">
        <f t="shared" si="181"/>
        <v>914438.09866905224</v>
      </c>
      <c r="P1441" s="3">
        <f t="shared" si="177"/>
        <v>895196.50655021903</v>
      </c>
      <c r="Q1441" s="3">
        <f t="shared" si="182"/>
        <v>1104803.4934497811</v>
      </c>
      <c r="R1441" s="4">
        <f t="shared" si="183"/>
        <v>-19241.592118833214</v>
      </c>
      <c r="S1441" s="3">
        <f t="shared" si="184"/>
        <v>1100000</v>
      </c>
    </row>
    <row r="1442" spans="1:19" x14ac:dyDescent="0.45">
      <c r="A1442">
        <v>1439</v>
      </c>
      <c r="B1442" s="2">
        <v>-0.107714653015136</v>
      </c>
      <c r="C1442" s="2">
        <v>-0.16242514970059799</v>
      </c>
      <c r="D1442" s="2">
        <f t="shared" si="178"/>
        <v>5.471049668546199E-2</v>
      </c>
      <c r="E1442" s="2">
        <f t="shared" si="179"/>
        <v>-0.33683513166717782</v>
      </c>
      <c r="F1442" s="2" t="str">
        <f t="shared" si="180"/>
        <v>하락</v>
      </c>
      <c r="O1442" s="3">
        <f t="shared" si="181"/>
        <v>892285.34698486398</v>
      </c>
      <c r="P1442" s="3">
        <f t="shared" si="177"/>
        <v>837574.85029940202</v>
      </c>
      <c r="Q1442" s="3">
        <f t="shared" si="182"/>
        <v>1162425.1497005979</v>
      </c>
      <c r="R1442" s="4">
        <f t="shared" si="183"/>
        <v>-54710.496685461956</v>
      </c>
      <c r="S1442" s="3">
        <f t="shared" si="184"/>
        <v>1100000</v>
      </c>
    </row>
    <row r="1443" spans="1:19" x14ac:dyDescent="0.45">
      <c r="A1443">
        <v>1440</v>
      </c>
      <c r="B1443" s="2">
        <v>-3.2968480139970703E-2</v>
      </c>
      <c r="C1443" s="2">
        <v>-3.0120481927710802E-2</v>
      </c>
      <c r="D1443" s="2">
        <f t="shared" si="178"/>
        <v>2.8479982122599015E-3</v>
      </c>
      <c r="E1443" s="2">
        <f t="shared" si="179"/>
        <v>-9.4553540647028866E-2</v>
      </c>
      <c r="F1443" s="2" t="str">
        <f t="shared" si="180"/>
        <v>하락</v>
      </c>
      <c r="O1443" s="3">
        <f t="shared" si="181"/>
        <v>967031.51986002934</v>
      </c>
      <c r="P1443" s="3">
        <f t="shared" si="177"/>
        <v>969879.51807228918</v>
      </c>
      <c r="Q1443" s="3">
        <f t="shared" si="182"/>
        <v>1030120.4819277108</v>
      </c>
      <c r="R1443" s="4">
        <f t="shared" si="183"/>
        <v>2847.9982122598449</v>
      </c>
      <c r="S1443" s="3">
        <f t="shared" si="184"/>
        <v>1100000</v>
      </c>
    </row>
    <row r="1444" spans="1:19" x14ac:dyDescent="0.45">
      <c r="A1444">
        <v>1441</v>
      </c>
      <c r="B1444" s="2">
        <v>0.43220910429954501</v>
      </c>
      <c r="C1444" s="2">
        <v>0.39715394566623502</v>
      </c>
      <c r="D1444" s="2">
        <f t="shared" si="178"/>
        <v>3.5055158633309991E-2</v>
      </c>
      <c r="E1444" s="2">
        <f t="shared" si="179"/>
        <v>8.8265920597878342E-2</v>
      </c>
      <c r="F1444" s="2" t="str">
        <f t="shared" si="180"/>
        <v>상승</v>
      </c>
      <c r="O1444" s="3">
        <f t="shared" si="181"/>
        <v>1432209.1042995451</v>
      </c>
      <c r="P1444" s="3">
        <f t="shared" si="177"/>
        <v>1397153.9456662349</v>
      </c>
      <c r="Q1444" s="3">
        <f t="shared" si="182"/>
        <v>602846.05433376506</v>
      </c>
      <c r="R1444" s="4">
        <f t="shared" si="183"/>
        <v>-35055.158633310115</v>
      </c>
      <c r="S1444" s="3">
        <f t="shared" si="184"/>
        <v>1100000</v>
      </c>
    </row>
    <row r="1445" spans="1:19" x14ac:dyDescent="0.45">
      <c r="A1445">
        <v>1442</v>
      </c>
      <c r="B1445" s="2">
        <v>0.14215329289436299</v>
      </c>
      <c r="C1445" s="2">
        <v>0.132637853949329</v>
      </c>
      <c r="D1445" s="2">
        <f t="shared" si="178"/>
        <v>9.5154389450339827E-3</v>
      </c>
      <c r="E1445" s="2">
        <f t="shared" si="179"/>
        <v>7.1739994742896843E-2</v>
      </c>
      <c r="F1445" s="2" t="str">
        <f t="shared" si="180"/>
        <v>상승</v>
      </c>
      <c r="O1445" s="3">
        <f t="shared" si="181"/>
        <v>1142153.2928943629</v>
      </c>
      <c r="P1445" s="3">
        <f t="shared" si="177"/>
        <v>1132637.8539493289</v>
      </c>
      <c r="Q1445" s="3">
        <f t="shared" si="182"/>
        <v>867362.146050671</v>
      </c>
      <c r="R1445" s="4">
        <f t="shared" si="183"/>
        <v>-9515.4389450340532</v>
      </c>
      <c r="S1445" s="3">
        <f t="shared" si="184"/>
        <v>1100000</v>
      </c>
    </row>
    <row r="1446" spans="1:19" x14ac:dyDescent="0.45">
      <c r="A1446">
        <v>1443</v>
      </c>
      <c r="B1446" s="2">
        <v>3.4544732421636498E-2</v>
      </c>
      <c r="C1446" s="2">
        <v>2.9180695847362499E-2</v>
      </c>
      <c r="D1446" s="2">
        <f t="shared" si="178"/>
        <v>5.364036574273999E-3</v>
      </c>
      <c r="E1446" s="2">
        <f t="shared" si="179"/>
        <v>0.18382140721838983</v>
      </c>
      <c r="F1446" s="2" t="str">
        <f t="shared" si="180"/>
        <v>상승</v>
      </c>
      <c r="O1446" s="3">
        <f t="shared" si="181"/>
        <v>1034544.7324216366</v>
      </c>
      <c r="P1446" s="3">
        <f t="shared" si="177"/>
        <v>1029180.6958473626</v>
      </c>
      <c r="Q1446" s="3">
        <f t="shared" si="182"/>
        <v>970819.30415263749</v>
      </c>
      <c r="R1446" s="4">
        <f t="shared" si="183"/>
        <v>-5364.0365742739523</v>
      </c>
      <c r="S1446" s="3">
        <f t="shared" si="184"/>
        <v>1100000</v>
      </c>
    </row>
    <row r="1447" spans="1:19" x14ac:dyDescent="0.45">
      <c r="A1447">
        <v>1444</v>
      </c>
      <c r="B1447" s="2">
        <v>0.42147427797317499</v>
      </c>
      <c r="C1447" s="2">
        <v>0.375</v>
      </c>
      <c r="D1447" s="2">
        <f t="shared" si="178"/>
        <v>4.6474277973174993E-2</v>
      </c>
      <c r="E1447" s="2">
        <f t="shared" si="179"/>
        <v>0.12393140792846664</v>
      </c>
      <c r="F1447" s="2" t="str">
        <f t="shared" si="180"/>
        <v>상승</v>
      </c>
      <c r="O1447" s="3">
        <f t="shared" si="181"/>
        <v>1421474.277973175</v>
      </c>
      <c r="P1447" s="3">
        <f t="shared" si="177"/>
        <v>1375000</v>
      </c>
      <c r="Q1447" s="3">
        <f t="shared" si="182"/>
        <v>625000</v>
      </c>
      <c r="R1447" s="4">
        <f t="shared" si="183"/>
        <v>-46474.277973175049</v>
      </c>
      <c r="S1447" s="3">
        <f t="shared" si="184"/>
        <v>1100000</v>
      </c>
    </row>
    <row r="1448" spans="1:19" x14ac:dyDescent="0.45">
      <c r="A1448">
        <v>1445</v>
      </c>
      <c r="B1448" s="2">
        <v>0.26511794328689497</v>
      </c>
      <c r="C1448" s="2">
        <v>0.26035965598123501</v>
      </c>
      <c r="D1448" s="2">
        <f t="shared" si="178"/>
        <v>4.7582873056599695E-3</v>
      </c>
      <c r="E1448" s="2">
        <f t="shared" si="179"/>
        <v>1.8275824216033361E-2</v>
      </c>
      <c r="F1448" s="2" t="str">
        <f t="shared" si="180"/>
        <v>상승</v>
      </c>
      <c r="O1448" s="3">
        <f t="shared" si="181"/>
        <v>1265117.9432868948</v>
      </c>
      <c r="P1448" s="3">
        <f t="shared" si="177"/>
        <v>1260359.655981235</v>
      </c>
      <c r="Q1448" s="3">
        <f t="shared" si="182"/>
        <v>739640.34401876503</v>
      </c>
      <c r="R1448" s="4">
        <f t="shared" si="183"/>
        <v>-4758.2873056598473</v>
      </c>
      <c r="S1448" s="3">
        <f t="shared" si="184"/>
        <v>1100000</v>
      </c>
    </row>
    <row r="1449" spans="1:19" x14ac:dyDescent="0.45">
      <c r="A1449">
        <v>1446</v>
      </c>
      <c r="B1449" s="2">
        <v>-4.7090847045183098E-2</v>
      </c>
      <c r="C1449" s="2">
        <v>-0.109756097560975</v>
      </c>
      <c r="D1449" s="2">
        <f t="shared" si="178"/>
        <v>6.2665250515791901E-2</v>
      </c>
      <c r="E1449" s="2">
        <f t="shared" si="179"/>
        <v>-0.57095006025499606</v>
      </c>
      <c r="F1449" s="2" t="str">
        <f t="shared" si="180"/>
        <v>하락</v>
      </c>
      <c r="O1449" s="3">
        <f t="shared" si="181"/>
        <v>952909.15295481693</v>
      </c>
      <c r="P1449" s="3">
        <f t="shared" si="177"/>
        <v>890243.902439025</v>
      </c>
      <c r="Q1449" s="3">
        <f t="shared" si="182"/>
        <v>1109756.097560975</v>
      </c>
      <c r="R1449" s="4">
        <f t="shared" si="183"/>
        <v>-62665.250515791937</v>
      </c>
      <c r="S1449" s="3">
        <f t="shared" si="184"/>
        <v>1100000</v>
      </c>
    </row>
    <row r="1450" spans="1:19" x14ac:dyDescent="0.45">
      <c r="A1450">
        <v>1447</v>
      </c>
      <c r="B1450" s="2">
        <v>0.32264077663421598</v>
      </c>
      <c r="C1450" s="2">
        <v>0.27906976744186002</v>
      </c>
      <c r="D1450" s="2">
        <f t="shared" si="178"/>
        <v>4.3571009192355958E-2</v>
      </c>
      <c r="E1450" s="2">
        <f t="shared" si="179"/>
        <v>0.15612944960594244</v>
      </c>
      <c r="F1450" s="2" t="str">
        <f t="shared" si="180"/>
        <v>상승</v>
      </c>
      <c r="O1450" s="3">
        <f t="shared" si="181"/>
        <v>1322640.7766342158</v>
      </c>
      <c r="P1450" s="3">
        <f t="shared" si="177"/>
        <v>1279069.7674418602</v>
      </c>
      <c r="Q1450" s="3">
        <f t="shared" si="182"/>
        <v>720930.23255813995</v>
      </c>
      <c r="R1450" s="4">
        <f t="shared" si="183"/>
        <v>-43571.009192355676</v>
      </c>
      <c r="S1450" s="3">
        <f t="shared" si="184"/>
        <v>1100000</v>
      </c>
    </row>
    <row r="1451" spans="1:19" x14ac:dyDescent="0.45">
      <c r="A1451">
        <v>1448</v>
      </c>
      <c r="B1451" s="2">
        <v>0.31196522712707497</v>
      </c>
      <c r="C1451" s="2">
        <v>0.14583333333333301</v>
      </c>
      <c r="D1451" s="2">
        <f t="shared" si="178"/>
        <v>0.16613189379374196</v>
      </c>
      <c r="E1451" s="2">
        <f t="shared" si="179"/>
        <v>1.1391901288713759</v>
      </c>
      <c r="F1451" s="2" t="str">
        <f t="shared" si="180"/>
        <v>상승</v>
      </c>
      <c r="O1451" s="3">
        <f t="shared" si="181"/>
        <v>1311965.227127075</v>
      </c>
      <c r="P1451" s="3">
        <f t="shared" si="177"/>
        <v>1145833.333333333</v>
      </c>
      <c r="Q1451" s="3">
        <f t="shared" si="182"/>
        <v>854166.66666666698</v>
      </c>
      <c r="R1451" s="4">
        <f t="shared" si="183"/>
        <v>-166131.89379374194</v>
      </c>
      <c r="S1451" s="3">
        <f t="shared" si="184"/>
        <v>1100000</v>
      </c>
    </row>
    <row r="1452" spans="1:19" x14ac:dyDescent="0.45">
      <c r="A1452">
        <v>1449</v>
      </c>
      <c r="B1452" s="2">
        <v>0.11972065269947001</v>
      </c>
      <c r="C1452" s="2">
        <v>-5.9221658206429703E-2</v>
      </c>
      <c r="D1452" s="2">
        <f t="shared" si="178"/>
        <v>0.17894231090589971</v>
      </c>
      <c r="E1452" s="2">
        <f t="shared" si="179"/>
        <v>-3.0215687355824818</v>
      </c>
      <c r="F1452" s="2" t="str">
        <f t="shared" si="180"/>
        <v>반대</v>
      </c>
      <c r="O1452" s="3">
        <f t="shared" si="181"/>
        <v>1119720.6526994701</v>
      </c>
      <c r="P1452" s="3">
        <f t="shared" si="177"/>
        <v>940778.34179357032</v>
      </c>
      <c r="Q1452" s="3">
        <f t="shared" si="182"/>
        <v>1059221.6582064298</v>
      </c>
      <c r="R1452" s="4">
        <f t="shared" si="183"/>
        <v>-178942.31090589974</v>
      </c>
      <c r="S1452" s="3">
        <f t="shared" si="184"/>
        <v>1100000</v>
      </c>
    </row>
    <row r="1453" spans="1:19" x14ac:dyDescent="0.45">
      <c r="A1453">
        <v>1450</v>
      </c>
      <c r="B1453" s="2">
        <v>0.15439571440219799</v>
      </c>
      <c r="C1453" s="2">
        <v>2.8906955736224E-2</v>
      </c>
      <c r="D1453" s="2">
        <f t="shared" si="178"/>
        <v>0.12548875866597398</v>
      </c>
      <c r="E1453" s="2">
        <f t="shared" si="179"/>
        <v>4.3411267451010414</v>
      </c>
      <c r="F1453" s="2" t="str">
        <f t="shared" si="180"/>
        <v>상승</v>
      </c>
      <c r="O1453" s="3">
        <f t="shared" si="181"/>
        <v>1154395.7144021979</v>
      </c>
      <c r="P1453" s="3">
        <f t="shared" si="177"/>
        <v>1028906.9557362241</v>
      </c>
      <c r="Q1453" s="3">
        <f t="shared" si="182"/>
        <v>971093.04426377593</v>
      </c>
      <c r="R1453" s="4">
        <f t="shared" si="183"/>
        <v>-125488.75866597379</v>
      </c>
      <c r="S1453" s="3">
        <f t="shared" si="184"/>
        <v>1100000</v>
      </c>
    </row>
    <row r="1454" spans="1:19" x14ac:dyDescent="0.45">
      <c r="A1454">
        <v>1451</v>
      </c>
      <c r="B1454" s="2">
        <v>0.26718929409980702</v>
      </c>
      <c r="C1454" s="2">
        <v>0.21557971014492699</v>
      </c>
      <c r="D1454" s="2">
        <f t="shared" si="178"/>
        <v>5.1609583954880023E-2</v>
      </c>
      <c r="E1454" s="2">
        <f t="shared" si="179"/>
        <v>0.23939907851339365</v>
      </c>
      <c r="F1454" s="2" t="str">
        <f t="shared" si="180"/>
        <v>상승</v>
      </c>
      <c r="O1454" s="3">
        <f t="shared" si="181"/>
        <v>1267189.294099807</v>
      </c>
      <c r="P1454" s="3">
        <f t="shared" si="177"/>
        <v>1215579.710144927</v>
      </c>
      <c r="Q1454" s="3">
        <f t="shared" si="182"/>
        <v>784420.28985507297</v>
      </c>
      <c r="R1454" s="4">
        <f t="shared" si="183"/>
        <v>-51609.583954880014</v>
      </c>
      <c r="S1454" s="3">
        <f t="shared" si="184"/>
        <v>1100000</v>
      </c>
    </row>
    <row r="1455" spans="1:19" x14ac:dyDescent="0.45">
      <c r="A1455">
        <v>1452</v>
      </c>
      <c r="B1455" s="2">
        <v>0.24781401455402299</v>
      </c>
      <c r="C1455" s="2">
        <v>0.18360655737704901</v>
      </c>
      <c r="D1455" s="2">
        <f t="shared" si="178"/>
        <v>6.4207457176973987E-2</v>
      </c>
      <c r="E1455" s="2">
        <f t="shared" si="179"/>
        <v>0.34970132926744796</v>
      </c>
      <c r="F1455" s="2" t="str">
        <f t="shared" si="180"/>
        <v>상승</v>
      </c>
      <c r="O1455" s="3">
        <f t="shared" si="181"/>
        <v>1247814.014554023</v>
      </c>
      <c r="P1455" s="3">
        <f t="shared" si="177"/>
        <v>1183606.5573770492</v>
      </c>
      <c r="Q1455" s="3">
        <f t="shared" si="182"/>
        <v>816393.442622951</v>
      </c>
      <c r="R1455" s="4">
        <f t="shared" si="183"/>
        <v>-64207.45717697381</v>
      </c>
      <c r="S1455" s="3">
        <f t="shared" si="184"/>
        <v>1100000.0000000002</v>
      </c>
    </row>
    <row r="1456" spans="1:19" x14ac:dyDescent="0.45">
      <c r="A1456">
        <v>1453</v>
      </c>
      <c r="B1456" s="2">
        <v>-0.115120664238929</v>
      </c>
      <c r="C1456" s="2">
        <v>-0.135723431498079</v>
      </c>
      <c r="D1456" s="2">
        <f t="shared" si="178"/>
        <v>2.0602767259150001E-2</v>
      </c>
      <c r="E1456" s="2">
        <f t="shared" si="179"/>
        <v>-0.15179963423958676</v>
      </c>
      <c r="F1456" s="2" t="str">
        <f t="shared" si="180"/>
        <v>하락</v>
      </c>
      <c r="O1456" s="3">
        <f t="shared" si="181"/>
        <v>884879.33576107107</v>
      </c>
      <c r="P1456" s="3">
        <f t="shared" si="177"/>
        <v>864276.56850192102</v>
      </c>
      <c r="Q1456" s="3">
        <f t="shared" si="182"/>
        <v>1135723.4314980791</v>
      </c>
      <c r="R1456" s="4">
        <f t="shared" si="183"/>
        <v>-20602.767259150045</v>
      </c>
      <c r="S1456" s="3">
        <f t="shared" si="184"/>
        <v>1100000</v>
      </c>
    </row>
    <row r="1457" spans="1:19" x14ac:dyDescent="0.45">
      <c r="A1457">
        <v>1454</v>
      </c>
      <c r="B1457" s="2">
        <v>0.109845206141471</v>
      </c>
      <c r="C1457" s="2">
        <v>0.105726872246696</v>
      </c>
      <c r="D1457" s="2">
        <f t="shared" si="178"/>
        <v>4.1183338947750059E-3</v>
      </c>
      <c r="E1457" s="2">
        <f t="shared" si="179"/>
        <v>3.8952574754746942E-2</v>
      </c>
      <c r="F1457" s="2" t="str">
        <f t="shared" si="180"/>
        <v>상승</v>
      </c>
      <c r="O1457" s="3">
        <f t="shared" si="181"/>
        <v>1109845.2061414709</v>
      </c>
      <c r="P1457" s="3">
        <f t="shared" si="177"/>
        <v>1105726.8722466959</v>
      </c>
      <c r="Q1457" s="3">
        <f t="shared" si="182"/>
        <v>894273.12775330408</v>
      </c>
      <c r="R1457" s="4">
        <f t="shared" si="183"/>
        <v>-4118.3338947750162</v>
      </c>
      <c r="S1457" s="3">
        <f t="shared" si="184"/>
        <v>1100000</v>
      </c>
    </row>
    <row r="1458" spans="1:19" x14ac:dyDescent="0.45">
      <c r="A1458">
        <v>1455</v>
      </c>
      <c r="B1458" s="2">
        <v>0.12263154983520499</v>
      </c>
      <c r="C1458" s="2">
        <v>3.1141868512110701E-2</v>
      </c>
      <c r="D1458" s="2">
        <f t="shared" si="178"/>
        <v>9.1489681323094291E-2</v>
      </c>
      <c r="E1458" s="2">
        <f t="shared" si="179"/>
        <v>2.9378353224860301</v>
      </c>
      <c r="F1458" s="2" t="str">
        <f t="shared" si="180"/>
        <v>상승</v>
      </c>
      <c r="O1458" s="3">
        <f t="shared" si="181"/>
        <v>1122631.5498352051</v>
      </c>
      <c r="P1458" s="3">
        <f t="shared" si="177"/>
        <v>1031141.8685121108</v>
      </c>
      <c r="Q1458" s="3">
        <f t="shared" si="182"/>
        <v>968858.13148788933</v>
      </c>
      <c r="R1458" s="4">
        <f t="shared" si="183"/>
        <v>-91489.681323094293</v>
      </c>
      <c r="S1458" s="3">
        <f t="shared" si="184"/>
        <v>1100000</v>
      </c>
    </row>
    <row r="1459" spans="1:19" x14ac:dyDescent="0.45">
      <c r="A1459">
        <v>1456</v>
      </c>
      <c r="B1459" s="2">
        <v>-9.0892016887664795E-2</v>
      </c>
      <c r="C1459" s="2">
        <v>-0.11891117478509999</v>
      </c>
      <c r="D1459" s="2">
        <f t="shared" si="178"/>
        <v>2.8019157897435198E-2</v>
      </c>
      <c r="E1459" s="2">
        <f t="shared" si="179"/>
        <v>-0.23563099051096165</v>
      </c>
      <c r="F1459" s="2" t="str">
        <f t="shared" si="180"/>
        <v>하락</v>
      </c>
      <c r="O1459" s="3">
        <f t="shared" si="181"/>
        <v>909107.98311233521</v>
      </c>
      <c r="P1459" s="3">
        <f t="shared" si="177"/>
        <v>881088.82521490008</v>
      </c>
      <c r="Q1459" s="3">
        <f t="shared" si="182"/>
        <v>1118911.1747850999</v>
      </c>
      <c r="R1459" s="4">
        <f t="shared" si="183"/>
        <v>-28019.157897435129</v>
      </c>
      <c r="S1459" s="3">
        <f t="shared" si="184"/>
        <v>1100000</v>
      </c>
    </row>
    <row r="1460" spans="1:19" x14ac:dyDescent="0.45">
      <c r="A1460">
        <v>1457</v>
      </c>
      <c r="B1460" s="2">
        <v>-3.3236321061849497E-2</v>
      </c>
      <c r="C1460" s="2">
        <v>-2.8497409326424802E-2</v>
      </c>
      <c r="D1460" s="2">
        <f t="shared" si="178"/>
        <v>4.7389117354246953E-3</v>
      </c>
      <c r="E1460" s="2">
        <f t="shared" si="179"/>
        <v>-0.16629272089763061</v>
      </c>
      <c r="F1460" s="2" t="str">
        <f t="shared" si="180"/>
        <v>하락</v>
      </c>
      <c r="O1460" s="3">
        <f t="shared" si="181"/>
        <v>966763.67893815052</v>
      </c>
      <c r="P1460" s="3">
        <f t="shared" si="177"/>
        <v>971502.59067357529</v>
      </c>
      <c r="Q1460" s="3">
        <f t="shared" si="182"/>
        <v>1028497.4093264247</v>
      </c>
      <c r="R1460" s="4">
        <f t="shared" si="183"/>
        <v>4738.9117354247719</v>
      </c>
      <c r="S1460" s="3">
        <f t="shared" si="184"/>
        <v>1100000</v>
      </c>
    </row>
    <row r="1461" spans="1:19" x14ac:dyDescent="0.45">
      <c r="A1461">
        <v>1458</v>
      </c>
      <c r="B1461" s="2">
        <v>0.31683135032653797</v>
      </c>
      <c r="C1461" s="2">
        <v>0.209039548022598</v>
      </c>
      <c r="D1461" s="2">
        <f t="shared" si="178"/>
        <v>0.10779180230393998</v>
      </c>
      <c r="E1461" s="2">
        <f t="shared" si="179"/>
        <v>0.51565267588641772</v>
      </c>
      <c r="F1461" s="2" t="str">
        <f t="shared" si="180"/>
        <v>상승</v>
      </c>
      <c r="O1461" s="3">
        <f t="shared" si="181"/>
        <v>1316831.3503265381</v>
      </c>
      <c r="P1461" s="3">
        <f t="shared" si="177"/>
        <v>1209039.548022598</v>
      </c>
      <c r="Q1461" s="3">
        <f t="shared" si="182"/>
        <v>790960.45197740209</v>
      </c>
      <c r="R1461" s="4">
        <f t="shared" si="183"/>
        <v>-107791.80230394006</v>
      </c>
      <c r="S1461" s="3">
        <f t="shared" si="184"/>
        <v>1100000</v>
      </c>
    </row>
    <row r="1462" spans="1:19" x14ac:dyDescent="0.45">
      <c r="A1462">
        <v>1459</v>
      </c>
      <c r="B1462" s="2">
        <v>0.113385930657386</v>
      </c>
      <c r="C1462" s="2">
        <v>1.9819819819819801E-2</v>
      </c>
      <c r="D1462" s="2">
        <f t="shared" si="178"/>
        <v>9.3566110837566205E-2</v>
      </c>
      <c r="E1462" s="2">
        <f t="shared" si="179"/>
        <v>4.7208355922590268</v>
      </c>
      <c r="F1462" s="2" t="str">
        <f t="shared" si="180"/>
        <v>상승</v>
      </c>
      <c r="O1462" s="3">
        <f t="shared" si="181"/>
        <v>1113385.9306573858</v>
      </c>
      <c r="P1462" s="3">
        <f t="shared" si="177"/>
        <v>1019819.8198198199</v>
      </c>
      <c r="Q1462" s="3">
        <f t="shared" si="182"/>
        <v>980180.18018018012</v>
      </c>
      <c r="R1462" s="4">
        <f t="shared" si="183"/>
        <v>-93566.110837565968</v>
      </c>
      <c r="S1462" s="3">
        <f t="shared" si="184"/>
        <v>1100000</v>
      </c>
    </row>
    <row r="1463" spans="1:19" x14ac:dyDescent="0.45">
      <c r="A1463">
        <v>1460</v>
      </c>
      <c r="B1463" s="2">
        <v>0.19764120876788999</v>
      </c>
      <c r="C1463" s="2">
        <v>0.190243902439024</v>
      </c>
      <c r="D1463" s="2">
        <f t="shared" si="178"/>
        <v>7.3973063288659824E-3</v>
      </c>
      <c r="E1463" s="2">
        <f t="shared" si="179"/>
        <v>3.888327685685973E-2</v>
      </c>
      <c r="F1463" s="2" t="str">
        <f t="shared" si="180"/>
        <v>상승</v>
      </c>
      <c r="O1463" s="3">
        <f t="shared" si="181"/>
        <v>1197641.20876789</v>
      </c>
      <c r="P1463" s="3">
        <f t="shared" si="177"/>
        <v>1190243.9024390241</v>
      </c>
      <c r="Q1463" s="3">
        <f t="shared" si="182"/>
        <v>809756.09756097605</v>
      </c>
      <c r="R1463" s="4">
        <f t="shared" si="183"/>
        <v>-7397.3063288659323</v>
      </c>
      <c r="S1463" s="3">
        <f t="shared" si="184"/>
        <v>1100000</v>
      </c>
    </row>
    <row r="1464" spans="1:19" x14ac:dyDescent="0.45">
      <c r="A1464">
        <v>1461</v>
      </c>
      <c r="B1464" s="2">
        <v>-0.15433271229267101</v>
      </c>
      <c r="C1464" s="2">
        <v>-0.14407334643090999</v>
      </c>
      <c r="D1464" s="2">
        <f t="shared" si="178"/>
        <v>1.0259365861761016E-2</v>
      </c>
      <c r="E1464" s="2">
        <f t="shared" si="179"/>
        <v>-7.1209325776859553E-2</v>
      </c>
      <c r="F1464" s="2" t="str">
        <f t="shared" si="180"/>
        <v>하락</v>
      </c>
      <c r="O1464" s="3">
        <f t="shared" si="181"/>
        <v>845667.28770732903</v>
      </c>
      <c r="P1464" s="3">
        <f t="shared" si="177"/>
        <v>855926.65356909006</v>
      </c>
      <c r="Q1464" s="3">
        <f t="shared" si="182"/>
        <v>1144073.3464309101</v>
      </c>
      <c r="R1464" s="4">
        <f t="shared" si="183"/>
        <v>10259.365861761034</v>
      </c>
      <c r="S1464" s="3">
        <f t="shared" si="184"/>
        <v>1100000</v>
      </c>
    </row>
    <row r="1465" spans="1:19" x14ac:dyDescent="0.45">
      <c r="A1465">
        <v>1462</v>
      </c>
      <c r="B1465" s="2">
        <v>-2.41821072995662E-2</v>
      </c>
      <c r="C1465" s="2">
        <v>-7.7155824508320703E-2</v>
      </c>
      <c r="D1465" s="2">
        <f t="shared" si="178"/>
        <v>5.2973717208754503E-2</v>
      </c>
      <c r="E1465" s="2">
        <f t="shared" si="179"/>
        <v>-0.68658092303895568</v>
      </c>
      <c r="F1465" s="2" t="str">
        <f t="shared" si="180"/>
        <v>하락</v>
      </c>
      <c r="O1465" s="3">
        <f t="shared" si="181"/>
        <v>975817.89270043385</v>
      </c>
      <c r="P1465" s="3">
        <f t="shared" si="177"/>
        <v>922844.17549167934</v>
      </c>
      <c r="Q1465" s="3">
        <f t="shared" si="182"/>
        <v>1077155.8245083205</v>
      </c>
      <c r="R1465" s="4">
        <f t="shared" si="183"/>
        <v>-52973.717208754504</v>
      </c>
      <c r="S1465" s="3">
        <f t="shared" si="184"/>
        <v>1100000</v>
      </c>
    </row>
    <row r="1466" spans="1:19" x14ac:dyDescent="0.45">
      <c r="A1466">
        <v>1463</v>
      </c>
      <c r="B1466" s="2">
        <v>-0.130310639739036</v>
      </c>
      <c r="C1466" s="2">
        <v>-0.14740740740740699</v>
      </c>
      <c r="D1466" s="2">
        <f t="shared" si="178"/>
        <v>1.7096767668370982E-2</v>
      </c>
      <c r="E1466" s="2">
        <f t="shared" si="179"/>
        <v>-0.11598309724774318</v>
      </c>
      <c r="F1466" s="2" t="str">
        <f t="shared" si="180"/>
        <v>하락</v>
      </c>
      <c r="O1466" s="3">
        <f t="shared" si="181"/>
        <v>869689.36026096402</v>
      </c>
      <c r="P1466" s="3">
        <f t="shared" si="177"/>
        <v>852592.59259259305</v>
      </c>
      <c r="Q1466" s="3">
        <f t="shared" si="182"/>
        <v>1147407.407407407</v>
      </c>
      <c r="R1466" s="4">
        <f t="shared" si="183"/>
        <v>-17096.767668370972</v>
      </c>
      <c r="S1466" s="3">
        <f t="shared" si="184"/>
        <v>1100000</v>
      </c>
    </row>
    <row r="1467" spans="1:19" x14ac:dyDescent="0.45">
      <c r="A1467">
        <v>1464</v>
      </c>
      <c r="B1467" s="2">
        <v>-4.0089268237352302E-2</v>
      </c>
      <c r="C1467" s="2">
        <v>-6.0897435897435799E-2</v>
      </c>
      <c r="D1467" s="2">
        <f t="shared" si="178"/>
        <v>2.0808167660083497E-2</v>
      </c>
      <c r="E1467" s="2">
        <f t="shared" si="179"/>
        <v>-0.3416920163129506</v>
      </c>
      <c r="F1467" s="2" t="str">
        <f t="shared" si="180"/>
        <v>하락</v>
      </c>
      <c r="O1467" s="3">
        <f t="shared" si="181"/>
        <v>959910.73176264775</v>
      </c>
      <c r="P1467" s="3">
        <f t="shared" si="177"/>
        <v>939102.56410256424</v>
      </c>
      <c r="Q1467" s="3">
        <f t="shared" si="182"/>
        <v>1060897.435897436</v>
      </c>
      <c r="R1467" s="4">
        <f t="shared" si="183"/>
        <v>-20808.167660083505</v>
      </c>
      <c r="S1467" s="3">
        <f t="shared" si="184"/>
        <v>1100000.0000000002</v>
      </c>
    </row>
    <row r="1468" spans="1:19" x14ac:dyDescent="0.45">
      <c r="A1468">
        <v>1465</v>
      </c>
      <c r="B1468" s="2">
        <v>0.225812152028083</v>
      </c>
      <c r="C1468" s="2">
        <v>0.188034188034188</v>
      </c>
      <c r="D1468" s="2">
        <f t="shared" si="178"/>
        <v>3.7777963993894992E-2</v>
      </c>
      <c r="E1468" s="2">
        <f t="shared" si="179"/>
        <v>0.20091008124025977</v>
      </c>
      <c r="F1468" s="2" t="str">
        <f t="shared" si="180"/>
        <v>상승</v>
      </c>
      <c r="O1468" s="3">
        <f t="shared" si="181"/>
        <v>1225812.1520280829</v>
      </c>
      <c r="P1468" s="3">
        <f t="shared" si="177"/>
        <v>1188034.188034188</v>
      </c>
      <c r="Q1468" s="3">
        <f t="shared" si="182"/>
        <v>811965.811965812</v>
      </c>
      <c r="R1468" s="4">
        <f t="shared" si="183"/>
        <v>-37777.963993894868</v>
      </c>
      <c r="S1468" s="3">
        <f t="shared" si="184"/>
        <v>1100000</v>
      </c>
    </row>
    <row r="1469" spans="1:19" x14ac:dyDescent="0.45">
      <c r="A1469">
        <v>1466</v>
      </c>
      <c r="B1469" s="2">
        <v>0.33893880248069702</v>
      </c>
      <c r="C1469" s="2">
        <v>0.28059701492537298</v>
      </c>
      <c r="D1469" s="2">
        <f t="shared" si="178"/>
        <v>5.8341787555324043E-2</v>
      </c>
      <c r="E1469" s="2">
        <f t="shared" si="179"/>
        <v>0.2079202003301443</v>
      </c>
      <c r="F1469" s="2" t="str">
        <f t="shared" si="180"/>
        <v>상승</v>
      </c>
      <c r="O1469" s="3">
        <f t="shared" si="181"/>
        <v>1338938.8024806969</v>
      </c>
      <c r="P1469" s="3">
        <f t="shared" si="177"/>
        <v>1280597.014925373</v>
      </c>
      <c r="Q1469" s="3">
        <f t="shared" si="182"/>
        <v>719402.9850746271</v>
      </c>
      <c r="R1469" s="4">
        <f t="shared" si="183"/>
        <v>-58341.787555323914</v>
      </c>
      <c r="S1469" s="3">
        <f t="shared" si="184"/>
        <v>1100000</v>
      </c>
    </row>
    <row r="1470" spans="1:19" x14ac:dyDescent="0.45">
      <c r="A1470">
        <v>1467</v>
      </c>
      <c r="B1470" s="2">
        <v>5.5406518280506099E-2</v>
      </c>
      <c r="C1470" s="2">
        <v>7.4281150159744402E-2</v>
      </c>
      <c r="D1470" s="2">
        <f t="shared" si="178"/>
        <v>1.8874631879238303E-2</v>
      </c>
      <c r="E1470" s="2">
        <f t="shared" si="179"/>
        <v>0.25409719476135867</v>
      </c>
      <c r="F1470" s="2" t="str">
        <f t="shared" si="180"/>
        <v>상승</v>
      </c>
      <c r="O1470" s="3">
        <f t="shared" si="181"/>
        <v>1055406.5182805061</v>
      </c>
      <c r="P1470" s="3">
        <f t="shared" si="177"/>
        <v>1074281.1501597445</v>
      </c>
      <c r="Q1470" s="3">
        <f t="shared" si="182"/>
        <v>925718.84984025557</v>
      </c>
      <c r="R1470" s="4">
        <f t="shared" si="183"/>
        <v>18874.631879238412</v>
      </c>
      <c r="S1470" s="3">
        <f t="shared" si="184"/>
        <v>1100000</v>
      </c>
    </row>
    <row r="1471" spans="1:19" x14ac:dyDescent="0.45">
      <c r="A1471">
        <v>1468</v>
      </c>
      <c r="B1471" s="2">
        <v>-0.24488706886768299</v>
      </c>
      <c r="C1471" s="2">
        <v>-0.25034578146611303</v>
      </c>
      <c r="D1471" s="2">
        <f t="shared" si="178"/>
        <v>5.4587125984300322E-3</v>
      </c>
      <c r="E1471" s="2">
        <f t="shared" si="179"/>
        <v>-2.1804691760579666E-2</v>
      </c>
      <c r="F1471" s="2" t="str">
        <f t="shared" si="180"/>
        <v>하락</v>
      </c>
      <c r="O1471" s="3">
        <f t="shared" si="181"/>
        <v>755112.93113231706</v>
      </c>
      <c r="P1471" s="3">
        <f t="shared" si="177"/>
        <v>749654.21853388706</v>
      </c>
      <c r="Q1471" s="3">
        <f t="shared" si="182"/>
        <v>1250345.7814661129</v>
      </c>
      <c r="R1471" s="4">
        <f t="shared" si="183"/>
        <v>-5458.7125984299928</v>
      </c>
      <c r="S1471" s="3">
        <f t="shared" si="184"/>
        <v>1100000</v>
      </c>
    </row>
    <row r="1472" spans="1:19" x14ac:dyDescent="0.45">
      <c r="A1472">
        <v>1469</v>
      </c>
      <c r="B1472" s="2">
        <v>3.1795151531696299E-2</v>
      </c>
      <c r="C1472" s="2">
        <v>-1.9801980198019799E-2</v>
      </c>
      <c r="D1472" s="2">
        <f t="shared" si="178"/>
        <v>5.1597131729716098E-2</v>
      </c>
      <c r="E1472" s="2">
        <f t="shared" si="179"/>
        <v>-2.6056551523506633</v>
      </c>
      <c r="F1472" s="2" t="str">
        <f t="shared" si="180"/>
        <v>반대</v>
      </c>
      <c r="O1472" s="3">
        <f t="shared" si="181"/>
        <v>1031795.1515316963</v>
      </c>
      <c r="P1472" s="3">
        <f t="shared" si="177"/>
        <v>980198.01980198023</v>
      </c>
      <c r="Q1472" s="3">
        <f t="shared" si="182"/>
        <v>1019801.9801980198</v>
      </c>
      <c r="R1472" s="4">
        <f t="shared" si="183"/>
        <v>-51597.131729716086</v>
      </c>
      <c r="S1472" s="3">
        <f t="shared" si="184"/>
        <v>1100000</v>
      </c>
    </row>
    <row r="1473" spans="1:19" x14ac:dyDescent="0.45">
      <c r="A1473">
        <v>1470</v>
      </c>
      <c r="B1473" s="2">
        <v>-0.112207517027854</v>
      </c>
      <c r="C1473" s="2">
        <v>-0.117210682492581</v>
      </c>
      <c r="D1473" s="2">
        <f t="shared" si="178"/>
        <v>5.0031654647269969E-3</v>
      </c>
      <c r="E1473" s="2">
        <f t="shared" si="179"/>
        <v>-4.2685234471215354E-2</v>
      </c>
      <c r="F1473" s="2" t="str">
        <f t="shared" si="180"/>
        <v>하락</v>
      </c>
      <c r="O1473" s="3">
        <f t="shared" si="181"/>
        <v>887792.48297214601</v>
      </c>
      <c r="P1473" s="3">
        <f t="shared" si="177"/>
        <v>882789.31750741892</v>
      </c>
      <c r="Q1473" s="3">
        <f t="shared" si="182"/>
        <v>1117210.682492581</v>
      </c>
      <c r="R1473" s="4">
        <f t="shared" si="183"/>
        <v>-5003.1654647270916</v>
      </c>
      <c r="S1473" s="3">
        <f t="shared" si="184"/>
        <v>1100000</v>
      </c>
    </row>
    <row r="1474" spans="1:19" x14ac:dyDescent="0.45">
      <c r="A1474">
        <v>1471</v>
      </c>
      <c r="B1474" s="2">
        <v>0.33840698003768899</v>
      </c>
      <c r="C1474" s="2">
        <v>0.28517823639774798</v>
      </c>
      <c r="D1474" s="2">
        <f t="shared" si="178"/>
        <v>5.3228743639941012E-2</v>
      </c>
      <c r="E1474" s="2">
        <f t="shared" si="179"/>
        <v>0.18665079184268829</v>
      </c>
      <c r="F1474" s="2" t="str">
        <f t="shared" si="180"/>
        <v>상승</v>
      </c>
      <c r="O1474" s="3">
        <f t="shared" si="181"/>
        <v>1338406.980037689</v>
      </c>
      <c r="P1474" s="3">
        <f t="shared" si="177"/>
        <v>1285178.2363977479</v>
      </c>
      <c r="Q1474" s="3">
        <f t="shared" si="182"/>
        <v>714821.763602252</v>
      </c>
      <c r="R1474" s="4">
        <f t="shared" si="183"/>
        <v>-53228.743639941094</v>
      </c>
      <c r="S1474" s="3">
        <f t="shared" si="184"/>
        <v>1100000</v>
      </c>
    </row>
    <row r="1475" spans="1:19" x14ac:dyDescent="0.45">
      <c r="A1475">
        <v>1472</v>
      </c>
      <c r="B1475" s="2">
        <v>-9.5740005373954704E-2</v>
      </c>
      <c r="C1475" s="2">
        <v>-2.7397260273972601E-2</v>
      </c>
      <c r="D1475" s="2">
        <f t="shared" si="178"/>
        <v>6.8342745099982102E-2</v>
      </c>
      <c r="E1475" s="2">
        <f t="shared" si="179"/>
        <v>-2.494510196149347</v>
      </c>
      <c r="F1475" s="2" t="str">
        <f t="shared" si="180"/>
        <v>하락</v>
      </c>
      <c r="O1475" s="3">
        <f t="shared" si="181"/>
        <v>904259.99462604534</v>
      </c>
      <c r="P1475" s="3">
        <f t="shared" ref="P1475:P1538" si="185">$N$3*(1+C1475)</f>
        <v>972602.73972602736</v>
      </c>
      <c r="Q1475" s="3">
        <f t="shared" si="182"/>
        <v>1027397.2602739728</v>
      </c>
      <c r="R1475" s="4">
        <f t="shared" si="183"/>
        <v>68342.745099982014</v>
      </c>
      <c r="S1475" s="3">
        <f t="shared" si="184"/>
        <v>1100000</v>
      </c>
    </row>
    <row r="1476" spans="1:19" x14ac:dyDescent="0.45">
      <c r="A1476">
        <v>1473</v>
      </c>
      <c r="B1476" s="2">
        <v>4.5441091060638401E-5</v>
      </c>
      <c r="C1476" s="2">
        <v>-3.3557046979865703E-2</v>
      </c>
      <c r="D1476" s="2">
        <f t="shared" ref="D1476:D1539" si="186">ABS(C1476-B1476)</f>
        <v>3.3602488070926341E-2</v>
      </c>
      <c r="E1476" s="2">
        <f t="shared" ref="E1476:E1539" si="187">IFERROR(D1476/C1476,0)</f>
        <v>-1.0013541445136069</v>
      </c>
      <c r="F1476" s="2" t="str">
        <f t="shared" ref="F1476:F1539" si="188">IF(AND(B1476&gt;=0,C1476&gt;=0),"상승",IF(AND(B1476&lt;0,C1476&lt;0),"하락","반대"))</f>
        <v>반대</v>
      </c>
      <c r="O1476" s="3">
        <f t="shared" ref="O1476:O1539" si="189">$N$3*(1+B1476)</f>
        <v>1000045.4410910606</v>
      </c>
      <c r="P1476" s="3">
        <f t="shared" si="185"/>
        <v>966442.95302013424</v>
      </c>
      <c r="Q1476" s="3">
        <f t="shared" ref="Q1476:Q1539" si="190">$N$3*(1-C1476)</f>
        <v>1033557.0469798656</v>
      </c>
      <c r="R1476" s="4">
        <f t="shared" ref="R1476:R1539" si="191">P1476-O1476</f>
        <v>-33602.488070926396</v>
      </c>
      <c r="S1476" s="3">
        <f t="shared" ref="S1476:S1539" si="192">P1476*0.4+$N$3*0.3+Q1476*0.4</f>
        <v>1100000</v>
      </c>
    </row>
    <row r="1477" spans="1:19" x14ac:dyDescent="0.45">
      <c r="A1477">
        <v>1474</v>
      </c>
      <c r="B1477" s="2">
        <v>-0.112129554152488</v>
      </c>
      <c r="C1477" s="2">
        <v>-0.16666666666666599</v>
      </c>
      <c r="D1477" s="2">
        <f t="shared" si="186"/>
        <v>5.4537112514177991E-2</v>
      </c>
      <c r="E1477" s="2">
        <f t="shared" si="187"/>
        <v>-0.32722267508506925</v>
      </c>
      <c r="F1477" s="2" t="str">
        <f t="shared" si="188"/>
        <v>하락</v>
      </c>
      <c r="O1477" s="3">
        <f t="shared" si="189"/>
        <v>887870.44584751199</v>
      </c>
      <c r="P1477" s="3">
        <f t="shared" si="185"/>
        <v>833333.33333333407</v>
      </c>
      <c r="Q1477" s="3">
        <f t="shared" si="190"/>
        <v>1166666.666666666</v>
      </c>
      <c r="R1477" s="4">
        <f t="shared" si="191"/>
        <v>-54537.112514177919</v>
      </c>
      <c r="S1477" s="3">
        <f t="shared" si="192"/>
        <v>1100000.0000000002</v>
      </c>
    </row>
    <row r="1478" spans="1:19" x14ac:dyDescent="0.45">
      <c r="A1478">
        <v>1475</v>
      </c>
      <c r="B1478" s="2">
        <v>6.6078148782253196E-2</v>
      </c>
      <c r="C1478" s="2">
        <v>3.0100334448160501E-2</v>
      </c>
      <c r="D1478" s="2">
        <f t="shared" si="186"/>
        <v>3.5977814334092695E-2</v>
      </c>
      <c r="E1478" s="2">
        <f t="shared" si="187"/>
        <v>1.1952629428770809</v>
      </c>
      <c r="F1478" s="2" t="str">
        <f t="shared" si="188"/>
        <v>상승</v>
      </c>
      <c r="O1478" s="3">
        <f t="shared" si="189"/>
        <v>1066078.1487822533</v>
      </c>
      <c r="P1478" s="3">
        <f t="shared" si="185"/>
        <v>1030100.3344481605</v>
      </c>
      <c r="Q1478" s="3">
        <f t="shared" si="190"/>
        <v>969899.66555183951</v>
      </c>
      <c r="R1478" s="4">
        <f t="shared" si="191"/>
        <v>-35977.814334092778</v>
      </c>
      <c r="S1478" s="3">
        <f t="shared" si="192"/>
        <v>1100000</v>
      </c>
    </row>
    <row r="1479" spans="1:19" x14ac:dyDescent="0.45">
      <c r="A1479">
        <v>1476</v>
      </c>
      <c r="B1479" s="2">
        <v>1.6156174242496399E-3</v>
      </c>
      <c r="C1479" s="2">
        <v>-7.7071290944123294E-2</v>
      </c>
      <c r="D1479" s="2">
        <f t="shared" si="186"/>
        <v>7.8686908368372929E-2</v>
      </c>
      <c r="E1479" s="2">
        <f t="shared" si="187"/>
        <v>-1.0209626360796391</v>
      </c>
      <c r="F1479" s="2" t="str">
        <f t="shared" si="188"/>
        <v>반대</v>
      </c>
      <c r="O1479" s="3">
        <f t="shared" si="189"/>
        <v>1001615.6174242496</v>
      </c>
      <c r="P1479" s="3">
        <f t="shared" si="185"/>
        <v>922928.70905587671</v>
      </c>
      <c r="Q1479" s="3">
        <f t="shared" si="190"/>
        <v>1077071.2909441234</v>
      </c>
      <c r="R1479" s="4">
        <f t="shared" si="191"/>
        <v>-78686.90836837294</v>
      </c>
      <c r="S1479" s="3">
        <f t="shared" si="192"/>
        <v>1100000</v>
      </c>
    </row>
    <row r="1480" spans="1:19" x14ac:dyDescent="0.45">
      <c r="A1480">
        <v>1477</v>
      </c>
      <c r="B1480" s="2">
        <v>-3.1070150434970799E-3</v>
      </c>
      <c r="C1480" s="2">
        <v>-9.9009900990098994E-3</v>
      </c>
      <c r="D1480" s="2">
        <f t="shared" si="186"/>
        <v>6.793975055512819E-3</v>
      </c>
      <c r="E1480" s="2">
        <f t="shared" si="187"/>
        <v>-0.6861914806067948</v>
      </c>
      <c r="F1480" s="2" t="str">
        <f t="shared" si="188"/>
        <v>하락</v>
      </c>
      <c r="O1480" s="3">
        <f t="shared" si="189"/>
        <v>996892.98495650291</v>
      </c>
      <c r="P1480" s="3">
        <f t="shared" si="185"/>
        <v>990099.00990099006</v>
      </c>
      <c r="Q1480" s="3">
        <f t="shared" si="190"/>
        <v>1009900.9900990099</v>
      </c>
      <c r="R1480" s="4">
        <f t="shared" si="191"/>
        <v>-6793.9750555128558</v>
      </c>
      <c r="S1480" s="3">
        <f t="shared" si="192"/>
        <v>1100000</v>
      </c>
    </row>
    <row r="1481" spans="1:19" x14ac:dyDescent="0.45">
      <c r="A1481">
        <v>1478</v>
      </c>
      <c r="B1481" s="2">
        <v>-9.3000717461109092E-3</v>
      </c>
      <c r="C1481" s="2">
        <v>-5.4884742041712398E-2</v>
      </c>
      <c r="D1481" s="2">
        <f t="shared" si="186"/>
        <v>4.5584670295601488E-2</v>
      </c>
      <c r="E1481" s="2">
        <f t="shared" si="187"/>
        <v>-0.83055269278585919</v>
      </c>
      <c r="F1481" s="2" t="str">
        <f t="shared" si="188"/>
        <v>하락</v>
      </c>
      <c r="O1481" s="3">
        <f t="shared" si="189"/>
        <v>990699.92825388908</v>
      </c>
      <c r="P1481" s="3">
        <f t="shared" si="185"/>
        <v>945115.25795828749</v>
      </c>
      <c r="Q1481" s="3">
        <f t="shared" si="190"/>
        <v>1054884.7420417124</v>
      </c>
      <c r="R1481" s="4">
        <f t="shared" si="191"/>
        <v>-45584.670295601594</v>
      </c>
      <c r="S1481" s="3">
        <f t="shared" si="192"/>
        <v>1100000</v>
      </c>
    </row>
    <row r="1482" spans="1:19" x14ac:dyDescent="0.45">
      <c r="A1482">
        <v>1479</v>
      </c>
      <c r="B1482" s="2">
        <v>0.45630478858947698</v>
      </c>
      <c r="C1482" s="2">
        <v>0.42694805194805102</v>
      </c>
      <c r="D1482" s="2">
        <f t="shared" si="186"/>
        <v>2.9356736641425962E-2</v>
      </c>
      <c r="E1482" s="2">
        <f t="shared" si="187"/>
        <v>6.8759504833149937E-2</v>
      </c>
      <c r="F1482" s="2" t="str">
        <f t="shared" si="188"/>
        <v>상승</v>
      </c>
      <c r="O1482" s="3">
        <f t="shared" si="189"/>
        <v>1456304.7885894771</v>
      </c>
      <c r="P1482" s="3">
        <f t="shared" si="185"/>
        <v>1426948.051948051</v>
      </c>
      <c r="Q1482" s="3">
        <f t="shared" si="190"/>
        <v>573051.94805194892</v>
      </c>
      <c r="R1482" s="4">
        <f t="shared" si="191"/>
        <v>-29356.736641426105</v>
      </c>
      <c r="S1482" s="3">
        <f t="shared" si="192"/>
        <v>1100000</v>
      </c>
    </row>
    <row r="1483" spans="1:19" x14ac:dyDescent="0.45">
      <c r="A1483">
        <v>1480</v>
      </c>
      <c r="B1483" s="2">
        <v>-6.2964752316474901E-2</v>
      </c>
      <c r="C1483" s="2">
        <v>-9.3189964157706098E-2</v>
      </c>
      <c r="D1483" s="2">
        <f t="shared" si="186"/>
        <v>3.0225211841231198E-2</v>
      </c>
      <c r="E1483" s="2">
        <f t="shared" si="187"/>
        <v>-0.32433977321936552</v>
      </c>
      <c r="F1483" s="2" t="str">
        <f t="shared" si="188"/>
        <v>하락</v>
      </c>
      <c r="O1483" s="3">
        <f t="shared" si="189"/>
        <v>937035.24768352509</v>
      </c>
      <c r="P1483" s="3">
        <f t="shared" si="185"/>
        <v>906810.03584229387</v>
      </c>
      <c r="Q1483" s="3">
        <f t="shared" si="190"/>
        <v>1093189.9641577061</v>
      </c>
      <c r="R1483" s="4">
        <f t="shared" si="191"/>
        <v>-30225.211841231212</v>
      </c>
      <c r="S1483" s="3">
        <f t="shared" si="192"/>
        <v>1100000</v>
      </c>
    </row>
    <row r="1484" spans="1:19" x14ac:dyDescent="0.45">
      <c r="A1484">
        <v>1481</v>
      </c>
      <c r="B1484" s="2">
        <v>0.375535547733306</v>
      </c>
      <c r="C1484" s="2">
        <v>0.42780748663101598</v>
      </c>
      <c r="D1484" s="2">
        <f t="shared" si="186"/>
        <v>5.227193889770998E-2</v>
      </c>
      <c r="E1484" s="2">
        <f t="shared" si="187"/>
        <v>0.12218565717339709</v>
      </c>
      <c r="F1484" s="2" t="str">
        <f t="shared" si="188"/>
        <v>상승</v>
      </c>
      <c r="O1484" s="3">
        <f t="shared" si="189"/>
        <v>1375535.547733306</v>
      </c>
      <c r="P1484" s="3">
        <f t="shared" si="185"/>
        <v>1427807.486631016</v>
      </c>
      <c r="Q1484" s="3">
        <f t="shared" si="190"/>
        <v>572192.51336898399</v>
      </c>
      <c r="R1484" s="4">
        <f t="shared" si="191"/>
        <v>52271.938897710061</v>
      </c>
      <c r="S1484" s="3">
        <f t="shared" si="192"/>
        <v>1100000</v>
      </c>
    </row>
    <row r="1485" spans="1:19" x14ac:dyDescent="0.45">
      <c r="A1485">
        <v>1482</v>
      </c>
      <c r="B1485" s="2">
        <v>0.33743607997894198</v>
      </c>
      <c r="C1485" s="2">
        <v>0.28071150639244002</v>
      </c>
      <c r="D1485" s="2">
        <f t="shared" si="186"/>
        <v>5.6724573586501958E-2</v>
      </c>
      <c r="E1485" s="2">
        <f t="shared" si="187"/>
        <v>0.20207427303389525</v>
      </c>
      <c r="F1485" s="2" t="str">
        <f t="shared" si="188"/>
        <v>상승</v>
      </c>
      <c r="O1485" s="3">
        <f t="shared" si="189"/>
        <v>1337436.0799789419</v>
      </c>
      <c r="P1485" s="3">
        <f t="shared" si="185"/>
        <v>1280711.5063924401</v>
      </c>
      <c r="Q1485" s="3">
        <f t="shared" si="190"/>
        <v>719288.49360755994</v>
      </c>
      <c r="R1485" s="4">
        <f t="shared" si="191"/>
        <v>-56724.57358650188</v>
      </c>
      <c r="S1485" s="3">
        <f t="shared" si="192"/>
        <v>1100000</v>
      </c>
    </row>
    <row r="1486" spans="1:19" x14ac:dyDescent="0.45">
      <c r="A1486">
        <v>1483</v>
      </c>
      <c r="B1486" s="2">
        <v>-0.117274120450019</v>
      </c>
      <c r="C1486" s="2">
        <v>-0.122599704579025</v>
      </c>
      <c r="D1486" s="2">
        <f t="shared" si="186"/>
        <v>5.3255841290059946E-3</v>
      </c>
      <c r="E1486" s="2">
        <f t="shared" si="187"/>
        <v>-4.3438800666711588E-2</v>
      </c>
      <c r="F1486" s="2" t="str">
        <f t="shared" si="188"/>
        <v>하락</v>
      </c>
      <c r="O1486" s="3">
        <f t="shared" si="189"/>
        <v>882725.87954998109</v>
      </c>
      <c r="P1486" s="3">
        <f t="shared" si="185"/>
        <v>877400.29542097496</v>
      </c>
      <c r="Q1486" s="3">
        <f t="shared" si="190"/>
        <v>1122599.704579025</v>
      </c>
      <c r="R1486" s="4">
        <f t="shared" si="191"/>
        <v>-5325.5841290061362</v>
      </c>
      <c r="S1486" s="3">
        <f t="shared" si="192"/>
        <v>1100000</v>
      </c>
    </row>
    <row r="1487" spans="1:19" x14ac:dyDescent="0.45">
      <c r="A1487">
        <v>1484</v>
      </c>
      <c r="B1487" s="2">
        <v>-0.112128272652626</v>
      </c>
      <c r="C1487" s="2">
        <v>-0.14410480349344901</v>
      </c>
      <c r="D1487" s="2">
        <f t="shared" si="186"/>
        <v>3.1976530840823011E-2</v>
      </c>
      <c r="E1487" s="2">
        <f t="shared" si="187"/>
        <v>-0.22189774431965179</v>
      </c>
      <c r="F1487" s="2" t="str">
        <f t="shared" si="188"/>
        <v>하락</v>
      </c>
      <c r="O1487" s="3">
        <f t="shared" si="189"/>
        <v>887871.72734737396</v>
      </c>
      <c r="P1487" s="3">
        <f t="shared" si="185"/>
        <v>855895.196506551</v>
      </c>
      <c r="Q1487" s="3">
        <f t="shared" si="190"/>
        <v>1144104.8034934492</v>
      </c>
      <c r="R1487" s="4">
        <f t="shared" si="191"/>
        <v>-31976.530840822961</v>
      </c>
      <c r="S1487" s="3">
        <f t="shared" si="192"/>
        <v>1100000</v>
      </c>
    </row>
    <row r="1488" spans="1:19" x14ac:dyDescent="0.45">
      <c r="A1488">
        <v>1485</v>
      </c>
      <c r="B1488" s="2">
        <v>3.8906067609786897E-2</v>
      </c>
      <c r="C1488" s="2">
        <v>7.8796561604584509E-3</v>
      </c>
      <c r="D1488" s="2">
        <f t="shared" si="186"/>
        <v>3.1026411449328446E-2</v>
      </c>
      <c r="E1488" s="2">
        <f t="shared" si="187"/>
        <v>3.9375336712056836</v>
      </c>
      <c r="F1488" s="2" t="str">
        <f t="shared" si="188"/>
        <v>상승</v>
      </c>
      <c r="O1488" s="3">
        <f t="shared" si="189"/>
        <v>1038906.067609787</v>
      </c>
      <c r="P1488" s="3">
        <f t="shared" si="185"/>
        <v>1007879.6561604583</v>
      </c>
      <c r="Q1488" s="3">
        <f t="shared" si="190"/>
        <v>992120.34383954154</v>
      </c>
      <c r="R1488" s="4">
        <f t="shared" si="191"/>
        <v>-31026.411449328647</v>
      </c>
      <c r="S1488" s="3">
        <f t="shared" si="192"/>
        <v>1100000</v>
      </c>
    </row>
    <row r="1489" spans="1:19" x14ac:dyDescent="0.45">
      <c r="A1489">
        <v>1486</v>
      </c>
      <c r="B1489" s="2">
        <v>-8.7544158101081807E-2</v>
      </c>
      <c r="C1489" s="2">
        <v>-0.18533604887983701</v>
      </c>
      <c r="D1489" s="2">
        <f t="shared" si="186"/>
        <v>9.7791890778755206E-2</v>
      </c>
      <c r="E1489" s="2">
        <f t="shared" si="187"/>
        <v>-0.52764635574031671</v>
      </c>
      <c r="F1489" s="2" t="str">
        <f t="shared" si="188"/>
        <v>하락</v>
      </c>
      <c r="O1489" s="3">
        <f t="shared" si="189"/>
        <v>912455.84189891815</v>
      </c>
      <c r="P1489" s="3">
        <f t="shared" si="185"/>
        <v>814663.95112016296</v>
      </c>
      <c r="Q1489" s="3">
        <f t="shared" si="190"/>
        <v>1185336.0488798369</v>
      </c>
      <c r="R1489" s="4">
        <f t="shared" si="191"/>
        <v>-97791.890778755187</v>
      </c>
      <c r="S1489" s="3">
        <f t="shared" si="192"/>
        <v>1100000</v>
      </c>
    </row>
    <row r="1490" spans="1:19" x14ac:dyDescent="0.45">
      <c r="A1490">
        <v>1487</v>
      </c>
      <c r="B1490" s="2">
        <v>0.18005605041980699</v>
      </c>
      <c r="C1490" s="2">
        <v>0.14812030075187901</v>
      </c>
      <c r="D1490" s="2">
        <f t="shared" si="186"/>
        <v>3.1935749667927976E-2</v>
      </c>
      <c r="E1490" s="2">
        <f t="shared" si="187"/>
        <v>0.21560683785961626</v>
      </c>
      <c r="F1490" s="2" t="str">
        <f t="shared" si="188"/>
        <v>상승</v>
      </c>
      <c r="O1490" s="3">
        <f t="shared" si="189"/>
        <v>1180056.050419807</v>
      </c>
      <c r="P1490" s="3">
        <f t="shared" si="185"/>
        <v>1148120.3007518789</v>
      </c>
      <c r="Q1490" s="3">
        <f t="shared" si="190"/>
        <v>851879.699248121</v>
      </c>
      <c r="R1490" s="4">
        <f t="shared" si="191"/>
        <v>-31935.749667928088</v>
      </c>
      <c r="S1490" s="3">
        <f t="shared" si="192"/>
        <v>1100000</v>
      </c>
    </row>
    <row r="1491" spans="1:19" x14ac:dyDescent="0.45">
      <c r="A1491">
        <v>1488</v>
      </c>
      <c r="B1491" s="2">
        <v>-4.9535851925611399E-2</v>
      </c>
      <c r="C1491" s="2">
        <v>-7.0388349514563103E-2</v>
      </c>
      <c r="D1491" s="2">
        <f t="shared" si="186"/>
        <v>2.0852497588951704E-2</v>
      </c>
      <c r="E1491" s="2">
        <f t="shared" si="187"/>
        <v>-0.29624927609131391</v>
      </c>
      <c r="F1491" s="2" t="str">
        <f t="shared" si="188"/>
        <v>하락</v>
      </c>
      <c r="O1491" s="3">
        <f t="shared" si="189"/>
        <v>950464.14807438862</v>
      </c>
      <c r="P1491" s="3">
        <f t="shared" si="185"/>
        <v>929611.6504854369</v>
      </c>
      <c r="Q1491" s="3">
        <f t="shared" si="190"/>
        <v>1070388.3495145631</v>
      </c>
      <c r="R1491" s="4">
        <f t="shared" si="191"/>
        <v>-20852.497588951723</v>
      </c>
      <c r="S1491" s="3">
        <f t="shared" si="192"/>
        <v>1100000</v>
      </c>
    </row>
    <row r="1492" spans="1:19" x14ac:dyDescent="0.45">
      <c r="A1492">
        <v>1489</v>
      </c>
      <c r="B1492" s="2">
        <v>9.3159645795822102E-2</v>
      </c>
      <c r="C1492" s="2">
        <v>6.4139941690962099E-2</v>
      </c>
      <c r="D1492" s="2">
        <f t="shared" si="186"/>
        <v>2.9019704104860003E-2</v>
      </c>
      <c r="E1492" s="2">
        <f t="shared" si="187"/>
        <v>0.45244356854395368</v>
      </c>
      <c r="F1492" s="2" t="str">
        <f t="shared" si="188"/>
        <v>상승</v>
      </c>
      <c r="O1492" s="3">
        <f t="shared" si="189"/>
        <v>1093159.6457958221</v>
      </c>
      <c r="P1492" s="3">
        <f t="shared" si="185"/>
        <v>1064139.9416909621</v>
      </c>
      <c r="Q1492" s="3">
        <f t="shared" si="190"/>
        <v>935860.05830903794</v>
      </c>
      <c r="R1492" s="4">
        <f t="shared" si="191"/>
        <v>-29019.70410486008</v>
      </c>
      <c r="S1492" s="3">
        <f t="shared" si="192"/>
        <v>1100000</v>
      </c>
    </row>
    <row r="1493" spans="1:19" x14ac:dyDescent="0.45">
      <c r="A1493">
        <v>1490</v>
      </c>
      <c r="B1493" s="2">
        <v>-8.5561886429786599E-2</v>
      </c>
      <c r="C1493" s="2">
        <v>-0.104803493449781</v>
      </c>
      <c r="D1493" s="2">
        <f t="shared" si="186"/>
        <v>1.9241607019994403E-2</v>
      </c>
      <c r="E1493" s="2">
        <f t="shared" si="187"/>
        <v>-0.18359700031578108</v>
      </c>
      <c r="F1493" s="2" t="str">
        <f t="shared" si="188"/>
        <v>하락</v>
      </c>
      <c r="O1493" s="3">
        <f t="shared" si="189"/>
        <v>914438.11357021343</v>
      </c>
      <c r="P1493" s="3">
        <f t="shared" si="185"/>
        <v>895196.50655021903</v>
      </c>
      <c r="Q1493" s="3">
        <f t="shared" si="190"/>
        <v>1104803.4934497811</v>
      </c>
      <c r="R1493" s="4">
        <f t="shared" si="191"/>
        <v>-19241.607019994408</v>
      </c>
      <c r="S1493" s="3">
        <f t="shared" si="192"/>
        <v>1100000</v>
      </c>
    </row>
    <row r="1494" spans="1:19" x14ac:dyDescent="0.45">
      <c r="A1494">
        <v>1491</v>
      </c>
      <c r="B1494" s="2">
        <v>-8.3064928650856004E-2</v>
      </c>
      <c r="C1494" s="2">
        <v>-0.104913678618857</v>
      </c>
      <c r="D1494" s="2">
        <f t="shared" si="186"/>
        <v>2.1848749968000999E-2</v>
      </c>
      <c r="E1494" s="2">
        <f t="shared" si="187"/>
        <v>-0.20825454083423917</v>
      </c>
      <c r="F1494" s="2" t="str">
        <f t="shared" si="188"/>
        <v>하락</v>
      </c>
      <c r="O1494" s="3">
        <f t="shared" si="189"/>
        <v>916935.07134914398</v>
      </c>
      <c r="P1494" s="3">
        <f t="shared" si="185"/>
        <v>895086.32138114295</v>
      </c>
      <c r="Q1494" s="3">
        <f t="shared" si="190"/>
        <v>1104913.6786188569</v>
      </c>
      <c r="R1494" s="4">
        <f t="shared" si="191"/>
        <v>-21848.749968001037</v>
      </c>
      <c r="S1494" s="3">
        <f t="shared" si="192"/>
        <v>1100000</v>
      </c>
    </row>
    <row r="1495" spans="1:19" x14ac:dyDescent="0.45">
      <c r="A1495">
        <v>1492</v>
      </c>
      <c r="B1495" s="2">
        <v>-9.6071392297744695E-2</v>
      </c>
      <c r="C1495" s="2">
        <v>-3.7999999999999999E-2</v>
      </c>
      <c r="D1495" s="2">
        <f t="shared" si="186"/>
        <v>5.8071392297744696E-2</v>
      </c>
      <c r="E1495" s="2">
        <f t="shared" si="187"/>
        <v>-1.5281945341511762</v>
      </c>
      <c r="F1495" s="2" t="str">
        <f t="shared" si="188"/>
        <v>하락</v>
      </c>
      <c r="O1495" s="3">
        <f t="shared" si="189"/>
        <v>903928.60770225525</v>
      </c>
      <c r="P1495" s="3">
        <f t="shared" si="185"/>
        <v>962000</v>
      </c>
      <c r="Q1495" s="3">
        <f t="shared" si="190"/>
        <v>1038000</v>
      </c>
      <c r="R1495" s="4">
        <f t="shared" si="191"/>
        <v>58071.392297744751</v>
      </c>
      <c r="S1495" s="3">
        <f t="shared" si="192"/>
        <v>1100000</v>
      </c>
    </row>
    <row r="1496" spans="1:19" x14ac:dyDescent="0.45">
      <c r="A1496">
        <v>1493</v>
      </c>
      <c r="B1496" s="2">
        <v>-0.18681763112545</v>
      </c>
      <c r="C1496" s="2">
        <v>-0.24497991967871399</v>
      </c>
      <c r="D1496" s="2">
        <f t="shared" si="186"/>
        <v>5.8162288553263997E-2</v>
      </c>
      <c r="E1496" s="2">
        <f t="shared" si="187"/>
        <v>-0.23741655491414404</v>
      </c>
      <c r="F1496" s="2" t="str">
        <f t="shared" si="188"/>
        <v>하락</v>
      </c>
      <c r="O1496" s="3">
        <f t="shared" si="189"/>
        <v>813182.36887454998</v>
      </c>
      <c r="P1496" s="3">
        <f t="shared" si="185"/>
        <v>755020.08032128599</v>
      </c>
      <c r="Q1496" s="3">
        <f t="shared" si="190"/>
        <v>1244979.9196787139</v>
      </c>
      <c r="R1496" s="4">
        <f t="shared" si="191"/>
        <v>-58162.288553263992</v>
      </c>
      <c r="S1496" s="3">
        <f t="shared" si="192"/>
        <v>1100000</v>
      </c>
    </row>
    <row r="1497" spans="1:19" x14ac:dyDescent="0.45">
      <c r="A1497">
        <v>1494</v>
      </c>
      <c r="B1497" s="2">
        <v>-9.2263087630271898E-2</v>
      </c>
      <c r="C1497" s="2">
        <v>-0.163636363636363</v>
      </c>
      <c r="D1497" s="2">
        <f t="shared" si="186"/>
        <v>7.1373276006091099E-2</v>
      </c>
      <c r="E1497" s="2">
        <f t="shared" si="187"/>
        <v>-0.4361700200372251</v>
      </c>
      <c r="F1497" s="2" t="str">
        <f t="shared" si="188"/>
        <v>하락</v>
      </c>
      <c r="O1497" s="3">
        <f t="shared" si="189"/>
        <v>907736.91236972809</v>
      </c>
      <c r="P1497" s="3">
        <f t="shared" si="185"/>
        <v>836363.63636363694</v>
      </c>
      <c r="Q1497" s="3">
        <f t="shared" si="190"/>
        <v>1163636.3636363628</v>
      </c>
      <c r="R1497" s="4">
        <f t="shared" si="191"/>
        <v>-71373.276006091153</v>
      </c>
      <c r="S1497" s="3">
        <f t="shared" si="192"/>
        <v>1100000</v>
      </c>
    </row>
    <row r="1498" spans="1:19" x14ac:dyDescent="0.45">
      <c r="A1498">
        <v>1495</v>
      </c>
      <c r="B1498" s="2">
        <v>0.43183428049087502</v>
      </c>
      <c r="C1498" s="2">
        <v>0.581740976645435</v>
      </c>
      <c r="D1498" s="2">
        <f t="shared" si="186"/>
        <v>0.14990669615455998</v>
      </c>
      <c r="E1498" s="2">
        <f t="shared" si="187"/>
        <v>0.25768632806130576</v>
      </c>
      <c r="F1498" s="2" t="str">
        <f t="shared" si="188"/>
        <v>상승</v>
      </c>
      <c r="O1498" s="3">
        <f t="shared" si="189"/>
        <v>1431834.280490875</v>
      </c>
      <c r="P1498" s="3">
        <f t="shared" si="185"/>
        <v>1581740.9766454352</v>
      </c>
      <c r="Q1498" s="3">
        <f t="shared" si="190"/>
        <v>418259.02335456497</v>
      </c>
      <c r="R1498" s="4">
        <f t="shared" si="191"/>
        <v>149906.6961545602</v>
      </c>
      <c r="S1498" s="3">
        <f t="shared" si="192"/>
        <v>1100000.0000000002</v>
      </c>
    </row>
    <row r="1499" spans="1:19" x14ac:dyDescent="0.45">
      <c r="A1499">
        <v>1496</v>
      </c>
      <c r="B1499" s="2">
        <v>0.184330224990844</v>
      </c>
      <c r="C1499" s="2">
        <v>0.31340782122904998</v>
      </c>
      <c r="D1499" s="2">
        <f t="shared" si="186"/>
        <v>0.12907759623820597</v>
      </c>
      <c r="E1499" s="2">
        <f t="shared" si="187"/>
        <v>0.41185186678500696</v>
      </c>
      <c r="F1499" s="2" t="str">
        <f t="shared" si="188"/>
        <v>상승</v>
      </c>
      <c r="O1499" s="3">
        <f t="shared" si="189"/>
        <v>1184330.224990844</v>
      </c>
      <c r="P1499" s="3">
        <f t="shared" si="185"/>
        <v>1313407.8212290499</v>
      </c>
      <c r="Q1499" s="3">
        <f t="shared" si="190"/>
        <v>686592.17877095006</v>
      </c>
      <c r="R1499" s="4">
        <f t="shared" si="191"/>
        <v>129077.59623820591</v>
      </c>
      <c r="S1499" s="3">
        <f t="shared" si="192"/>
        <v>1100000</v>
      </c>
    </row>
    <row r="1500" spans="1:19" x14ac:dyDescent="0.45">
      <c r="A1500">
        <v>1497</v>
      </c>
      <c r="B1500" s="2">
        <v>0.103456914424896</v>
      </c>
      <c r="C1500" s="2">
        <v>0.1009009009009</v>
      </c>
      <c r="D1500" s="2">
        <f t="shared" si="186"/>
        <v>2.5560135239960091E-3</v>
      </c>
      <c r="E1500" s="2">
        <f t="shared" si="187"/>
        <v>2.5331919746746388E-2</v>
      </c>
      <c r="F1500" s="2" t="str">
        <f t="shared" si="188"/>
        <v>상승</v>
      </c>
      <c r="O1500" s="3">
        <f t="shared" si="189"/>
        <v>1103456.914424896</v>
      </c>
      <c r="P1500" s="3">
        <f t="shared" si="185"/>
        <v>1100900.9009009001</v>
      </c>
      <c r="Q1500" s="3">
        <f t="shared" si="190"/>
        <v>899099.09909909999</v>
      </c>
      <c r="R1500" s="4">
        <f t="shared" si="191"/>
        <v>-2556.0135239958763</v>
      </c>
      <c r="S1500" s="3">
        <f t="shared" si="192"/>
        <v>1100000</v>
      </c>
    </row>
    <row r="1501" spans="1:19" x14ac:dyDescent="0.45">
      <c r="A1501">
        <v>1498</v>
      </c>
      <c r="B1501" s="2">
        <v>-4.3449576944112701E-2</v>
      </c>
      <c r="C1501" s="2">
        <v>-1.01123595505617E-2</v>
      </c>
      <c r="D1501" s="2">
        <f t="shared" si="186"/>
        <v>3.3337217393551E-2</v>
      </c>
      <c r="E1501" s="2">
        <f t="shared" si="187"/>
        <v>-3.2966803866956309</v>
      </c>
      <c r="F1501" s="2" t="str">
        <f t="shared" si="188"/>
        <v>하락</v>
      </c>
      <c r="O1501" s="3">
        <f t="shared" si="189"/>
        <v>956550.42305588734</v>
      </c>
      <c r="P1501" s="3">
        <f t="shared" si="185"/>
        <v>989887.64044943836</v>
      </c>
      <c r="Q1501" s="3">
        <f t="shared" si="190"/>
        <v>1010112.3595505616</v>
      </c>
      <c r="R1501" s="4">
        <f t="shared" si="191"/>
        <v>33337.217393551022</v>
      </c>
      <c r="S1501" s="3">
        <f t="shared" si="192"/>
        <v>1100000</v>
      </c>
    </row>
    <row r="1502" spans="1:19" x14ac:dyDescent="0.45">
      <c r="A1502">
        <v>1499</v>
      </c>
      <c r="B1502" s="2">
        <v>-5.4115649312734597E-2</v>
      </c>
      <c r="C1502" s="2">
        <v>-5.9766763848396499E-2</v>
      </c>
      <c r="D1502" s="2">
        <f t="shared" si="186"/>
        <v>5.6511145356619025E-3</v>
      </c>
      <c r="E1502" s="2">
        <f t="shared" si="187"/>
        <v>-9.455279442595281E-2</v>
      </c>
      <c r="F1502" s="2" t="str">
        <f t="shared" si="188"/>
        <v>하락</v>
      </c>
      <c r="O1502" s="3">
        <f t="shared" si="189"/>
        <v>945884.3506872654</v>
      </c>
      <c r="P1502" s="3">
        <f t="shared" si="185"/>
        <v>940233.23615160352</v>
      </c>
      <c r="Q1502" s="3">
        <f t="shared" si="190"/>
        <v>1059766.7638483965</v>
      </c>
      <c r="R1502" s="4">
        <f t="shared" si="191"/>
        <v>-5651.1145356618799</v>
      </c>
      <c r="S1502" s="3">
        <f t="shared" si="192"/>
        <v>1100000</v>
      </c>
    </row>
    <row r="1503" spans="1:19" x14ac:dyDescent="0.45">
      <c r="A1503">
        <v>1500</v>
      </c>
      <c r="B1503" s="2">
        <v>-1.8233481794595701E-2</v>
      </c>
      <c r="C1503" s="2">
        <v>-6.7307692307692304E-2</v>
      </c>
      <c r="D1503" s="2">
        <f t="shared" si="186"/>
        <v>4.90742105130966E-2</v>
      </c>
      <c r="E1503" s="2">
        <f t="shared" si="187"/>
        <v>-0.72910255619457809</v>
      </c>
      <c r="F1503" s="2" t="str">
        <f t="shared" si="188"/>
        <v>하락</v>
      </c>
      <c r="O1503" s="3">
        <f t="shared" si="189"/>
        <v>981766.51820540428</v>
      </c>
      <c r="P1503" s="3">
        <f t="shared" si="185"/>
        <v>932692.30769230775</v>
      </c>
      <c r="Q1503" s="3">
        <f t="shared" si="190"/>
        <v>1067307.6923076923</v>
      </c>
      <c r="R1503" s="4">
        <f t="shared" si="191"/>
        <v>-49074.210513096536</v>
      </c>
      <c r="S1503" s="3">
        <f t="shared" si="192"/>
        <v>1100000</v>
      </c>
    </row>
    <row r="1504" spans="1:19" x14ac:dyDescent="0.45">
      <c r="A1504">
        <v>1501</v>
      </c>
      <c r="B1504" s="2">
        <v>-0.11112789809703801</v>
      </c>
      <c r="C1504" s="2">
        <v>-0.158371040723981</v>
      </c>
      <c r="D1504" s="2">
        <f t="shared" si="186"/>
        <v>4.7243142626942999E-2</v>
      </c>
      <c r="E1504" s="2">
        <f t="shared" si="187"/>
        <v>-0.29830670058727032</v>
      </c>
      <c r="F1504" s="2" t="str">
        <f t="shared" si="188"/>
        <v>하락</v>
      </c>
      <c r="O1504" s="3">
        <f t="shared" si="189"/>
        <v>888872.10190296196</v>
      </c>
      <c r="P1504" s="3">
        <f t="shared" si="185"/>
        <v>841628.95927601901</v>
      </c>
      <c r="Q1504" s="3">
        <f t="shared" si="190"/>
        <v>1158371.0407239809</v>
      </c>
      <c r="R1504" s="4">
        <f t="shared" si="191"/>
        <v>-47243.14262694295</v>
      </c>
      <c r="S1504" s="3">
        <f t="shared" si="192"/>
        <v>1100000</v>
      </c>
    </row>
    <row r="1505" spans="1:19" x14ac:dyDescent="0.45">
      <c r="A1505">
        <v>1502</v>
      </c>
      <c r="B1505" s="2">
        <v>0.258155047893524</v>
      </c>
      <c r="C1505" s="2">
        <v>0.30046583850931602</v>
      </c>
      <c r="D1505" s="2">
        <f t="shared" si="186"/>
        <v>4.2310790615792016E-2</v>
      </c>
      <c r="E1505" s="2">
        <f t="shared" si="187"/>
        <v>0.14081730830268799</v>
      </c>
      <c r="F1505" s="2" t="str">
        <f t="shared" si="188"/>
        <v>상승</v>
      </c>
      <c r="O1505" s="3">
        <f t="shared" si="189"/>
        <v>1258155.0478935239</v>
      </c>
      <c r="P1505" s="3">
        <f t="shared" si="185"/>
        <v>1300465.8385093159</v>
      </c>
      <c r="Q1505" s="3">
        <f t="shared" si="190"/>
        <v>699534.16149068403</v>
      </c>
      <c r="R1505" s="4">
        <f t="shared" si="191"/>
        <v>42310.790615791921</v>
      </c>
      <c r="S1505" s="3">
        <f t="shared" si="192"/>
        <v>1100000</v>
      </c>
    </row>
    <row r="1506" spans="1:19" x14ac:dyDescent="0.45">
      <c r="A1506">
        <v>1503</v>
      </c>
      <c r="B1506" s="2">
        <v>-9.2528969049453694E-2</v>
      </c>
      <c r="C1506" s="2">
        <v>-0.12731767614338599</v>
      </c>
      <c r="D1506" s="2">
        <f t="shared" si="186"/>
        <v>3.4788707093932295E-2</v>
      </c>
      <c r="E1506" s="2">
        <f t="shared" si="187"/>
        <v>-0.27324334018438279</v>
      </c>
      <c r="F1506" s="2" t="str">
        <f t="shared" si="188"/>
        <v>하락</v>
      </c>
      <c r="O1506" s="3">
        <f t="shared" si="189"/>
        <v>907471.03095054626</v>
      </c>
      <c r="P1506" s="3">
        <f t="shared" si="185"/>
        <v>872682.32385661406</v>
      </c>
      <c r="Q1506" s="3">
        <f t="shared" si="190"/>
        <v>1127317.6761433862</v>
      </c>
      <c r="R1506" s="4">
        <f t="shared" si="191"/>
        <v>-34788.7070939322</v>
      </c>
      <c r="S1506" s="3">
        <f t="shared" si="192"/>
        <v>1100000</v>
      </c>
    </row>
    <row r="1507" spans="1:19" x14ac:dyDescent="0.45">
      <c r="A1507">
        <v>1504</v>
      </c>
      <c r="B1507" s="2">
        <v>0.133248791098594</v>
      </c>
      <c r="C1507" s="2">
        <v>0.123750960799385</v>
      </c>
      <c r="D1507" s="2">
        <f t="shared" si="186"/>
        <v>9.4978302992090036E-3</v>
      </c>
      <c r="E1507" s="2">
        <f t="shared" si="187"/>
        <v>7.6749547945782134E-2</v>
      </c>
      <c r="F1507" s="2" t="str">
        <f t="shared" si="188"/>
        <v>상승</v>
      </c>
      <c r="O1507" s="3">
        <f t="shared" si="189"/>
        <v>1133248.791098594</v>
      </c>
      <c r="P1507" s="3">
        <f t="shared" si="185"/>
        <v>1123750.9607993849</v>
      </c>
      <c r="Q1507" s="3">
        <f t="shared" si="190"/>
        <v>876249.03920061502</v>
      </c>
      <c r="R1507" s="4">
        <f t="shared" si="191"/>
        <v>-9497.8302992091049</v>
      </c>
      <c r="S1507" s="3">
        <f t="shared" si="192"/>
        <v>1100000</v>
      </c>
    </row>
    <row r="1508" spans="1:19" x14ac:dyDescent="0.45">
      <c r="A1508">
        <v>1505</v>
      </c>
      <c r="B1508" s="2">
        <v>0.446433246135711</v>
      </c>
      <c r="C1508" s="2">
        <v>0.45112781954887199</v>
      </c>
      <c r="D1508" s="2">
        <f t="shared" si="186"/>
        <v>4.6945734131609851E-3</v>
      </c>
      <c r="E1508" s="2">
        <f t="shared" si="187"/>
        <v>1.0406304399173521E-2</v>
      </c>
      <c r="F1508" s="2" t="str">
        <f t="shared" si="188"/>
        <v>상승</v>
      </c>
      <c r="O1508" s="3">
        <f t="shared" si="189"/>
        <v>1446433.246135711</v>
      </c>
      <c r="P1508" s="3">
        <f t="shared" si="185"/>
        <v>1451127.8195488718</v>
      </c>
      <c r="Q1508" s="3">
        <f t="shared" si="190"/>
        <v>548872.18045112805</v>
      </c>
      <c r="R1508" s="4">
        <f t="shared" si="191"/>
        <v>4694.5734131608624</v>
      </c>
      <c r="S1508" s="3">
        <f t="shared" si="192"/>
        <v>1100000</v>
      </c>
    </row>
    <row r="1509" spans="1:19" x14ac:dyDescent="0.45">
      <c r="A1509">
        <v>1506</v>
      </c>
      <c r="B1509" s="2">
        <v>7.5112171471118899E-2</v>
      </c>
      <c r="C1509" s="2">
        <v>-6.1674008810572598E-2</v>
      </c>
      <c r="D1509" s="2">
        <f t="shared" si="186"/>
        <v>0.13678618028169148</v>
      </c>
      <c r="E1509" s="2">
        <f t="shared" si="187"/>
        <v>-2.2178902088531438</v>
      </c>
      <c r="F1509" s="2" t="str">
        <f t="shared" si="188"/>
        <v>반대</v>
      </c>
      <c r="O1509" s="3">
        <f t="shared" si="189"/>
        <v>1075112.1714711189</v>
      </c>
      <c r="P1509" s="3">
        <f t="shared" si="185"/>
        <v>938325.99118942744</v>
      </c>
      <c r="Q1509" s="3">
        <f t="shared" si="190"/>
        <v>1061674.0088105726</v>
      </c>
      <c r="R1509" s="4">
        <f t="shared" si="191"/>
        <v>-136786.18028169149</v>
      </c>
      <c r="S1509" s="3">
        <f t="shared" si="192"/>
        <v>1100000</v>
      </c>
    </row>
    <row r="1510" spans="1:19" x14ac:dyDescent="0.45">
      <c r="A1510">
        <v>1507</v>
      </c>
      <c r="B1510" s="2">
        <v>1.7375428229570299E-2</v>
      </c>
      <c r="C1510" s="2">
        <v>5.9562398703403498E-2</v>
      </c>
      <c r="D1510" s="2">
        <f t="shared" si="186"/>
        <v>4.2186970473833199E-2</v>
      </c>
      <c r="E1510" s="2">
        <f t="shared" si="187"/>
        <v>0.70828192605047924</v>
      </c>
      <c r="F1510" s="2" t="str">
        <f t="shared" si="188"/>
        <v>상승</v>
      </c>
      <c r="O1510" s="3">
        <f t="shared" si="189"/>
        <v>1017375.4282295704</v>
      </c>
      <c r="P1510" s="3">
        <f t="shared" si="185"/>
        <v>1059562.3987034035</v>
      </c>
      <c r="Q1510" s="3">
        <f t="shared" si="190"/>
        <v>940437.60129659646</v>
      </c>
      <c r="R1510" s="4">
        <f t="shared" si="191"/>
        <v>42186.970473833149</v>
      </c>
      <c r="S1510" s="3">
        <f t="shared" si="192"/>
        <v>1100000</v>
      </c>
    </row>
    <row r="1511" spans="1:19" x14ac:dyDescent="0.45">
      <c r="A1511">
        <v>1508</v>
      </c>
      <c r="B1511" s="2">
        <v>-7.3930367827415397E-2</v>
      </c>
      <c r="C1511" s="2">
        <v>-6.9767441860465101E-2</v>
      </c>
      <c r="D1511" s="2">
        <f t="shared" si="186"/>
        <v>4.1629259669502955E-3</v>
      </c>
      <c r="E1511" s="2">
        <f t="shared" si="187"/>
        <v>-5.9668605526287583E-2</v>
      </c>
      <c r="F1511" s="2" t="str">
        <f t="shared" si="188"/>
        <v>하락</v>
      </c>
      <c r="O1511" s="3">
        <f t="shared" si="189"/>
        <v>926069.63217258465</v>
      </c>
      <c r="P1511" s="3">
        <f t="shared" si="185"/>
        <v>930232.5581395349</v>
      </c>
      <c r="Q1511" s="3">
        <f t="shared" si="190"/>
        <v>1069767.4418604651</v>
      </c>
      <c r="R1511" s="4">
        <f t="shared" si="191"/>
        <v>4162.9259669502499</v>
      </c>
      <c r="S1511" s="3">
        <f t="shared" si="192"/>
        <v>1100000</v>
      </c>
    </row>
    <row r="1512" spans="1:19" x14ac:dyDescent="0.45">
      <c r="A1512">
        <v>1509</v>
      </c>
      <c r="B1512" s="2">
        <v>-0.18264102935790999</v>
      </c>
      <c r="C1512" s="2">
        <v>-0.198451794510907</v>
      </c>
      <c r="D1512" s="2">
        <f t="shared" si="186"/>
        <v>1.5810765152997008E-2</v>
      </c>
      <c r="E1512" s="2">
        <f t="shared" si="187"/>
        <v>-7.9670557739038445E-2</v>
      </c>
      <c r="F1512" s="2" t="str">
        <f t="shared" si="188"/>
        <v>하락</v>
      </c>
      <c r="O1512" s="3">
        <f t="shared" si="189"/>
        <v>817358.97064209008</v>
      </c>
      <c r="P1512" s="3">
        <f t="shared" si="185"/>
        <v>801548.20548909297</v>
      </c>
      <c r="Q1512" s="3">
        <f t="shared" si="190"/>
        <v>1198451.794510907</v>
      </c>
      <c r="R1512" s="4">
        <f t="shared" si="191"/>
        <v>-15810.765152997104</v>
      </c>
      <c r="S1512" s="3">
        <f t="shared" si="192"/>
        <v>1100000</v>
      </c>
    </row>
    <row r="1513" spans="1:19" x14ac:dyDescent="0.45">
      <c r="A1513">
        <v>1510</v>
      </c>
      <c r="B1513" s="2">
        <v>0.23933906853199</v>
      </c>
      <c r="C1513" s="2">
        <v>0.308571428571428</v>
      </c>
      <c r="D1513" s="2">
        <f t="shared" si="186"/>
        <v>6.9232360039438001E-2</v>
      </c>
      <c r="E1513" s="2">
        <f t="shared" si="187"/>
        <v>0.22436412975743839</v>
      </c>
      <c r="F1513" s="2" t="str">
        <f t="shared" si="188"/>
        <v>상승</v>
      </c>
      <c r="O1513" s="3">
        <f t="shared" si="189"/>
        <v>1239339.0685319901</v>
      </c>
      <c r="P1513" s="3">
        <f t="shared" si="185"/>
        <v>1308571.4285714279</v>
      </c>
      <c r="Q1513" s="3">
        <f t="shared" si="190"/>
        <v>691428.57142857194</v>
      </c>
      <c r="R1513" s="4">
        <f t="shared" si="191"/>
        <v>69232.360039437888</v>
      </c>
      <c r="S1513" s="3">
        <f t="shared" si="192"/>
        <v>1100000</v>
      </c>
    </row>
    <row r="1514" spans="1:19" x14ac:dyDescent="0.45">
      <c r="A1514">
        <v>1511</v>
      </c>
      <c r="B1514" s="2">
        <v>8.3309412002563393E-2</v>
      </c>
      <c r="C1514" s="2">
        <v>1.99233716475095E-2</v>
      </c>
      <c r="D1514" s="2">
        <f t="shared" si="186"/>
        <v>6.3386040355053894E-2</v>
      </c>
      <c r="E1514" s="2">
        <f t="shared" si="187"/>
        <v>3.1814916408979101</v>
      </c>
      <c r="F1514" s="2" t="str">
        <f t="shared" si="188"/>
        <v>상승</v>
      </c>
      <c r="O1514" s="3">
        <f t="shared" si="189"/>
        <v>1083309.4120025635</v>
      </c>
      <c r="P1514" s="3">
        <f t="shared" si="185"/>
        <v>1019923.3716475095</v>
      </c>
      <c r="Q1514" s="3">
        <f t="shared" si="190"/>
        <v>980076.62835249049</v>
      </c>
      <c r="R1514" s="4">
        <f t="shared" si="191"/>
        <v>-63386.040355053963</v>
      </c>
      <c r="S1514" s="3">
        <f t="shared" si="192"/>
        <v>1100000</v>
      </c>
    </row>
    <row r="1515" spans="1:19" x14ac:dyDescent="0.45">
      <c r="A1515">
        <v>1512</v>
      </c>
      <c r="B1515" s="2">
        <v>4.0426108986139297E-2</v>
      </c>
      <c r="C1515" s="2">
        <v>0.144876325088339</v>
      </c>
      <c r="D1515" s="2">
        <f t="shared" si="186"/>
        <v>0.10445021610219971</v>
      </c>
      <c r="E1515" s="2">
        <f t="shared" si="187"/>
        <v>0.72096124772981862</v>
      </c>
      <c r="F1515" s="2" t="str">
        <f t="shared" si="188"/>
        <v>상승</v>
      </c>
      <c r="O1515" s="3">
        <f t="shared" si="189"/>
        <v>1040426.1089861393</v>
      </c>
      <c r="P1515" s="3">
        <f t="shared" si="185"/>
        <v>1144876.3250883389</v>
      </c>
      <c r="Q1515" s="3">
        <f t="shared" si="190"/>
        <v>855123.67491166096</v>
      </c>
      <c r="R1515" s="4">
        <f t="shared" si="191"/>
        <v>104450.21610219963</v>
      </c>
      <c r="S1515" s="3">
        <f t="shared" si="192"/>
        <v>1100000</v>
      </c>
    </row>
    <row r="1516" spans="1:19" x14ac:dyDescent="0.45">
      <c r="A1516">
        <v>1513</v>
      </c>
      <c r="B1516" s="2">
        <v>0.27513757348060602</v>
      </c>
      <c r="C1516" s="2">
        <v>0.27457197209892198</v>
      </c>
      <c r="D1516" s="2">
        <f t="shared" si="186"/>
        <v>5.6560138168404439E-4</v>
      </c>
      <c r="E1516" s="2">
        <f t="shared" si="187"/>
        <v>2.0599385194358848E-3</v>
      </c>
      <c r="F1516" s="2" t="str">
        <f t="shared" si="188"/>
        <v>상승</v>
      </c>
      <c r="O1516" s="3">
        <f t="shared" si="189"/>
        <v>1275137.5734806061</v>
      </c>
      <c r="P1516" s="3">
        <f t="shared" si="185"/>
        <v>1274571.9720989219</v>
      </c>
      <c r="Q1516" s="3">
        <f t="shared" si="190"/>
        <v>725428.02790107811</v>
      </c>
      <c r="R1516" s="4">
        <f t="shared" si="191"/>
        <v>-565.6013816841878</v>
      </c>
      <c r="S1516" s="3">
        <f t="shared" si="192"/>
        <v>1100000</v>
      </c>
    </row>
    <row r="1517" spans="1:19" x14ac:dyDescent="0.45">
      <c r="A1517">
        <v>1514</v>
      </c>
      <c r="B1517" s="2">
        <v>0.45441204309463501</v>
      </c>
      <c r="C1517" s="2">
        <v>0.35451505016722401</v>
      </c>
      <c r="D1517" s="2">
        <f t="shared" si="186"/>
        <v>9.9896992927410999E-2</v>
      </c>
      <c r="E1517" s="2">
        <f t="shared" si="187"/>
        <v>0.28178491401222544</v>
      </c>
      <c r="F1517" s="2" t="str">
        <f t="shared" si="188"/>
        <v>상승</v>
      </c>
      <c r="O1517" s="3">
        <f t="shared" si="189"/>
        <v>1454412.043094635</v>
      </c>
      <c r="P1517" s="3">
        <f t="shared" si="185"/>
        <v>1354515.0501672241</v>
      </c>
      <c r="Q1517" s="3">
        <f t="shared" si="190"/>
        <v>645484.94983277598</v>
      </c>
      <c r="R1517" s="4">
        <f t="shared" si="191"/>
        <v>-99896.992927410873</v>
      </c>
      <c r="S1517" s="3">
        <f t="shared" si="192"/>
        <v>1100000</v>
      </c>
    </row>
    <row r="1518" spans="1:19" x14ac:dyDescent="0.45">
      <c r="A1518">
        <v>1515</v>
      </c>
      <c r="B1518" s="2">
        <v>1.33663266897201E-2</v>
      </c>
      <c r="C1518" s="2">
        <v>-3.5100821508588502E-2</v>
      </c>
      <c r="D1518" s="2">
        <f t="shared" si="186"/>
        <v>4.84671481983086E-2</v>
      </c>
      <c r="E1518" s="2">
        <f t="shared" si="187"/>
        <v>-1.3807981156922384</v>
      </c>
      <c r="F1518" s="2" t="str">
        <f t="shared" si="188"/>
        <v>반대</v>
      </c>
      <c r="O1518" s="3">
        <f t="shared" si="189"/>
        <v>1013366.3266897202</v>
      </c>
      <c r="P1518" s="3">
        <f t="shared" si="185"/>
        <v>964899.1784914115</v>
      </c>
      <c r="Q1518" s="3">
        <f t="shared" si="190"/>
        <v>1035100.8215085884</v>
      </c>
      <c r="R1518" s="4">
        <f t="shared" si="191"/>
        <v>-48467.148198308656</v>
      </c>
      <c r="S1518" s="3">
        <f t="shared" si="192"/>
        <v>1100000</v>
      </c>
    </row>
    <row r="1519" spans="1:19" x14ac:dyDescent="0.45">
      <c r="A1519">
        <v>1516</v>
      </c>
      <c r="B1519" s="2">
        <v>0.51681596040725697</v>
      </c>
      <c r="C1519" s="2">
        <v>0.37250554323724999</v>
      </c>
      <c r="D1519" s="2">
        <f t="shared" si="186"/>
        <v>0.14431041717000698</v>
      </c>
      <c r="E1519" s="2">
        <f t="shared" si="187"/>
        <v>0.38740475085519788</v>
      </c>
      <c r="F1519" s="2" t="str">
        <f t="shared" si="188"/>
        <v>상승</v>
      </c>
      <c r="O1519" s="3">
        <f t="shared" si="189"/>
        <v>1516815.9604072571</v>
      </c>
      <c r="P1519" s="3">
        <f t="shared" si="185"/>
        <v>1372505.5432372498</v>
      </c>
      <c r="Q1519" s="3">
        <f t="shared" si="190"/>
        <v>627494.45676275005</v>
      </c>
      <c r="R1519" s="4">
        <f t="shared" si="191"/>
        <v>-144310.41717000725</v>
      </c>
      <c r="S1519" s="3">
        <f t="shared" si="192"/>
        <v>1100000</v>
      </c>
    </row>
    <row r="1520" spans="1:19" x14ac:dyDescent="0.45">
      <c r="A1520">
        <v>1517</v>
      </c>
      <c r="B1520" s="2">
        <v>-0.16154177486896501</v>
      </c>
      <c r="C1520" s="2">
        <v>-0.312</v>
      </c>
      <c r="D1520" s="2">
        <f t="shared" si="186"/>
        <v>0.15045822513103499</v>
      </c>
      <c r="E1520" s="2">
        <f t="shared" si="187"/>
        <v>-0.48223790106100956</v>
      </c>
      <c r="F1520" s="2" t="str">
        <f t="shared" si="188"/>
        <v>하락</v>
      </c>
      <c r="O1520" s="3">
        <f t="shared" si="189"/>
        <v>838458.22513103497</v>
      </c>
      <c r="P1520" s="3">
        <f t="shared" si="185"/>
        <v>688000</v>
      </c>
      <c r="Q1520" s="3">
        <f t="shared" si="190"/>
        <v>1312000</v>
      </c>
      <c r="R1520" s="4">
        <f t="shared" si="191"/>
        <v>-150458.22513103497</v>
      </c>
      <c r="S1520" s="3">
        <f t="shared" si="192"/>
        <v>1100000</v>
      </c>
    </row>
    <row r="1521" spans="1:19" x14ac:dyDescent="0.45">
      <c r="A1521">
        <v>1518</v>
      </c>
      <c r="B1521" s="2">
        <v>-0.11234638094902</v>
      </c>
      <c r="C1521" s="2">
        <v>-0.162513542795232</v>
      </c>
      <c r="D1521" s="2">
        <f t="shared" si="186"/>
        <v>5.0167161846212005E-2</v>
      </c>
      <c r="E1521" s="2">
        <f t="shared" si="187"/>
        <v>-0.30869526922702634</v>
      </c>
      <c r="F1521" s="2" t="str">
        <f t="shared" si="188"/>
        <v>하락</v>
      </c>
      <c r="O1521" s="3">
        <f t="shared" si="189"/>
        <v>887653.61905098008</v>
      </c>
      <c r="P1521" s="3">
        <f t="shared" si="185"/>
        <v>837486.45720476797</v>
      </c>
      <c r="Q1521" s="3">
        <f t="shared" si="190"/>
        <v>1162513.542795232</v>
      </c>
      <c r="R1521" s="4">
        <f t="shared" si="191"/>
        <v>-50167.161846212111</v>
      </c>
      <c r="S1521" s="3">
        <f t="shared" si="192"/>
        <v>1100000</v>
      </c>
    </row>
    <row r="1522" spans="1:19" x14ac:dyDescent="0.45">
      <c r="A1522">
        <v>1519</v>
      </c>
      <c r="B1522" s="2">
        <v>2.6443999260663899E-2</v>
      </c>
      <c r="C1522" s="2">
        <v>1.6548463356973901E-2</v>
      </c>
      <c r="D1522" s="2">
        <f t="shared" si="186"/>
        <v>9.8955359036899983E-3</v>
      </c>
      <c r="E1522" s="2">
        <f t="shared" si="187"/>
        <v>0.59797309818012756</v>
      </c>
      <c r="F1522" s="2" t="str">
        <f t="shared" si="188"/>
        <v>상승</v>
      </c>
      <c r="O1522" s="3">
        <f t="shared" si="189"/>
        <v>1026443.999260664</v>
      </c>
      <c r="P1522" s="3">
        <f t="shared" si="185"/>
        <v>1016548.463356974</v>
      </c>
      <c r="Q1522" s="3">
        <f t="shared" si="190"/>
        <v>983451.53664302605</v>
      </c>
      <c r="R1522" s="4">
        <f t="shared" si="191"/>
        <v>-9895.5359036900336</v>
      </c>
      <c r="S1522" s="3">
        <f t="shared" si="192"/>
        <v>1100000</v>
      </c>
    </row>
    <row r="1523" spans="1:19" x14ac:dyDescent="0.45">
      <c r="A1523">
        <v>1520</v>
      </c>
      <c r="B1523" s="2">
        <v>-1.5677276998758299E-2</v>
      </c>
      <c r="C1523" s="2">
        <v>-5.0847457627118599E-2</v>
      </c>
      <c r="D1523" s="2">
        <f t="shared" si="186"/>
        <v>3.5170180628360304E-2</v>
      </c>
      <c r="E1523" s="2">
        <f t="shared" si="187"/>
        <v>-0.6916802190244199</v>
      </c>
      <c r="F1523" s="2" t="str">
        <f t="shared" si="188"/>
        <v>하락</v>
      </c>
      <c r="O1523" s="3">
        <f t="shared" si="189"/>
        <v>984322.72300124168</v>
      </c>
      <c r="P1523" s="3">
        <f t="shared" si="185"/>
        <v>949152.54237288143</v>
      </c>
      <c r="Q1523" s="3">
        <f t="shared" si="190"/>
        <v>1050847.4576271186</v>
      </c>
      <c r="R1523" s="4">
        <f t="shared" si="191"/>
        <v>-35170.180628360249</v>
      </c>
      <c r="S1523" s="3">
        <f t="shared" si="192"/>
        <v>1100000</v>
      </c>
    </row>
    <row r="1524" spans="1:19" x14ac:dyDescent="0.45">
      <c r="A1524">
        <v>1521</v>
      </c>
      <c r="B1524" s="2">
        <v>0.19323916733264901</v>
      </c>
      <c r="C1524" s="2">
        <v>0.28753680078508298</v>
      </c>
      <c r="D1524" s="2">
        <f t="shared" si="186"/>
        <v>9.4297633452433971E-2</v>
      </c>
      <c r="E1524" s="2">
        <f t="shared" si="187"/>
        <v>0.32794979006153707</v>
      </c>
      <c r="F1524" s="2" t="str">
        <f t="shared" si="188"/>
        <v>상승</v>
      </c>
      <c r="O1524" s="3">
        <f t="shared" si="189"/>
        <v>1193239.167332649</v>
      </c>
      <c r="P1524" s="3">
        <f t="shared" si="185"/>
        <v>1287536.8007850829</v>
      </c>
      <c r="Q1524" s="3">
        <f t="shared" si="190"/>
        <v>712463.19921491703</v>
      </c>
      <c r="R1524" s="4">
        <f t="shared" si="191"/>
        <v>94297.63345243386</v>
      </c>
      <c r="S1524" s="3">
        <f t="shared" si="192"/>
        <v>1100000</v>
      </c>
    </row>
    <row r="1525" spans="1:19" x14ac:dyDescent="0.45">
      <c r="A1525">
        <v>1522</v>
      </c>
      <c r="B1525" s="2">
        <v>0.21292158961296001</v>
      </c>
      <c r="C1525" s="2">
        <v>0.135135135135135</v>
      </c>
      <c r="D1525" s="2">
        <f t="shared" si="186"/>
        <v>7.7786454477825007E-2</v>
      </c>
      <c r="E1525" s="2">
        <f t="shared" si="187"/>
        <v>0.57561976313590557</v>
      </c>
      <c r="F1525" s="2" t="str">
        <f t="shared" si="188"/>
        <v>상승</v>
      </c>
      <c r="O1525" s="3">
        <f t="shared" si="189"/>
        <v>1212921.5896129599</v>
      </c>
      <c r="P1525" s="3">
        <f t="shared" si="185"/>
        <v>1135135.1351351351</v>
      </c>
      <c r="Q1525" s="3">
        <f t="shared" si="190"/>
        <v>864864.86486486497</v>
      </c>
      <c r="R1525" s="4">
        <f t="shared" si="191"/>
        <v>-77786.454477824736</v>
      </c>
      <c r="S1525" s="3">
        <f t="shared" si="192"/>
        <v>1100000</v>
      </c>
    </row>
    <row r="1526" spans="1:19" x14ac:dyDescent="0.45">
      <c r="A1526">
        <v>1523</v>
      </c>
      <c r="B1526" s="2">
        <v>0.26058939099311801</v>
      </c>
      <c r="C1526" s="2">
        <v>0.355018587360594</v>
      </c>
      <c r="D1526" s="2">
        <f t="shared" si="186"/>
        <v>9.4429196367475987E-2</v>
      </c>
      <c r="E1526" s="2">
        <f t="shared" si="187"/>
        <v>0.26598380966336227</v>
      </c>
      <c r="F1526" s="2" t="str">
        <f t="shared" si="188"/>
        <v>상승</v>
      </c>
      <c r="O1526" s="3">
        <f t="shared" si="189"/>
        <v>1260589.3909931181</v>
      </c>
      <c r="P1526" s="3">
        <f t="shared" si="185"/>
        <v>1355018.587360594</v>
      </c>
      <c r="Q1526" s="3">
        <f t="shared" si="190"/>
        <v>644981.41263940604</v>
      </c>
      <c r="R1526" s="4">
        <f t="shared" si="191"/>
        <v>94429.196367475903</v>
      </c>
      <c r="S1526" s="3">
        <f t="shared" si="192"/>
        <v>1100000</v>
      </c>
    </row>
    <row r="1527" spans="1:19" x14ac:dyDescent="0.45">
      <c r="A1527">
        <v>1524</v>
      </c>
      <c r="B1527" s="2">
        <v>-0.189165979623794</v>
      </c>
      <c r="C1527" s="2">
        <v>-0.14111111111111099</v>
      </c>
      <c r="D1527" s="2">
        <f t="shared" si="186"/>
        <v>4.8054868512683008E-2</v>
      </c>
      <c r="E1527" s="2">
        <f t="shared" si="187"/>
        <v>-0.3405463122946043</v>
      </c>
      <c r="F1527" s="2" t="str">
        <f t="shared" si="188"/>
        <v>하락</v>
      </c>
      <c r="O1527" s="3">
        <f t="shared" si="189"/>
        <v>810834.02037620603</v>
      </c>
      <c r="P1527" s="3">
        <f t="shared" si="185"/>
        <v>858888.88888888899</v>
      </c>
      <c r="Q1527" s="3">
        <f t="shared" si="190"/>
        <v>1141111.111111111</v>
      </c>
      <c r="R1527" s="4">
        <f t="shared" si="191"/>
        <v>48054.868512682966</v>
      </c>
      <c r="S1527" s="3">
        <f t="shared" si="192"/>
        <v>1100000</v>
      </c>
    </row>
    <row r="1528" spans="1:19" x14ac:dyDescent="0.45">
      <c r="A1528">
        <v>1525</v>
      </c>
      <c r="B1528" s="2">
        <v>-0.108735278248786</v>
      </c>
      <c r="C1528" s="2">
        <v>-0.116731517509727</v>
      </c>
      <c r="D1528" s="2">
        <f t="shared" si="186"/>
        <v>7.9962392609410071E-3</v>
      </c>
      <c r="E1528" s="2">
        <f t="shared" si="187"/>
        <v>-6.850111633539499E-2</v>
      </c>
      <c r="F1528" s="2" t="str">
        <f t="shared" si="188"/>
        <v>하락</v>
      </c>
      <c r="O1528" s="3">
        <f t="shared" si="189"/>
        <v>891264.72175121401</v>
      </c>
      <c r="P1528" s="3">
        <f t="shared" si="185"/>
        <v>883268.48249027296</v>
      </c>
      <c r="Q1528" s="3">
        <f t="shared" si="190"/>
        <v>1116731.517509727</v>
      </c>
      <c r="R1528" s="4">
        <f t="shared" si="191"/>
        <v>-7996.2392609410454</v>
      </c>
      <c r="S1528" s="3">
        <f t="shared" si="192"/>
        <v>1100000</v>
      </c>
    </row>
    <row r="1529" spans="1:19" x14ac:dyDescent="0.45">
      <c r="A1529">
        <v>1526</v>
      </c>
      <c r="B1529" s="2">
        <v>-8.4085077047347995E-2</v>
      </c>
      <c r="C1529" s="2">
        <v>-9.6026490066225101E-2</v>
      </c>
      <c r="D1529" s="2">
        <f t="shared" si="186"/>
        <v>1.1941413018877106E-2</v>
      </c>
      <c r="E1529" s="2">
        <f t="shared" si="187"/>
        <v>-0.12435540454140995</v>
      </c>
      <c r="F1529" s="2" t="str">
        <f t="shared" si="188"/>
        <v>하락</v>
      </c>
      <c r="O1529" s="3">
        <f t="shared" si="189"/>
        <v>915914.92295265198</v>
      </c>
      <c r="P1529" s="3">
        <f t="shared" si="185"/>
        <v>903973.50993377494</v>
      </c>
      <c r="Q1529" s="3">
        <f t="shared" si="190"/>
        <v>1096026.4900662252</v>
      </c>
      <c r="R1529" s="4">
        <f t="shared" si="191"/>
        <v>-11941.413018877036</v>
      </c>
      <c r="S1529" s="3">
        <f t="shared" si="192"/>
        <v>1100000</v>
      </c>
    </row>
    <row r="1530" spans="1:19" x14ac:dyDescent="0.45">
      <c r="A1530">
        <v>1527</v>
      </c>
      <c r="B1530" s="2">
        <v>0.16746619343757599</v>
      </c>
      <c r="C1530" s="2">
        <v>0.12195121951219499</v>
      </c>
      <c r="D1530" s="2">
        <f t="shared" si="186"/>
        <v>4.5514973925380994E-2</v>
      </c>
      <c r="E1530" s="2">
        <f t="shared" si="187"/>
        <v>0.37322278618812454</v>
      </c>
      <c r="F1530" s="2" t="str">
        <f t="shared" si="188"/>
        <v>상승</v>
      </c>
      <c r="O1530" s="3">
        <f t="shared" si="189"/>
        <v>1167466.1934375761</v>
      </c>
      <c r="P1530" s="3">
        <f t="shared" si="185"/>
        <v>1121951.2195121951</v>
      </c>
      <c r="Q1530" s="3">
        <f t="shared" si="190"/>
        <v>878048.78048780502</v>
      </c>
      <c r="R1530" s="4">
        <f t="shared" si="191"/>
        <v>-45514.973925380968</v>
      </c>
      <c r="S1530" s="3">
        <f t="shared" si="192"/>
        <v>1100000</v>
      </c>
    </row>
    <row r="1531" spans="1:19" x14ac:dyDescent="0.45">
      <c r="A1531">
        <v>1528</v>
      </c>
      <c r="B1531" s="2">
        <v>-1.76821388304233E-2</v>
      </c>
      <c r="C1531" s="2">
        <v>-2.4143302180685298E-2</v>
      </c>
      <c r="D1531" s="2">
        <f t="shared" si="186"/>
        <v>6.4611633502619989E-3</v>
      </c>
      <c r="E1531" s="2">
        <f t="shared" si="187"/>
        <v>-0.2676172174753686</v>
      </c>
      <c r="F1531" s="2" t="str">
        <f t="shared" si="188"/>
        <v>하락</v>
      </c>
      <c r="O1531" s="3">
        <f t="shared" si="189"/>
        <v>982317.86116957664</v>
      </c>
      <c r="P1531" s="3">
        <f t="shared" si="185"/>
        <v>975856.69781931466</v>
      </c>
      <c r="Q1531" s="3">
        <f t="shared" si="190"/>
        <v>1024143.3021806853</v>
      </c>
      <c r="R1531" s="4">
        <f t="shared" si="191"/>
        <v>-6461.1633502619807</v>
      </c>
      <c r="S1531" s="3">
        <f t="shared" si="192"/>
        <v>1100000</v>
      </c>
    </row>
    <row r="1532" spans="1:19" x14ac:dyDescent="0.45">
      <c r="A1532">
        <v>1529</v>
      </c>
      <c r="B1532" s="2">
        <v>-0.16365844011306699</v>
      </c>
      <c r="C1532" s="2">
        <v>-0.22997237569060699</v>
      </c>
      <c r="D1532" s="2">
        <f t="shared" si="186"/>
        <v>6.6313935577540006E-2</v>
      </c>
      <c r="E1532" s="2">
        <f t="shared" si="187"/>
        <v>-0.28835609224107578</v>
      </c>
      <c r="F1532" s="2" t="str">
        <f t="shared" si="188"/>
        <v>하락</v>
      </c>
      <c r="O1532" s="3">
        <f t="shared" si="189"/>
        <v>836341.55988693307</v>
      </c>
      <c r="P1532" s="3">
        <f t="shared" si="185"/>
        <v>770027.624309393</v>
      </c>
      <c r="Q1532" s="3">
        <f t="shared" si="190"/>
        <v>1229972.3756906069</v>
      </c>
      <c r="R1532" s="4">
        <f t="shared" si="191"/>
        <v>-66313.935577540076</v>
      </c>
      <c r="S1532" s="3">
        <f t="shared" si="192"/>
        <v>1100000</v>
      </c>
    </row>
    <row r="1533" spans="1:19" x14ac:dyDescent="0.45">
      <c r="A1533">
        <v>1530</v>
      </c>
      <c r="B1533" s="2">
        <v>3.3052027225494301E-2</v>
      </c>
      <c r="C1533" s="2">
        <v>-2.27272727272727E-3</v>
      </c>
      <c r="D1533" s="2">
        <f t="shared" si="186"/>
        <v>3.5324754498221575E-2</v>
      </c>
      <c r="E1533" s="2">
        <f t="shared" si="187"/>
        <v>-15.542891979217512</v>
      </c>
      <c r="F1533" s="2" t="str">
        <f t="shared" si="188"/>
        <v>반대</v>
      </c>
      <c r="O1533" s="3">
        <f t="shared" si="189"/>
        <v>1033052.0272254944</v>
      </c>
      <c r="P1533" s="3">
        <f t="shared" si="185"/>
        <v>997727.27272727271</v>
      </c>
      <c r="Q1533" s="3">
        <f t="shared" si="190"/>
        <v>1002272.7272727272</v>
      </c>
      <c r="R1533" s="4">
        <f t="shared" si="191"/>
        <v>-35324.754498221679</v>
      </c>
      <c r="S1533" s="3">
        <f t="shared" si="192"/>
        <v>1100000</v>
      </c>
    </row>
    <row r="1534" spans="1:19" x14ac:dyDescent="0.45">
      <c r="A1534">
        <v>1531</v>
      </c>
      <c r="B1534" s="2">
        <v>0.329799383878707</v>
      </c>
      <c r="C1534" s="2">
        <v>0.24907063197026</v>
      </c>
      <c r="D1534" s="2">
        <f t="shared" si="186"/>
        <v>8.0728751908447E-2</v>
      </c>
      <c r="E1534" s="2">
        <f t="shared" si="187"/>
        <v>0.32411991437869048</v>
      </c>
      <c r="F1534" s="2" t="str">
        <f t="shared" si="188"/>
        <v>상승</v>
      </c>
      <c r="O1534" s="3">
        <f t="shared" si="189"/>
        <v>1329799.383878707</v>
      </c>
      <c r="P1534" s="3">
        <f t="shared" si="185"/>
        <v>1249070.6319702601</v>
      </c>
      <c r="Q1534" s="3">
        <f t="shared" si="190"/>
        <v>750929.36802973994</v>
      </c>
      <c r="R1534" s="4">
        <f t="shared" si="191"/>
        <v>-80728.751908446895</v>
      </c>
      <c r="S1534" s="3">
        <f t="shared" si="192"/>
        <v>1100000</v>
      </c>
    </row>
    <row r="1535" spans="1:19" x14ac:dyDescent="0.45">
      <c r="A1535">
        <v>1532</v>
      </c>
      <c r="B1535" s="2">
        <v>0.146779894828796</v>
      </c>
      <c r="C1535" s="2">
        <v>0.124561403508771</v>
      </c>
      <c r="D1535" s="2">
        <f t="shared" si="186"/>
        <v>2.2218491320024999E-2</v>
      </c>
      <c r="E1535" s="2">
        <f t="shared" si="187"/>
        <v>0.1783738035551316</v>
      </c>
      <c r="F1535" s="2" t="str">
        <f t="shared" si="188"/>
        <v>상승</v>
      </c>
      <c r="O1535" s="3">
        <f t="shared" si="189"/>
        <v>1146779.8948287959</v>
      </c>
      <c r="P1535" s="3">
        <f t="shared" si="185"/>
        <v>1124561.403508771</v>
      </c>
      <c r="Q1535" s="3">
        <f t="shared" si="190"/>
        <v>875438.59649122902</v>
      </c>
      <c r="R1535" s="4">
        <f t="shared" si="191"/>
        <v>-22218.491320024943</v>
      </c>
      <c r="S1535" s="3">
        <f t="shared" si="192"/>
        <v>1100000</v>
      </c>
    </row>
    <row r="1536" spans="1:19" x14ac:dyDescent="0.45">
      <c r="A1536">
        <v>1533</v>
      </c>
      <c r="B1536" s="2">
        <v>-5.1491800695657702E-2</v>
      </c>
      <c r="C1536" s="2">
        <v>-0.109520123839009</v>
      </c>
      <c r="D1536" s="2">
        <f t="shared" si="186"/>
        <v>5.8028323143351296E-2</v>
      </c>
      <c r="E1536" s="2">
        <f t="shared" si="187"/>
        <v>-0.52984165018523022</v>
      </c>
      <c r="F1536" s="2" t="str">
        <f t="shared" si="188"/>
        <v>하락</v>
      </c>
      <c r="O1536" s="3">
        <f t="shared" si="189"/>
        <v>948508.19930434227</v>
      </c>
      <c r="P1536" s="3">
        <f t="shared" si="185"/>
        <v>890479.87616099103</v>
      </c>
      <c r="Q1536" s="3">
        <f t="shared" si="190"/>
        <v>1109520.1238390091</v>
      </c>
      <c r="R1536" s="4">
        <f t="shared" si="191"/>
        <v>-58028.323143351241</v>
      </c>
      <c r="S1536" s="3">
        <f t="shared" si="192"/>
        <v>1100000.0000000002</v>
      </c>
    </row>
    <row r="1537" spans="1:19" x14ac:dyDescent="0.45">
      <c r="A1537">
        <v>1534</v>
      </c>
      <c r="B1537" s="2">
        <v>-2.7857985347509301E-2</v>
      </c>
      <c r="C1537" s="2">
        <v>-6.5277777777777699E-2</v>
      </c>
      <c r="D1537" s="2">
        <f t="shared" si="186"/>
        <v>3.7419792430268398E-2</v>
      </c>
      <c r="E1537" s="2">
        <f t="shared" si="187"/>
        <v>-0.57323937339985698</v>
      </c>
      <c r="F1537" s="2" t="str">
        <f t="shared" si="188"/>
        <v>하락</v>
      </c>
      <c r="O1537" s="3">
        <f t="shared" si="189"/>
        <v>972142.01465249073</v>
      </c>
      <c r="P1537" s="3">
        <f t="shared" si="185"/>
        <v>934722.22222222236</v>
      </c>
      <c r="Q1537" s="3">
        <f t="shared" si="190"/>
        <v>1065277.7777777778</v>
      </c>
      <c r="R1537" s="4">
        <f t="shared" si="191"/>
        <v>-37419.792430268368</v>
      </c>
      <c r="S1537" s="3">
        <f t="shared" si="192"/>
        <v>1100000</v>
      </c>
    </row>
    <row r="1538" spans="1:19" x14ac:dyDescent="0.45">
      <c r="A1538">
        <v>1535</v>
      </c>
      <c r="B1538" s="2">
        <v>-8.3855956792831393E-2</v>
      </c>
      <c r="C1538" s="2">
        <v>-9.4919786096256606E-2</v>
      </c>
      <c r="D1538" s="2">
        <f t="shared" si="186"/>
        <v>1.1063829303425213E-2</v>
      </c>
      <c r="E1538" s="2">
        <f t="shared" si="187"/>
        <v>-0.11655977914031079</v>
      </c>
      <c r="F1538" s="2" t="str">
        <f t="shared" si="188"/>
        <v>하락</v>
      </c>
      <c r="O1538" s="3">
        <f t="shared" si="189"/>
        <v>916144.04320716858</v>
      </c>
      <c r="P1538" s="3">
        <f t="shared" si="185"/>
        <v>905080.21390374342</v>
      </c>
      <c r="Q1538" s="3">
        <f t="shared" si="190"/>
        <v>1094919.7860962565</v>
      </c>
      <c r="R1538" s="4">
        <f t="shared" si="191"/>
        <v>-11063.829303425155</v>
      </c>
      <c r="S1538" s="3">
        <f t="shared" si="192"/>
        <v>1100000</v>
      </c>
    </row>
    <row r="1539" spans="1:19" x14ac:dyDescent="0.45">
      <c r="A1539">
        <v>1536</v>
      </c>
      <c r="B1539" s="2">
        <v>0.149592369794845</v>
      </c>
      <c r="C1539" s="2">
        <v>0.14128943758573301</v>
      </c>
      <c r="D1539" s="2">
        <f t="shared" si="186"/>
        <v>8.3029322091119906E-3</v>
      </c>
      <c r="E1539" s="2">
        <f t="shared" si="187"/>
        <v>5.8765413402356102E-2</v>
      </c>
      <c r="F1539" s="2" t="str">
        <f t="shared" si="188"/>
        <v>상승</v>
      </c>
      <c r="O1539" s="3">
        <f t="shared" si="189"/>
        <v>1149592.3697948449</v>
      </c>
      <c r="P1539" s="3">
        <f t="shared" ref="P1539:P1602" si="193">$N$3*(1+C1539)</f>
        <v>1141289.4375857329</v>
      </c>
      <c r="Q1539" s="3">
        <f t="shared" si="190"/>
        <v>858710.56241426698</v>
      </c>
      <c r="R1539" s="4">
        <f t="shared" si="191"/>
        <v>-8302.932209111983</v>
      </c>
      <c r="S1539" s="3">
        <f t="shared" si="192"/>
        <v>1100000</v>
      </c>
    </row>
    <row r="1540" spans="1:19" x14ac:dyDescent="0.45">
      <c r="A1540">
        <v>1537</v>
      </c>
      <c r="B1540" s="2">
        <v>-0.19216878712177199</v>
      </c>
      <c r="C1540" s="2">
        <v>-0.25592747559274698</v>
      </c>
      <c r="D1540" s="2">
        <f t="shared" ref="D1540:D1603" si="194">ABS(C1540-B1540)</f>
        <v>6.3758688470974989E-2</v>
      </c>
      <c r="E1540" s="2">
        <f t="shared" ref="E1540:E1603" si="195">IFERROR(D1540/C1540,0)</f>
        <v>-0.24912795440702545</v>
      </c>
      <c r="F1540" s="2" t="str">
        <f t="shared" ref="F1540:F1603" si="196">IF(AND(B1540&gt;=0,C1540&gt;=0),"상승",IF(AND(B1540&lt;0,C1540&lt;0),"하락","반대"))</f>
        <v>하락</v>
      </c>
      <c r="O1540" s="3">
        <f t="shared" ref="O1540:O1603" si="197">$N$3*(1+B1540)</f>
        <v>807831.21287822805</v>
      </c>
      <c r="P1540" s="3">
        <f t="shared" si="193"/>
        <v>744072.52440725302</v>
      </c>
      <c r="Q1540" s="3">
        <f t="shared" ref="Q1540:Q1603" si="198">$N$3*(1-C1540)</f>
        <v>1255927.4755927469</v>
      </c>
      <c r="R1540" s="4">
        <f t="shared" ref="R1540:R1603" si="199">P1540-O1540</f>
        <v>-63758.68847097503</v>
      </c>
      <c r="S1540" s="3">
        <f t="shared" ref="S1540:S1603" si="200">P1540*0.4+$N$3*0.3+Q1540*0.4</f>
        <v>1100000</v>
      </c>
    </row>
    <row r="1541" spans="1:19" x14ac:dyDescent="0.45">
      <c r="A1541">
        <v>1538</v>
      </c>
      <c r="B1541" s="2">
        <v>1.5318579971790301E-3</v>
      </c>
      <c r="C1541" s="2">
        <v>-1.03092783505154E-2</v>
      </c>
      <c r="D1541" s="2">
        <f t="shared" si="194"/>
        <v>1.1841136347694429E-2</v>
      </c>
      <c r="E1541" s="2">
        <f t="shared" si="195"/>
        <v>-1.1485902257263667</v>
      </c>
      <c r="F1541" s="2" t="str">
        <f t="shared" si="196"/>
        <v>반대</v>
      </c>
      <c r="O1541" s="3">
        <f t="shared" si="197"/>
        <v>1001531.857997179</v>
      </c>
      <c r="P1541" s="3">
        <f t="shared" si="193"/>
        <v>989690.72164948459</v>
      </c>
      <c r="Q1541" s="3">
        <f t="shared" si="198"/>
        <v>1010309.2783505154</v>
      </c>
      <c r="R1541" s="4">
        <f t="shared" si="199"/>
        <v>-11841.136347694439</v>
      </c>
      <c r="S1541" s="3">
        <f t="shared" si="200"/>
        <v>1100000</v>
      </c>
    </row>
    <row r="1542" spans="1:19" x14ac:dyDescent="0.45">
      <c r="A1542">
        <v>1539</v>
      </c>
      <c r="B1542" s="2">
        <v>0.29908260703086798</v>
      </c>
      <c r="C1542" s="2">
        <v>0.26076923076922998</v>
      </c>
      <c r="D1542" s="2">
        <f t="shared" si="194"/>
        <v>3.8313376261637999E-2</v>
      </c>
      <c r="E1542" s="2">
        <f t="shared" si="195"/>
        <v>0.14692445174079513</v>
      </c>
      <c r="F1542" s="2" t="str">
        <f t="shared" si="196"/>
        <v>상승</v>
      </c>
      <c r="O1542" s="3">
        <f t="shared" si="197"/>
        <v>1299082.6070308681</v>
      </c>
      <c r="P1542" s="3">
        <f t="shared" si="193"/>
        <v>1260769.2307692301</v>
      </c>
      <c r="Q1542" s="3">
        <f t="shared" si="198"/>
        <v>739230.76923077006</v>
      </c>
      <c r="R1542" s="4">
        <f t="shared" si="199"/>
        <v>-38313.376261638012</v>
      </c>
      <c r="S1542" s="3">
        <f t="shared" si="200"/>
        <v>1100000</v>
      </c>
    </row>
    <row r="1543" spans="1:19" x14ac:dyDescent="0.45">
      <c r="A1543">
        <v>1540</v>
      </c>
      <c r="B1543" s="2">
        <v>0.32794263958930903</v>
      </c>
      <c r="C1543" s="2">
        <v>0.44655172413793098</v>
      </c>
      <c r="D1543" s="2">
        <f t="shared" si="194"/>
        <v>0.11860908454862196</v>
      </c>
      <c r="E1543" s="2">
        <f t="shared" si="195"/>
        <v>0.26561107736757045</v>
      </c>
      <c r="F1543" s="2" t="str">
        <f t="shared" si="196"/>
        <v>상승</v>
      </c>
      <c r="O1543" s="3">
        <f t="shared" si="197"/>
        <v>1327942.639589309</v>
      </c>
      <c r="P1543" s="3">
        <f t="shared" si="193"/>
        <v>1446551.7241379309</v>
      </c>
      <c r="Q1543" s="3">
        <f t="shared" si="198"/>
        <v>553448.27586206899</v>
      </c>
      <c r="R1543" s="4">
        <f t="shared" si="199"/>
        <v>118609.0845486219</v>
      </c>
      <c r="S1543" s="3">
        <f t="shared" si="200"/>
        <v>1100000</v>
      </c>
    </row>
    <row r="1544" spans="1:19" x14ac:dyDescent="0.45">
      <c r="A1544">
        <v>1541</v>
      </c>
      <c r="B1544" s="2">
        <v>-2.5335099548101401E-2</v>
      </c>
      <c r="C1544" s="2">
        <v>-3.1325301204819203E-2</v>
      </c>
      <c r="D1544" s="2">
        <f t="shared" si="194"/>
        <v>5.9902016567178022E-3</v>
      </c>
      <c r="E1544" s="2">
        <f t="shared" si="195"/>
        <v>-0.19122566827214568</v>
      </c>
      <c r="F1544" s="2" t="str">
        <f t="shared" si="196"/>
        <v>하락</v>
      </c>
      <c r="O1544" s="3">
        <f t="shared" si="197"/>
        <v>974664.90045189857</v>
      </c>
      <c r="P1544" s="3">
        <f t="shared" si="193"/>
        <v>968674.69879518077</v>
      </c>
      <c r="Q1544" s="3">
        <f t="shared" si="198"/>
        <v>1031325.3012048191</v>
      </c>
      <c r="R1544" s="4">
        <f t="shared" si="199"/>
        <v>-5990.2016567178071</v>
      </c>
      <c r="S1544" s="3">
        <f t="shared" si="200"/>
        <v>1100000</v>
      </c>
    </row>
    <row r="1545" spans="1:19" x14ac:dyDescent="0.45">
      <c r="A1545">
        <v>1542</v>
      </c>
      <c r="B1545" s="2">
        <v>-9.98891592025756E-2</v>
      </c>
      <c r="C1545" s="2">
        <v>-0.141025641025641</v>
      </c>
      <c r="D1545" s="2">
        <f t="shared" si="194"/>
        <v>4.1136481823065396E-2</v>
      </c>
      <c r="E1545" s="2">
        <f t="shared" si="195"/>
        <v>-0.29169505292719106</v>
      </c>
      <c r="F1545" s="2" t="str">
        <f t="shared" si="196"/>
        <v>하락</v>
      </c>
      <c r="O1545" s="3">
        <f t="shared" si="197"/>
        <v>900110.84079742443</v>
      </c>
      <c r="P1545" s="3">
        <f t="shared" si="193"/>
        <v>858974.358974359</v>
      </c>
      <c r="Q1545" s="3">
        <f t="shared" si="198"/>
        <v>1141025.641025641</v>
      </c>
      <c r="R1545" s="4">
        <f t="shared" si="199"/>
        <v>-41136.481823065435</v>
      </c>
      <c r="S1545" s="3">
        <f t="shared" si="200"/>
        <v>1100000</v>
      </c>
    </row>
    <row r="1546" spans="1:19" x14ac:dyDescent="0.45">
      <c r="A1546">
        <v>1543</v>
      </c>
      <c r="B1546" s="2">
        <v>0.15366733074188199</v>
      </c>
      <c r="C1546" s="2">
        <v>0.152996845425867</v>
      </c>
      <c r="D1546" s="2">
        <f t="shared" si="194"/>
        <v>6.704853160149904E-4</v>
      </c>
      <c r="E1546" s="2">
        <f t="shared" si="195"/>
        <v>4.3823473232320132E-3</v>
      </c>
      <c r="F1546" s="2" t="str">
        <f t="shared" si="196"/>
        <v>상승</v>
      </c>
      <c r="O1546" s="3">
        <f t="shared" si="197"/>
        <v>1153667.3307418819</v>
      </c>
      <c r="P1546" s="3">
        <f t="shared" si="193"/>
        <v>1152996.845425867</v>
      </c>
      <c r="Q1546" s="3">
        <f t="shared" si="198"/>
        <v>847003.15457413299</v>
      </c>
      <c r="R1546" s="4">
        <f t="shared" si="199"/>
        <v>-670.48531601484865</v>
      </c>
      <c r="S1546" s="3">
        <f t="shared" si="200"/>
        <v>1100000</v>
      </c>
    </row>
    <row r="1547" spans="1:19" x14ac:dyDescent="0.45">
      <c r="A1547">
        <v>1544</v>
      </c>
      <c r="B1547" s="2">
        <v>-6.1209689825773198E-2</v>
      </c>
      <c r="C1547" s="2">
        <v>-5.70902394106814E-2</v>
      </c>
      <c r="D1547" s="2">
        <f t="shared" si="194"/>
        <v>4.1194504150917979E-3</v>
      </c>
      <c r="E1547" s="2">
        <f t="shared" si="195"/>
        <v>-7.2156825012736972E-2</v>
      </c>
      <c r="F1547" s="2" t="str">
        <f t="shared" si="196"/>
        <v>하락</v>
      </c>
      <c r="O1547" s="3">
        <f t="shared" si="197"/>
        <v>938790.31017422676</v>
      </c>
      <c r="P1547" s="3">
        <f t="shared" si="193"/>
        <v>942909.76058931858</v>
      </c>
      <c r="Q1547" s="3">
        <f t="shared" si="198"/>
        <v>1057090.2394106814</v>
      </c>
      <c r="R1547" s="4">
        <f t="shared" si="199"/>
        <v>4119.4504150918219</v>
      </c>
      <c r="S1547" s="3">
        <f t="shared" si="200"/>
        <v>1100000</v>
      </c>
    </row>
    <row r="1548" spans="1:19" x14ac:dyDescent="0.45">
      <c r="A1548">
        <v>1545</v>
      </c>
      <c r="B1548" s="2">
        <v>0.67609614133834794</v>
      </c>
      <c r="C1548" s="2">
        <v>0.69527896995708105</v>
      </c>
      <c r="D1548" s="2">
        <f t="shared" si="194"/>
        <v>1.9182828618733105E-2</v>
      </c>
      <c r="E1548" s="2">
        <f t="shared" si="195"/>
        <v>2.7590117704721091E-2</v>
      </c>
      <c r="F1548" s="2" t="str">
        <f t="shared" si="196"/>
        <v>상승</v>
      </c>
      <c r="O1548" s="3">
        <f t="shared" si="197"/>
        <v>1676096.1413383479</v>
      </c>
      <c r="P1548" s="3">
        <f t="shared" si="193"/>
        <v>1695278.9699570809</v>
      </c>
      <c r="Q1548" s="3">
        <f t="shared" si="198"/>
        <v>304721.03004291892</v>
      </c>
      <c r="R1548" s="4">
        <f t="shared" si="199"/>
        <v>19182.82861873298</v>
      </c>
      <c r="S1548" s="3">
        <f t="shared" si="200"/>
        <v>1100000</v>
      </c>
    </row>
    <row r="1549" spans="1:19" x14ac:dyDescent="0.45">
      <c r="A1549">
        <v>1546</v>
      </c>
      <c r="B1549" s="2">
        <v>0.30176264047622597</v>
      </c>
      <c r="C1549" s="2">
        <v>0.36557930258717602</v>
      </c>
      <c r="D1549" s="2">
        <f t="shared" si="194"/>
        <v>6.3816662110950051E-2</v>
      </c>
      <c r="E1549" s="2">
        <f t="shared" si="195"/>
        <v>0.17456311574349134</v>
      </c>
      <c r="F1549" s="2" t="str">
        <f t="shared" si="196"/>
        <v>상승</v>
      </c>
      <c r="O1549" s="3">
        <f t="shared" si="197"/>
        <v>1301762.6404762259</v>
      </c>
      <c r="P1549" s="3">
        <f t="shared" si="193"/>
        <v>1365579.302587176</v>
      </c>
      <c r="Q1549" s="3">
        <f t="shared" si="198"/>
        <v>634420.69741282391</v>
      </c>
      <c r="R1549" s="4">
        <f t="shared" si="199"/>
        <v>63816.662110950099</v>
      </c>
      <c r="S1549" s="3">
        <f t="shared" si="200"/>
        <v>1100000</v>
      </c>
    </row>
    <row r="1550" spans="1:19" x14ac:dyDescent="0.45">
      <c r="A1550">
        <v>1547</v>
      </c>
      <c r="B1550" s="2">
        <v>0.47327023744583102</v>
      </c>
      <c r="C1550" s="2">
        <v>0.39427312775330398</v>
      </c>
      <c r="D1550" s="2">
        <f t="shared" si="194"/>
        <v>7.8997109692527046E-2</v>
      </c>
      <c r="E1550" s="2">
        <f t="shared" si="195"/>
        <v>0.20036138435981721</v>
      </c>
      <c r="F1550" s="2" t="str">
        <f t="shared" si="196"/>
        <v>상승</v>
      </c>
      <c r="O1550" s="3">
        <f t="shared" si="197"/>
        <v>1473270.2374458311</v>
      </c>
      <c r="P1550" s="3">
        <f t="shared" si="193"/>
        <v>1394273.1277533041</v>
      </c>
      <c r="Q1550" s="3">
        <f t="shared" si="198"/>
        <v>605726.87224669592</v>
      </c>
      <c r="R1550" s="4">
        <f t="shared" si="199"/>
        <v>-78997.109692526981</v>
      </c>
      <c r="S1550" s="3">
        <f t="shared" si="200"/>
        <v>1100000</v>
      </c>
    </row>
    <row r="1551" spans="1:19" x14ac:dyDescent="0.45">
      <c r="A1551">
        <v>1548</v>
      </c>
      <c r="B1551" s="2">
        <v>-5.76066561043262E-2</v>
      </c>
      <c r="C1551" s="2">
        <v>-7.6190476190476197E-2</v>
      </c>
      <c r="D1551" s="2">
        <f t="shared" si="194"/>
        <v>1.8583820086149998E-2</v>
      </c>
      <c r="E1551" s="2">
        <f t="shared" si="195"/>
        <v>-0.24391263863071869</v>
      </c>
      <c r="F1551" s="2" t="str">
        <f t="shared" si="196"/>
        <v>하락</v>
      </c>
      <c r="O1551" s="3">
        <f t="shared" si="197"/>
        <v>942393.34389567375</v>
      </c>
      <c r="P1551" s="3">
        <f t="shared" si="193"/>
        <v>923809.5238095239</v>
      </c>
      <c r="Q1551" s="3">
        <f t="shared" si="198"/>
        <v>1076190.4761904762</v>
      </c>
      <c r="R1551" s="4">
        <f t="shared" si="199"/>
        <v>-18583.820086149848</v>
      </c>
      <c r="S1551" s="3">
        <f t="shared" si="200"/>
        <v>1100000</v>
      </c>
    </row>
    <row r="1552" spans="1:19" x14ac:dyDescent="0.45">
      <c r="A1552">
        <v>1549</v>
      </c>
      <c r="B1552" s="2">
        <v>8.9813396334648105E-2</v>
      </c>
      <c r="C1552" s="2">
        <v>7.7446808510638301E-2</v>
      </c>
      <c r="D1552" s="2">
        <f t="shared" si="194"/>
        <v>1.2366587824009803E-2</v>
      </c>
      <c r="E1552" s="2">
        <f t="shared" si="195"/>
        <v>0.15967846915617054</v>
      </c>
      <c r="F1552" s="2" t="str">
        <f t="shared" si="196"/>
        <v>상승</v>
      </c>
      <c r="O1552" s="3">
        <f t="shared" si="197"/>
        <v>1089813.3963346481</v>
      </c>
      <c r="P1552" s="3">
        <f t="shared" si="193"/>
        <v>1077446.8085106383</v>
      </c>
      <c r="Q1552" s="3">
        <f t="shared" si="198"/>
        <v>922553.19148936169</v>
      </c>
      <c r="R1552" s="4">
        <f t="shared" si="199"/>
        <v>-12366.587824009825</v>
      </c>
      <c r="S1552" s="3">
        <f t="shared" si="200"/>
        <v>1100000</v>
      </c>
    </row>
    <row r="1553" spans="1:19" x14ac:dyDescent="0.45">
      <c r="A1553">
        <v>1550</v>
      </c>
      <c r="B1553" s="2">
        <v>0.48333448171615601</v>
      </c>
      <c r="C1553" s="2">
        <v>0.43642611683848798</v>
      </c>
      <c r="D1553" s="2">
        <f t="shared" si="194"/>
        <v>4.690836487766803E-2</v>
      </c>
      <c r="E1553" s="2">
        <f t="shared" si="195"/>
        <v>0.10748294629449918</v>
      </c>
      <c r="F1553" s="2" t="str">
        <f t="shared" si="196"/>
        <v>상승</v>
      </c>
      <c r="O1553" s="3">
        <f t="shared" si="197"/>
        <v>1483334.481716156</v>
      </c>
      <c r="P1553" s="3">
        <f t="shared" si="193"/>
        <v>1436426.116838488</v>
      </c>
      <c r="Q1553" s="3">
        <f t="shared" si="198"/>
        <v>563573.88316151197</v>
      </c>
      <c r="R1553" s="4">
        <f t="shared" si="199"/>
        <v>-46908.364877667977</v>
      </c>
      <c r="S1553" s="3">
        <f t="shared" si="200"/>
        <v>1100000</v>
      </c>
    </row>
    <row r="1554" spans="1:19" x14ac:dyDescent="0.45">
      <c r="A1554">
        <v>1551</v>
      </c>
      <c r="B1554" s="2">
        <v>5.3677558898925698E-2</v>
      </c>
      <c r="C1554" s="2">
        <v>1.3605442176870699E-2</v>
      </c>
      <c r="D1554" s="2">
        <f t="shared" si="194"/>
        <v>4.0072116722054997E-2</v>
      </c>
      <c r="E1554" s="2">
        <f t="shared" si="195"/>
        <v>2.9453005790710529</v>
      </c>
      <c r="F1554" s="2" t="str">
        <f t="shared" si="196"/>
        <v>상승</v>
      </c>
      <c r="O1554" s="3">
        <f t="shared" si="197"/>
        <v>1053677.5588989258</v>
      </c>
      <c r="P1554" s="3">
        <f t="shared" si="193"/>
        <v>1013605.4421768708</v>
      </c>
      <c r="Q1554" s="3">
        <f t="shared" si="198"/>
        <v>986394.55782312935</v>
      </c>
      <c r="R1554" s="4">
        <f t="shared" si="199"/>
        <v>-40072.116722055012</v>
      </c>
      <c r="S1554" s="3">
        <f t="shared" si="200"/>
        <v>1100000.0000000002</v>
      </c>
    </row>
    <row r="1555" spans="1:19" x14ac:dyDescent="0.45">
      <c r="A1555">
        <v>1552</v>
      </c>
      <c r="B1555" s="2">
        <v>-6.8595185875892598E-2</v>
      </c>
      <c r="C1555" s="2">
        <v>-9.6012388695315504E-2</v>
      </c>
      <c r="D1555" s="2">
        <f t="shared" si="194"/>
        <v>2.7417202819422906E-2</v>
      </c>
      <c r="E1555" s="2">
        <f t="shared" si="195"/>
        <v>-0.28555901162326364</v>
      </c>
      <c r="F1555" s="2" t="str">
        <f t="shared" si="196"/>
        <v>하락</v>
      </c>
      <c r="O1555" s="3">
        <f t="shared" si="197"/>
        <v>931404.81412410736</v>
      </c>
      <c r="P1555" s="3">
        <f t="shared" si="193"/>
        <v>903987.61130468454</v>
      </c>
      <c r="Q1555" s="3">
        <f t="shared" si="198"/>
        <v>1096012.3886953155</v>
      </c>
      <c r="R1555" s="4">
        <f t="shared" si="199"/>
        <v>-27417.202819422819</v>
      </c>
      <c r="S1555" s="3">
        <f t="shared" si="200"/>
        <v>1100000</v>
      </c>
    </row>
    <row r="1556" spans="1:19" x14ac:dyDescent="0.45">
      <c r="A1556">
        <v>1553</v>
      </c>
      <c r="B1556" s="2">
        <v>4.1939951479434898E-2</v>
      </c>
      <c r="C1556" s="2">
        <v>5.4980079681274899E-2</v>
      </c>
      <c r="D1556" s="2">
        <f t="shared" si="194"/>
        <v>1.3040128201840001E-2</v>
      </c>
      <c r="E1556" s="2">
        <f t="shared" si="195"/>
        <v>0.23717914338129278</v>
      </c>
      <c r="F1556" s="2" t="str">
        <f t="shared" si="196"/>
        <v>상승</v>
      </c>
      <c r="O1556" s="3">
        <f t="shared" si="197"/>
        <v>1041939.951479435</v>
      </c>
      <c r="P1556" s="3">
        <f t="shared" si="193"/>
        <v>1054980.0796812749</v>
      </c>
      <c r="Q1556" s="3">
        <f t="shared" si="198"/>
        <v>945019.92031872505</v>
      </c>
      <c r="R1556" s="4">
        <f t="shared" si="199"/>
        <v>13040.12820183998</v>
      </c>
      <c r="S1556" s="3">
        <f t="shared" si="200"/>
        <v>1100000</v>
      </c>
    </row>
    <row r="1557" spans="1:19" x14ac:dyDescent="0.45">
      <c r="A1557">
        <v>1554</v>
      </c>
      <c r="B1557" s="2">
        <v>4.2258344590663903E-2</v>
      </c>
      <c r="C1557" s="2">
        <v>4.6367851622874804E-3</v>
      </c>
      <c r="D1557" s="2">
        <f t="shared" si="194"/>
        <v>3.7621559428376423E-2</v>
      </c>
      <c r="E1557" s="2">
        <f t="shared" si="195"/>
        <v>8.1137163167198487</v>
      </c>
      <c r="F1557" s="2" t="str">
        <f t="shared" si="196"/>
        <v>상승</v>
      </c>
      <c r="O1557" s="3">
        <f t="shared" si="197"/>
        <v>1042258.3445906639</v>
      </c>
      <c r="P1557" s="3">
        <f t="shared" si="193"/>
        <v>1004636.7851622875</v>
      </c>
      <c r="Q1557" s="3">
        <f t="shared" si="198"/>
        <v>995363.21483771247</v>
      </c>
      <c r="R1557" s="4">
        <f t="shared" si="199"/>
        <v>-37621.559428376378</v>
      </c>
      <c r="S1557" s="3">
        <f t="shared" si="200"/>
        <v>1100000</v>
      </c>
    </row>
    <row r="1558" spans="1:19" x14ac:dyDescent="0.45">
      <c r="A1558">
        <v>1555</v>
      </c>
      <c r="B1558" s="2">
        <v>-5.0329294055700302E-2</v>
      </c>
      <c r="C1558" s="2">
        <v>-0.133105802047781</v>
      </c>
      <c r="D1558" s="2">
        <f t="shared" si="194"/>
        <v>8.2776507992080695E-2</v>
      </c>
      <c r="E1558" s="2">
        <f t="shared" si="195"/>
        <v>-0.62188504722255766</v>
      </c>
      <c r="F1558" s="2" t="str">
        <f t="shared" si="196"/>
        <v>하락</v>
      </c>
      <c r="O1558" s="3">
        <f t="shared" si="197"/>
        <v>949670.7059442997</v>
      </c>
      <c r="P1558" s="3">
        <f t="shared" si="193"/>
        <v>866894.19795221905</v>
      </c>
      <c r="Q1558" s="3">
        <f t="shared" si="198"/>
        <v>1133105.8020477812</v>
      </c>
      <c r="R1558" s="4">
        <f t="shared" si="199"/>
        <v>-82776.507992080646</v>
      </c>
      <c r="S1558" s="3">
        <f t="shared" si="200"/>
        <v>1100000</v>
      </c>
    </row>
    <row r="1559" spans="1:19" x14ac:dyDescent="0.45">
      <c r="A1559">
        <v>1556</v>
      </c>
      <c r="B1559" s="2">
        <v>-0.16196812689304299</v>
      </c>
      <c r="C1559" s="2">
        <v>-0.249483115093039</v>
      </c>
      <c r="D1559" s="2">
        <f t="shared" si="194"/>
        <v>8.7514988199996008E-2</v>
      </c>
      <c r="E1559" s="2">
        <f t="shared" si="195"/>
        <v>-0.35078521513313354</v>
      </c>
      <c r="F1559" s="2" t="str">
        <f t="shared" si="196"/>
        <v>하락</v>
      </c>
      <c r="O1559" s="3">
        <f t="shared" si="197"/>
        <v>838031.87310695706</v>
      </c>
      <c r="P1559" s="3">
        <f t="shared" si="193"/>
        <v>750516.884906961</v>
      </c>
      <c r="Q1559" s="3">
        <f t="shared" si="198"/>
        <v>1249483.1150930389</v>
      </c>
      <c r="R1559" s="4">
        <f t="shared" si="199"/>
        <v>-87514.988199996063</v>
      </c>
      <c r="S1559" s="3">
        <f t="shared" si="200"/>
        <v>1100000</v>
      </c>
    </row>
    <row r="1560" spans="1:19" x14ac:dyDescent="0.45">
      <c r="A1560">
        <v>1557</v>
      </c>
      <c r="B1560" s="2">
        <v>0.15439571440219799</v>
      </c>
      <c r="C1560" s="2">
        <v>2.8906955736224E-2</v>
      </c>
      <c r="D1560" s="2">
        <f t="shared" si="194"/>
        <v>0.12548875866597398</v>
      </c>
      <c r="E1560" s="2">
        <f t="shared" si="195"/>
        <v>4.3411267451010414</v>
      </c>
      <c r="F1560" s="2" t="str">
        <f t="shared" si="196"/>
        <v>상승</v>
      </c>
      <c r="O1560" s="3">
        <f t="shared" si="197"/>
        <v>1154395.7144021979</v>
      </c>
      <c r="P1560" s="3">
        <f t="shared" si="193"/>
        <v>1028906.9557362241</v>
      </c>
      <c r="Q1560" s="3">
        <f t="shared" si="198"/>
        <v>971093.04426377593</v>
      </c>
      <c r="R1560" s="4">
        <f t="shared" si="199"/>
        <v>-125488.75866597379</v>
      </c>
      <c r="S1560" s="3">
        <f t="shared" si="200"/>
        <v>1100000</v>
      </c>
    </row>
    <row r="1561" spans="1:19" x14ac:dyDescent="0.45">
      <c r="A1561">
        <v>1558</v>
      </c>
      <c r="B1561" s="2">
        <v>2.8336141258478099E-2</v>
      </c>
      <c r="C1561" s="2">
        <v>-1.5503875968992199E-2</v>
      </c>
      <c r="D1561" s="2">
        <f t="shared" si="194"/>
        <v>4.3840017227470301E-2</v>
      </c>
      <c r="E1561" s="2">
        <f t="shared" si="195"/>
        <v>-2.8276811111718434</v>
      </c>
      <c r="F1561" s="2" t="str">
        <f t="shared" si="196"/>
        <v>반대</v>
      </c>
      <c r="O1561" s="3">
        <f t="shared" si="197"/>
        <v>1028336.1412584782</v>
      </c>
      <c r="P1561" s="3">
        <f t="shared" si="193"/>
        <v>984496.12403100787</v>
      </c>
      <c r="Q1561" s="3">
        <f t="shared" si="198"/>
        <v>1015503.8759689922</v>
      </c>
      <c r="R1561" s="4">
        <f t="shared" si="199"/>
        <v>-43840.017227470293</v>
      </c>
      <c r="S1561" s="3">
        <f t="shared" si="200"/>
        <v>1100000</v>
      </c>
    </row>
    <row r="1562" spans="1:19" x14ac:dyDescent="0.45">
      <c r="A1562">
        <v>1559</v>
      </c>
      <c r="B1562" s="2">
        <v>0.13109399378299699</v>
      </c>
      <c r="C1562" s="2">
        <v>0.113236419280795</v>
      </c>
      <c r="D1562" s="2">
        <f t="shared" si="194"/>
        <v>1.7857574502201989E-2</v>
      </c>
      <c r="E1562" s="2">
        <f t="shared" si="195"/>
        <v>0.15770168834039289</v>
      </c>
      <c r="F1562" s="2" t="str">
        <f t="shared" si="196"/>
        <v>상승</v>
      </c>
      <c r="O1562" s="3">
        <f t="shared" si="197"/>
        <v>1131093.9937829969</v>
      </c>
      <c r="P1562" s="3">
        <f t="shared" si="193"/>
        <v>1113236.4192807951</v>
      </c>
      <c r="Q1562" s="3">
        <f t="shared" si="198"/>
        <v>886763.58071920497</v>
      </c>
      <c r="R1562" s="4">
        <f t="shared" si="199"/>
        <v>-17857.574502201751</v>
      </c>
      <c r="S1562" s="3">
        <f t="shared" si="200"/>
        <v>1100000.0000000002</v>
      </c>
    </row>
    <row r="1563" spans="1:19" x14ac:dyDescent="0.45">
      <c r="A1563">
        <v>1560</v>
      </c>
      <c r="B1563" s="2">
        <v>0.120147943496704</v>
      </c>
      <c r="C1563" s="2">
        <v>0.15959595959595901</v>
      </c>
      <c r="D1563" s="2">
        <f t="shared" si="194"/>
        <v>3.9448016099255009E-2</v>
      </c>
      <c r="E1563" s="2">
        <f t="shared" si="195"/>
        <v>0.24717427809026962</v>
      </c>
      <c r="F1563" s="2" t="str">
        <f t="shared" si="196"/>
        <v>상승</v>
      </c>
      <c r="O1563" s="3">
        <f t="shared" si="197"/>
        <v>1120147.9434967041</v>
      </c>
      <c r="P1563" s="3">
        <f t="shared" si="193"/>
        <v>1159595.9595959592</v>
      </c>
      <c r="Q1563" s="3">
        <f t="shared" si="198"/>
        <v>840404.04040404095</v>
      </c>
      <c r="R1563" s="4">
        <f t="shared" si="199"/>
        <v>39448.016099255066</v>
      </c>
      <c r="S1563" s="3">
        <f t="shared" si="200"/>
        <v>1100000</v>
      </c>
    </row>
    <row r="1564" spans="1:19" x14ac:dyDescent="0.45">
      <c r="A1564">
        <v>1561</v>
      </c>
      <c r="B1564" s="2">
        <v>-0.37802654504776001</v>
      </c>
      <c r="C1564" s="2">
        <v>-0.42</v>
      </c>
      <c r="D1564" s="2">
        <f t="shared" si="194"/>
        <v>4.1973454952239975E-2</v>
      </c>
      <c r="E1564" s="2">
        <f t="shared" si="195"/>
        <v>-9.9936797505333283E-2</v>
      </c>
      <c r="F1564" s="2" t="str">
        <f t="shared" si="196"/>
        <v>하락</v>
      </c>
      <c r="O1564" s="3">
        <f t="shared" si="197"/>
        <v>621973.45495223999</v>
      </c>
      <c r="P1564" s="3">
        <f t="shared" si="193"/>
        <v>580000.00000000012</v>
      </c>
      <c r="Q1564" s="3">
        <f t="shared" si="198"/>
        <v>1420000</v>
      </c>
      <c r="R1564" s="4">
        <f t="shared" si="199"/>
        <v>-41973.454952239874</v>
      </c>
      <c r="S1564" s="3">
        <f t="shared" si="200"/>
        <v>1100000</v>
      </c>
    </row>
    <row r="1565" spans="1:19" x14ac:dyDescent="0.45">
      <c r="A1565">
        <v>1562</v>
      </c>
      <c r="B1565" s="2">
        <v>-0.118093773722648</v>
      </c>
      <c r="C1565" s="2">
        <v>-0.12080536912751599</v>
      </c>
      <c r="D1565" s="2">
        <f t="shared" si="194"/>
        <v>2.7115954048679974E-3</v>
      </c>
      <c r="E1565" s="2">
        <f t="shared" si="195"/>
        <v>-2.2445984184740791E-2</v>
      </c>
      <c r="F1565" s="2" t="str">
        <f t="shared" si="196"/>
        <v>하락</v>
      </c>
      <c r="O1565" s="3">
        <f t="shared" si="197"/>
        <v>881906.22627735208</v>
      </c>
      <c r="P1565" s="3">
        <f t="shared" si="193"/>
        <v>879194.63087248406</v>
      </c>
      <c r="Q1565" s="3">
        <f t="shared" si="198"/>
        <v>1120805.3691275159</v>
      </c>
      <c r="R1565" s="4">
        <f t="shared" si="199"/>
        <v>-2711.5954048680142</v>
      </c>
      <c r="S1565" s="3">
        <f t="shared" si="200"/>
        <v>1100000</v>
      </c>
    </row>
    <row r="1566" spans="1:19" x14ac:dyDescent="0.45">
      <c r="A1566">
        <v>1563</v>
      </c>
      <c r="B1566" s="2">
        <v>0.22398880124092099</v>
      </c>
      <c r="C1566" s="2">
        <v>0.14285714285714199</v>
      </c>
      <c r="D1566" s="2">
        <f t="shared" si="194"/>
        <v>8.1131658383779004E-2</v>
      </c>
      <c r="E1566" s="2">
        <f t="shared" si="195"/>
        <v>0.56792160868645647</v>
      </c>
      <c r="F1566" s="2" t="str">
        <f t="shared" si="196"/>
        <v>상승</v>
      </c>
      <c r="O1566" s="3">
        <f t="shared" si="197"/>
        <v>1223988.801240921</v>
      </c>
      <c r="P1566" s="3">
        <f t="shared" si="193"/>
        <v>1142857.1428571418</v>
      </c>
      <c r="Q1566" s="3">
        <f t="shared" si="198"/>
        <v>857142.85714285797</v>
      </c>
      <c r="R1566" s="4">
        <f t="shared" si="199"/>
        <v>-81131.658383779228</v>
      </c>
      <c r="S1566" s="3">
        <f t="shared" si="200"/>
        <v>1100000</v>
      </c>
    </row>
    <row r="1567" spans="1:19" x14ac:dyDescent="0.45">
      <c r="A1567">
        <v>1564</v>
      </c>
      <c r="B1567" s="2">
        <v>4.1922863572835901E-2</v>
      </c>
      <c r="C1567" s="2">
        <v>0.113970588235294</v>
      </c>
      <c r="D1567" s="2">
        <f t="shared" si="194"/>
        <v>7.2047724662458096E-2</v>
      </c>
      <c r="E1567" s="2">
        <f t="shared" si="195"/>
        <v>0.63216068090931032</v>
      </c>
      <c r="F1567" s="2" t="str">
        <f t="shared" si="196"/>
        <v>상승</v>
      </c>
      <c r="O1567" s="3">
        <f t="shared" si="197"/>
        <v>1041922.8635728359</v>
      </c>
      <c r="P1567" s="3">
        <f t="shared" si="193"/>
        <v>1113970.588235294</v>
      </c>
      <c r="Q1567" s="3">
        <f t="shared" si="198"/>
        <v>886029.4117647059</v>
      </c>
      <c r="R1567" s="4">
        <f t="shared" si="199"/>
        <v>72047.724662458058</v>
      </c>
      <c r="S1567" s="3">
        <f t="shared" si="200"/>
        <v>1100000</v>
      </c>
    </row>
    <row r="1568" spans="1:19" x14ac:dyDescent="0.45">
      <c r="A1568">
        <v>1565</v>
      </c>
      <c r="B1568" s="2">
        <v>0.391591787338256</v>
      </c>
      <c r="C1568" s="2">
        <v>0.31671858774662498</v>
      </c>
      <c r="D1568" s="2">
        <f t="shared" si="194"/>
        <v>7.4873199591631023E-2</v>
      </c>
      <c r="E1568" s="2">
        <f t="shared" si="195"/>
        <v>0.23640292198931381</v>
      </c>
      <c r="F1568" s="2" t="str">
        <f t="shared" si="196"/>
        <v>상승</v>
      </c>
      <c r="O1568" s="3">
        <f t="shared" si="197"/>
        <v>1391591.7873382559</v>
      </c>
      <c r="P1568" s="3">
        <f t="shared" si="193"/>
        <v>1316718.5877466251</v>
      </c>
      <c r="Q1568" s="3">
        <f t="shared" si="198"/>
        <v>683281.41225337505</v>
      </c>
      <c r="R1568" s="4">
        <f t="shared" si="199"/>
        <v>-74873.199591630837</v>
      </c>
      <c r="S1568" s="3">
        <f t="shared" si="200"/>
        <v>1100000</v>
      </c>
    </row>
    <row r="1569" spans="1:19" x14ac:dyDescent="0.45">
      <c r="A1569">
        <v>1566</v>
      </c>
      <c r="B1569" s="2">
        <v>0.18791916966438199</v>
      </c>
      <c r="C1569" s="2">
        <v>7.39856801909307E-2</v>
      </c>
      <c r="D1569" s="2">
        <f t="shared" si="194"/>
        <v>0.11393348947345129</v>
      </c>
      <c r="E1569" s="2">
        <f t="shared" si="195"/>
        <v>1.5399397448185854</v>
      </c>
      <c r="F1569" s="2" t="str">
        <f t="shared" si="196"/>
        <v>상승</v>
      </c>
      <c r="O1569" s="3">
        <f t="shared" si="197"/>
        <v>1187919.169664382</v>
      </c>
      <c r="P1569" s="3">
        <f t="shared" si="193"/>
        <v>1073985.6801909306</v>
      </c>
      <c r="Q1569" s="3">
        <f t="shared" si="198"/>
        <v>926014.31980906939</v>
      </c>
      <c r="R1569" s="4">
        <f t="shared" si="199"/>
        <v>-113933.48947345139</v>
      </c>
      <c r="S1569" s="3">
        <f t="shared" si="200"/>
        <v>1100000</v>
      </c>
    </row>
    <row r="1570" spans="1:19" x14ac:dyDescent="0.45">
      <c r="A1570">
        <v>1567</v>
      </c>
      <c r="B1570" s="2">
        <v>-0.11464121937751701</v>
      </c>
      <c r="C1570" s="2">
        <v>-0.231578947368421</v>
      </c>
      <c r="D1570" s="2">
        <f t="shared" si="194"/>
        <v>0.11693772799090399</v>
      </c>
      <c r="E1570" s="2">
        <f t="shared" si="195"/>
        <v>-0.50495837086981277</v>
      </c>
      <c r="F1570" s="2" t="str">
        <f t="shared" si="196"/>
        <v>하락</v>
      </c>
      <c r="O1570" s="3">
        <f t="shared" si="197"/>
        <v>885358.780622483</v>
      </c>
      <c r="P1570" s="3">
        <f t="shared" si="193"/>
        <v>768421.05263157899</v>
      </c>
      <c r="Q1570" s="3">
        <f t="shared" si="198"/>
        <v>1231578.9473684209</v>
      </c>
      <c r="R1570" s="4">
        <f t="shared" si="199"/>
        <v>-116937.72799090401</v>
      </c>
      <c r="S1570" s="3">
        <f t="shared" si="200"/>
        <v>1100000</v>
      </c>
    </row>
    <row r="1571" spans="1:19" x14ac:dyDescent="0.45">
      <c r="A1571">
        <v>1568</v>
      </c>
      <c r="B1571" s="2">
        <v>9.6350520849227905E-2</v>
      </c>
      <c r="C1571" s="2">
        <v>0.113502935420743</v>
      </c>
      <c r="D1571" s="2">
        <f t="shared" si="194"/>
        <v>1.715241457151509E-2</v>
      </c>
      <c r="E1571" s="2">
        <f t="shared" si="195"/>
        <v>0.15111868700076311</v>
      </c>
      <c r="F1571" s="2" t="str">
        <f t="shared" si="196"/>
        <v>상승</v>
      </c>
      <c r="O1571" s="3">
        <f t="shared" si="197"/>
        <v>1096350.5208492279</v>
      </c>
      <c r="P1571" s="3">
        <f t="shared" si="193"/>
        <v>1113502.9354207432</v>
      </c>
      <c r="Q1571" s="3">
        <f t="shared" si="198"/>
        <v>886497.06457925704</v>
      </c>
      <c r="R1571" s="4">
        <f t="shared" si="199"/>
        <v>17152.414571515284</v>
      </c>
      <c r="S1571" s="3">
        <f t="shared" si="200"/>
        <v>1100000.0000000002</v>
      </c>
    </row>
    <row r="1572" spans="1:19" x14ac:dyDescent="0.45">
      <c r="A1572">
        <v>1569</v>
      </c>
      <c r="B1572" s="2">
        <v>0.213364988565444</v>
      </c>
      <c r="C1572" s="2">
        <v>0.24499564838990401</v>
      </c>
      <c r="D1572" s="2">
        <f t="shared" si="194"/>
        <v>3.1630659824460006E-2</v>
      </c>
      <c r="E1572" s="2">
        <f t="shared" si="195"/>
        <v>0.12910702713429692</v>
      </c>
      <c r="F1572" s="2" t="str">
        <f t="shared" si="196"/>
        <v>상승</v>
      </c>
      <c r="O1572" s="3">
        <f t="shared" si="197"/>
        <v>1213364.988565444</v>
      </c>
      <c r="P1572" s="3">
        <f t="shared" si="193"/>
        <v>1244995.6483899041</v>
      </c>
      <c r="Q1572" s="3">
        <f t="shared" si="198"/>
        <v>755004.35161009594</v>
      </c>
      <c r="R1572" s="4">
        <f t="shared" si="199"/>
        <v>31630.659824460046</v>
      </c>
      <c r="S1572" s="3">
        <f t="shared" si="200"/>
        <v>1100000</v>
      </c>
    </row>
    <row r="1573" spans="1:19" x14ac:dyDescent="0.45">
      <c r="A1573">
        <v>1570</v>
      </c>
      <c r="B1573" s="2">
        <v>-0.11610643565654701</v>
      </c>
      <c r="C1573" s="2">
        <v>-8.0912863070539395E-2</v>
      </c>
      <c r="D1573" s="2">
        <f t="shared" si="194"/>
        <v>3.519357258600761E-2</v>
      </c>
      <c r="E1573" s="2">
        <f t="shared" si="195"/>
        <v>-0.4349564611911711</v>
      </c>
      <c r="F1573" s="2" t="str">
        <f t="shared" si="196"/>
        <v>하락</v>
      </c>
      <c r="O1573" s="3">
        <f t="shared" si="197"/>
        <v>883893.56434345304</v>
      </c>
      <c r="P1573" s="3">
        <f t="shared" si="193"/>
        <v>919087.13692946068</v>
      </c>
      <c r="Q1573" s="3">
        <f t="shared" si="198"/>
        <v>1080912.8630705394</v>
      </c>
      <c r="R1573" s="4">
        <f t="shared" si="199"/>
        <v>35193.572586007649</v>
      </c>
      <c r="S1573" s="3">
        <f t="shared" si="200"/>
        <v>1100000</v>
      </c>
    </row>
    <row r="1574" spans="1:19" x14ac:dyDescent="0.45">
      <c r="A1574">
        <v>1571</v>
      </c>
      <c r="B1574" s="2">
        <v>-0.110937282443046</v>
      </c>
      <c r="C1574" s="2">
        <v>-0.101116217990807</v>
      </c>
      <c r="D1574" s="2">
        <f t="shared" si="194"/>
        <v>9.8210644522390006E-3</v>
      </c>
      <c r="E1574" s="2">
        <f t="shared" si="195"/>
        <v>-9.7126501043896682E-2</v>
      </c>
      <c r="F1574" s="2" t="str">
        <f t="shared" si="196"/>
        <v>하락</v>
      </c>
      <c r="O1574" s="3">
        <f t="shared" si="197"/>
        <v>889062.71755695401</v>
      </c>
      <c r="P1574" s="3">
        <f t="shared" si="193"/>
        <v>898883.78200919309</v>
      </c>
      <c r="Q1574" s="3">
        <f t="shared" si="198"/>
        <v>1101116.217990807</v>
      </c>
      <c r="R1574" s="4">
        <f t="shared" si="199"/>
        <v>9821.0644522390794</v>
      </c>
      <c r="S1574" s="3">
        <f t="shared" si="200"/>
        <v>1100000</v>
      </c>
    </row>
    <row r="1575" spans="1:19" x14ac:dyDescent="0.45">
      <c r="A1575">
        <v>1572</v>
      </c>
      <c r="B1575" s="2">
        <v>6.14185631275177E-2</v>
      </c>
      <c r="C1575" s="2">
        <v>5.3846153846153801E-2</v>
      </c>
      <c r="D1575" s="2">
        <f t="shared" si="194"/>
        <v>7.5724092813638996E-3</v>
      </c>
      <c r="E1575" s="2">
        <f t="shared" si="195"/>
        <v>0.14063045808247254</v>
      </c>
      <c r="F1575" s="2" t="str">
        <f t="shared" si="196"/>
        <v>상승</v>
      </c>
      <c r="O1575" s="3">
        <f t="shared" si="197"/>
        <v>1061418.5631275177</v>
      </c>
      <c r="P1575" s="3">
        <f t="shared" si="193"/>
        <v>1053846.153846154</v>
      </c>
      <c r="Q1575" s="3">
        <f t="shared" si="198"/>
        <v>946153.84615384624</v>
      </c>
      <c r="R1575" s="4">
        <f t="shared" si="199"/>
        <v>-7572.4092813637108</v>
      </c>
      <c r="S1575" s="3">
        <f t="shared" si="200"/>
        <v>1100000</v>
      </c>
    </row>
    <row r="1576" spans="1:19" x14ac:dyDescent="0.45">
      <c r="A1576">
        <v>1573</v>
      </c>
      <c r="B1576" s="2">
        <v>0.54023814201354903</v>
      </c>
      <c r="C1576" s="2">
        <v>0.52118644067796605</v>
      </c>
      <c r="D1576" s="2">
        <f t="shared" si="194"/>
        <v>1.9051701335582982E-2</v>
      </c>
      <c r="E1576" s="2">
        <f t="shared" si="195"/>
        <v>3.6554483863394993E-2</v>
      </c>
      <c r="F1576" s="2" t="str">
        <f t="shared" si="196"/>
        <v>상승</v>
      </c>
      <c r="O1576" s="3">
        <f t="shared" si="197"/>
        <v>1540238.1420135489</v>
      </c>
      <c r="P1576" s="3">
        <f t="shared" si="193"/>
        <v>1521186.440677966</v>
      </c>
      <c r="Q1576" s="3">
        <f t="shared" si="198"/>
        <v>478813.55932203395</v>
      </c>
      <c r="R1576" s="4">
        <f t="shared" si="199"/>
        <v>-19051.701335582882</v>
      </c>
      <c r="S1576" s="3">
        <f t="shared" si="200"/>
        <v>1100000</v>
      </c>
    </row>
    <row r="1577" spans="1:19" x14ac:dyDescent="0.45">
      <c r="A1577">
        <v>1574</v>
      </c>
      <c r="B1577" s="2">
        <v>2.0638912916183399E-2</v>
      </c>
      <c r="C1577" s="2">
        <v>1.8987341772151899E-2</v>
      </c>
      <c r="D1577" s="2">
        <f t="shared" si="194"/>
        <v>1.6515711440314995E-3</v>
      </c>
      <c r="E1577" s="2">
        <f t="shared" si="195"/>
        <v>8.6982746918992299E-2</v>
      </c>
      <c r="F1577" s="2" t="str">
        <f t="shared" si="196"/>
        <v>상승</v>
      </c>
      <c r="O1577" s="3">
        <f t="shared" si="197"/>
        <v>1020638.9129161835</v>
      </c>
      <c r="P1577" s="3">
        <f t="shared" si="193"/>
        <v>1018987.341772152</v>
      </c>
      <c r="Q1577" s="3">
        <f t="shared" si="198"/>
        <v>981012.65822784812</v>
      </c>
      <c r="R1577" s="4">
        <f t="shared" si="199"/>
        <v>-1651.5711440314772</v>
      </c>
      <c r="S1577" s="3">
        <f t="shared" si="200"/>
        <v>1100000</v>
      </c>
    </row>
    <row r="1578" spans="1:19" x14ac:dyDescent="0.45">
      <c r="A1578">
        <v>1575</v>
      </c>
      <c r="B1578" s="2">
        <v>3.5650707781314801E-2</v>
      </c>
      <c r="C1578" s="2">
        <v>-1.72E-2</v>
      </c>
      <c r="D1578" s="2">
        <f t="shared" si="194"/>
        <v>5.2850707781314801E-2</v>
      </c>
      <c r="E1578" s="2">
        <f t="shared" si="195"/>
        <v>-3.072715568681093</v>
      </c>
      <c r="F1578" s="2" t="str">
        <f t="shared" si="196"/>
        <v>반대</v>
      </c>
      <c r="O1578" s="3">
        <f t="shared" si="197"/>
        <v>1035650.7077813148</v>
      </c>
      <c r="P1578" s="3">
        <f t="shared" si="193"/>
        <v>982800</v>
      </c>
      <c r="Q1578" s="3">
        <f t="shared" si="198"/>
        <v>1017200.0000000001</v>
      </c>
      <c r="R1578" s="4">
        <f t="shared" si="199"/>
        <v>-52850.70778131485</v>
      </c>
      <c r="S1578" s="3">
        <f t="shared" si="200"/>
        <v>1100000</v>
      </c>
    </row>
    <row r="1579" spans="1:19" x14ac:dyDescent="0.45">
      <c r="A1579">
        <v>1576</v>
      </c>
      <c r="B1579" s="2">
        <v>-4.77725528180599E-2</v>
      </c>
      <c r="C1579" s="2">
        <v>1.42566191446028E-2</v>
      </c>
      <c r="D1579" s="2">
        <f t="shared" si="194"/>
        <v>6.2029171962662701E-2</v>
      </c>
      <c r="E1579" s="2">
        <f t="shared" si="195"/>
        <v>4.3509033476667849</v>
      </c>
      <c r="F1579" s="2" t="str">
        <f t="shared" si="196"/>
        <v>반대</v>
      </c>
      <c r="O1579" s="3">
        <f t="shared" si="197"/>
        <v>952227.44718194008</v>
      </c>
      <c r="P1579" s="3">
        <f t="shared" si="193"/>
        <v>1014256.6191446028</v>
      </c>
      <c r="Q1579" s="3">
        <f t="shared" si="198"/>
        <v>985743.3808553972</v>
      </c>
      <c r="R1579" s="4">
        <f t="shared" si="199"/>
        <v>62029.171962662716</v>
      </c>
      <c r="S1579" s="3">
        <f t="shared" si="200"/>
        <v>1100000</v>
      </c>
    </row>
    <row r="1580" spans="1:19" x14ac:dyDescent="0.45">
      <c r="A1580">
        <v>1577</v>
      </c>
      <c r="B1580" s="2">
        <v>6.8303614854812594E-2</v>
      </c>
      <c r="C1580" s="2">
        <v>-7.98175598631699E-3</v>
      </c>
      <c r="D1580" s="2">
        <f t="shared" si="194"/>
        <v>7.6285370841129588E-2</v>
      </c>
      <c r="E1580" s="2">
        <f t="shared" si="195"/>
        <v>-9.5574671753815217</v>
      </c>
      <c r="F1580" s="2" t="str">
        <f t="shared" si="196"/>
        <v>반대</v>
      </c>
      <c r="O1580" s="3">
        <f t="shared" si="197"/>
        <v>1068303.6148548126</v>
      </c>
      <c r="P1580" s="3">
        <f t="shared" si="193"/>
        <v>992018.24401368294</v>
      </c>
      <c r="Q1580" s="3">
        <f t="shared" si="198"/>
        <v>1007981.7559863169</v>
      </c>
      <c r="R1580" s="4">
        <f t="shared" si="199"/>
        <v>-76285.370841129683</v>
      </c>
      <c r="S1580" s="3">
        <f t="shared" si="200"/>
        <v>1100000</v>
      </c>
    </row>
    <row r="1581" spans="1:19" x14ac:dyDescent="0.45">
      <c r="A1581">
        <v>1578</v>
      </c>
      <c r="B1581" s="2">
        <v>7.7020607888698495E-2</v>
      </c>
      <c r="C1581" s="2">
        <v>0.116894197952218</v>
      </c>
      <c r="D1581" s="2">
        <f t="shared" si="194"/>
        <v>3.987359006351951E-2</v>
      </c>
      <c r="E1581" s="2">
        <f t="shared" si="195"/>
        <v>0.34110837630981777</v>
      </c>
      <c r="F1581" s="2" t="str">
        <f t="shared" si="196"/>
        <v>상승</v>
      </c>
      <c r="O1581" s="3">
        <f t="shared" si="197"/>
        <v>1077020.6078886986</v>
      </c>
      <c r="P1581" s="3">
        <f t="shared" si="193"/>
        <v>1116894.1979522179</v>
      </c>
      <c r="Q1581" s="3">
        <f t="shared" si="198"/>
        <v>883105.802047782</v>
      </c>
      <c r="R1581" s="4">
        <f t="shared" si="199"/>
        <v>39873.59006351931</v>
      </c>
      <c r="S1581" s="3">
        <f t="shared" si="200"/>
        <v>1100000</v>
      </c>
    </row>
    <row r="1582" spans="1:19" x14ac:dyDescent="0.45">
      <c r="A1582">
        <v>1579</v>
      </c>
      <c r="B1582" s="2">
        <v>1.1396687477826999E-2</v>
      </c>
      <c r="C1582" s="2">
        <v>-1.50489089541008E-2</v>
      </c>
      <c r="D1582" s="2">
        <f t="shared" si="194"/>
        <v>2.6445596431927801E-2</v>
      </c>
      <c r="E1582" s="2">
        <f t="shared" si="195"/>
        <v>-1.7573098829016056</v>
      </c>
      <c r="F1582" s="2" t="str">
        <f t="shared" si="196"/>
        <v>반대</v>
      </c>
      <c r="O1582" s="3">
        <f t="shared" si="197"/>
        <v>1011396.6874778271</v>
      </c>
      <c r="P1582" s="3">
        <f t="shared" si="193"/>
        <v>984951.0910458992</v>
      </c>
      <c r="Q1582" s="3">
        <f t="shared" si="198"/>
        <v>1015048.9089541008</v>
      </c>
      <c r="R1582" s="4">
        <f t="shared" si="199"/>
        <v>-26445.596431927872</v>
      </c>
      <c r="S1582" s="3">
        <f t="shared" si="200"/>
        <v>1100000</v>
      </c>
    </row>
    <row r="1583" spans="1:19" x14ac:dyDescent="0.45">
      <c r="A1583">
        <v>1580</v>
      </c>
      <c r="B1583" s="2">
        <v>-1.30124427378177E-2</v>
      </c>
      <c r="C1583" s="2">
        <v>-0.115571776155717</v>
      </c>
      <c r="D1583" s="2">
        <f t="shared" si="194"/>
        <v>0.1025593334178993</v>
      </c>
      <c r="E1583" s="2">
        <f t="shared" si="195"/>
        <v>-0.88740812704751348</v>
      </c>
      <c r="F1583" s="2" t="str">
        <f t="shared" si="196"/>
        <v>하락</v>
      </c>
      <c r="O1583" s="3">
        <f t="shared" si="197"/>
        <v>986987.55726218235</v>
      </c>
      <c r="P1583" s="3">
        <f t="shared" si="193"/>
        <v>884428.22384428303</v>
      </c>
      <c r="Q1583" s="3">
        <f t="shared" si="198"/>
        <v>1115571.776155717</v>
      </c>
      <c r="R1583" s="4">
        <f t="shared" si="199"/>
        <v>-102559.33341789932</v>
      </c>
      <c r="S1583" s="3">
        <f t="shared" si="200"/>
        <v>1100000</v>
      </c>
    </row>
    <row r="1584" spans="1:19" x14ac:dyDescent="0.45">
      <c r="A1584">
        <v>1581</v>
      </c>
      <c r="B1584" s="2">
        <v>-3.4132231026887797E-2</v>
      </c>
      <c r="C1584" s="2">
        <v>-0.13905640297978</v>
      </c>
      <c r="D1584" s="2">
        <f t="shared" si="194"/>
        <v>0.10492417195289221</v>
      </c>
      <c r="E1584" s="2">
        <f t="shared" si="195"/>
        <v>-0.75454398146735524</v>
      </c>
      <c r="F1584" s="2" t="str">
        <f t="shared" si="196"/>
        <v>하락</v>
      </c>
      <c r="O1584" s="3">
        <f t="shared" si="197"/>
        <v>965867.76897311222</v>
      </c>
      <c r="P1584" s="3">
        <f t="shared" si="193"/>
        <v>860943.5970202199</v>
      </c>
      <c r="Q1584" s="3">
        <f t="shared" si="198"/>
        <v>1139056.40297978</v>
      </c>
      <c r="R1584" s="4">
        <f t="shared" si="199"/>
        <v>-104924.17195289233</v>
      </c>
      <c r="S1584" s="3">
        <f t="shared" si="200"/>
        <v>1100000</v>
      </c>
    </row>
    <row r="1585" spans="1:19" x14ac:dyDescent="0.45">
      <c r="A1585">
        <v>1582</v>
      </c>
      <c r="B1585" s="2">
        <v>2.3455884307622899E-2</v>
      </c>
      <c r="C1585" s="2">
        <v>3.0888030888030801E-3</v>
      </c>
      <c r="D1585" s="2">
        <f t="shared" si="194"/>
        <v>2.0367081218819819E-2</v>
      </c>
      <c r="E1585" s="2">
        <f t="shared" si="195"/>
        <v>6.5938425445929347</v>
      </c>
      <c r="F1585" s="2" t="str">
        <f t="shared" si="196"/>
        <v>상승</v>
      </c>
      <c r="O1585" s="3">
        <f t="shared" si="197"/>
        <v>1023455.8843076229</v>
      </c>
      <c r="P1585" s="3">
        <f t="shared" si="193"/>
        <v>1003088.803088803</v>
      </c>
      <c r="Q1585" s="3">
        <f t="shared" si="198"/>
        <v>996911.19691119692</v>
      </c>
      <c r="R1585" s="4">
        <f t="shared" si="199"/>
        <v>-20367.081218819949</v>
      </c>
      <c r="S1585" s="3">
        <f t="shared" si="200"/>
        <v>1100000</v>
      </c>
    </row>
    <row r="1586" spans="1:19" x14ac:dyDescent="0.45">
      <c r="A1586">
        <v>1583</v>
      </c>
      <c r="B1586" s="2">
        <v>-9.5404639840125996E-2</v>
      </c>
      <c r="C1586" s="2">
        <v>-5.60538116591928E-2</v>
      </c>
      <c r="D1586" s="2">
        <f t="shared" si="194"/>
        <v>3.9350828180933196E-2</v>
      </c>
      <c r="E1586" s="2">
        <f t="shared" si="195"/>
        <v>-0.70201877474784857</v>
      </c>
      <c r="F1586" s="2" t="str">
        <f t="shared" si="196"/>
        <v>하락</v>
      </c>
      <c r="O1586" s="3">
        <f t="shared" si="197"/>
        <v>904595.36015987396</v>
      </c>
      <c r="P1586" s="3">
        <f t="shared" si="193"/>
        <v>943946.18834080722</v>
      </c>
      <c r="Q1586" s="3">
        <f t="shared" si="198"/>
        <v>1056053.8116591929</v>
      </c>
      <c r="R1586" s="4">
        <f t="shared" si="199"/>
        <v>39350.828180933255</v>
      </c>
      <c r="S1586" s="3">
        <f t="shared" si="200"/>
        <v>1100000</v>
      </c>
    </row>
    <row r="1587" spans="1:19" x14ac:dyDescent="0.45">
      <c r="A1587">
        <v>1584</v>
      </c>
      <c r="B1587" s="2">
        <v>-3.2562468200921998E-2</v>
      </c>
      <c r="C1587" s="2">
        <v>-6.9801616458486399E-2</v>
      </c>
      <c r="D1587" s="2">
        <f t="shared" si="194"/>
        <v>3.72391482575644E-2</v>
      </c>
      <c r="E1587" s="2">
        <f t="shared" si="195"/>
        <v>-0.53349979766889633</v>
      </c>
      <c r="F1587" s="2" t="str">
        <f t="shared" si="196"/>
        <v>하락</v>
      </c>
      <c r="O1587" s="3">
        <f t="shared" si="197"/>
        <v>967437.53179907799</v>
      </c>
      <c r="P1587" s="3">
        <f t="shared" si="193"/>
        <v>930198.38354151358</v>
      </c>
      <c r="Q1587" s="3">
        <f t="shared" si="198"/>
        <v>1069801.6164584865</v>
      </c>
      <c r="R1587" s="4">
        <f t="shared" si="199"/>
        <v>-37239.148257564404</v>
      </c>
      <c r="S1587" s="3">
        <f t="shared" si="200"/>
        <v>1100000</v>
      </c>
    </row>
    <row r="1588" spans="1:19" x14ac:dyDescent="0.45">
      <c r="A1588">
        <v>1585</v>
      </c>
      <c r="B1588" s="2">
        <v>0.218147277832031</v>
      </c>
      <c r="C1588" s="2">
        <v>0.109929078014184</v>
      </c>
      <c r="D1588" s="2">
        <f t="shared" si="194"/>
        <v>0.108218199817847</v>
      </c>
      <c r="E1588" s="2">
        <f t="shared" si="195"/>
        <v>0.98443652737525689</v>
      </c>
      <c r="F1588" s="2" t="str">
        <f t="shared" si="196"/>
        <v>상승</v>
      </c>
      <c r="O1588" s="3">
        <f t="shared" si="197"/>
        <v>1218147.277832031</v>
      </c>
      <c r="P1588" s="3">
        <f t="shared" si="193"/>
        <v>1109929.078014184</v>
      </c>
      <c r="Q1588" s="3">
        <f t="shared" si="198"/>
        <v>890070.92198581609</v>
      </c>
      <c r="R1588" s="4">
        <f t="shared" si="199"/>
        <v>-108218.19981784699</v>
      </c>
      <c r="S1588" s="3">
        <f t="shared" si="200"/>
        <v>1100000</v>
      </c>
    </row>
    <row r="1589" spans="1:19" x14ac:dyDescent="0.45">
      <c r="A1589">
        <v>1586</v>
      </c>
      <c r="B1589" s="2">
        <v>2.8775759041309301E-2</v>
      </c>
      <c r="C1589" s="2">
        <v>3.05676855895196E-2</v>
      </c>
      <c r="D1589" s="2">
        <f t="shared" si="194"/>
        <v>1.7919265482102993E-3</v>
      </c>
      <c r="E1589" s="2">
        <f t="shared" si="195"/>
        <v>5.8621597077165605E-2</v>
      </c>
      <c r="F1589" s="2" t="str">
        <f t="shared" si="196"/>
        <v>상승</v>
      </c>
      <c r="O1589" s="3">
        <f t="shared" si="197"/>
        <v>1028775.7590413094</v>
      </c>
      <c r="P1589" s="3">
        <f t="shared" si="193"/>
        <v>1030567.6855895196</v>
      </c>
      <c r="Q1589" s="3">
        <f t="shared" si="198"/>
        <v>969432.31441048044</v>
      </c>
      <c r="R1589" s="4">
        <f t="shared" si="199"/>
        <v>1791.9265482102055</v>
      </c>
      <c r="S1589" s="3">
        <f t="shared" si="200"/>
        <v>1100000</v>
      </c>
    </row>
    <row r="1590" spans="1:19" x14ac:dyDescent="0.45">
      <c r="A1590">
        <v>1587</v>
      </c>
      <c r="B1590" s="2">
        <v>-6.0495380312204299E-2</v>
      </c>
      <c r="C1590" s="2">
        <v>-3.00751879699248E-2</v>
      </c>
      <c r="D1590" s="2">
        <f t="shared" si="194"/>
        <v>3.0420192342279499E-2</v>
      </c>
      <c r="E1590" s="2">
        <f t="shared" si="195"/>
        <v>-1.0114713953807937</v>
      </c>
      <c r="F1590" s="2" t="str">
        <f t="shared" si="196"/>
        <v>하락</v>
      </c>
      <c r="O1590" s="3">
        <f t="shared" si="197"/>
        <v>939504.61968779576</v>
      </c>
      <c r="P1590" s="3">
        <f t="shared" si="193"/>
        <v>969924.81203007523</v>
      </c>
      <c r="Q1590" s="3">
        <f t="shared" si="198"/>
        <v>1030075.1879699248</v>
      </c>
      <c r="R1590" s="4">
        <f t="shared" si="199"/>
        <v>30420.192342279479</v>
      </c>
      <c r="S1590" s="3">
        <f t="shared" si="200"/>
        <v>1100000</v>
      </c>
    </row>
    <row r="1591" spans="1:19" x14ac:dyDescent="0.45">
      <c r="A1591">
        <v>1588</v>
      </c>
      <c r="B1591" s="2">
        <v>0.265533536672592</v>
      </c>
      <c r="C1591" s="2">
        <v>0.26042230644288</v>
      </c>
      <c r="D1591" s="2">
        <f t="shared" si="194"/>
        <v>5.1112302297119938E-3</v>
      </c>
      <c r="E1591" s="2">
        <f t="shared" si="195"/>
        <v>1.9626699031763128E-2</v>
      </c>
      <c r="F1591" s="2" t="str">
        <f t="shared" si="196"/>
        <v>상승</v>
      </c>
      <c r="O1591" s="3">
        <f t="shared" si="197"/>
        <v>1265533.5366725919</v>
      </c>
      <c r="P1591" s="3">
        <f t="shared" si="193"/>
        <v>1260422.3064428801</v>
      </c>
      <c r="Q1591" s="3">
        <f t="shared" si="198"/>
        <v>739577.69355712004</v>
      </c>
      <c r="R1591" s="4">
        <f t="shared" si="199"/>
        <v>-5111.2302297118586</v>
      </c>
      <c r="S1591" s="3">
        <f t="shared" si="200"/>
        <v>1100000</v>
      </c>
    </row>
    <row r="1592" spans="1:19" x14ac:dyDescent="0.45">
      <c r="A1592">
        <v>1589</v>
      </c>
      <c r="B1592" s="2">
        <v>-1.3728801161050699E-2</v>
      </c>
      <c r="C1592" s="2">
        <v>-2.01207243460764E-3</v>
      </c>
      <c r="D1592" s="2">
        <f t="shared" si="194"/>
        <v>1.1716728726443059E-2</v>
      </c>
      <c r="E1592" s="2">
        <f t="shared" si="195"/>
        <v>-5.8232141770422174</v>
      </c>
      <c r="F1592" s="2" t="str">
        <f t="shared" si="196"/>
        <v>하락</v>
      </c>
      <c r="O1592" s="3">
        <f t="shared" si="197"/>
        <v>986271.19883894932</v>
      </c>
      <c r="P1592" s="3">
        <f t="shared" si="193"/>
        <v>997987.92756539234</v>
      </c>
      <c r="Q1592" s="3">
        <f t="shared" si="198"/>
        <v>1002012.0724346075</v>
      </c>
      <c r="R1592" s="4">
        <f t="shared" si="199"/>
        <v>11716.72872644302</v>
      </c>
      <c r="S1592" s="3">
        <f t="shared" si="200"/>
        <v>1100000</v>
      </c>
    </row>
    <row r="1593" spans="1:19" x14ac:dyDescent="0.45">
      <c r="A1593">
        <v>1590</v>
      </c>
      <c r="B1593" s="2">
        <v>3.9558149874210297E-3</v>
      </c>
      <c r="C1593" s="2">
        <v>-4.2796005706134E-3</v>
      </c>
      <c r="D1593" s="2">
        <f t="shared" si="194"/>
        <v>8.2354155580344306E-3</v>
      </c>
      <c r="E1593" s="2">
        <f t="shared" si="195"/>
        <v>-1.9243421020607161</v>
      </c>
      <c r="F1593" s="2" t="str">
        <f t="shared" si="196"/>
        <v>반대</v>
      </c>
      <c r="O1593" s="3">
        <f t="shared" si="197"/>
        <v>1003955.814987421</v>
      </c>
      <c r="P1593" s="3">
        <f t="shared" si="193"/>
        <v>995720.3994293866</v>
      </c>
      <c r="Q1593" s="3">
        <f t="shared" si="198"/>
        <v>1004279.6005706134</v>
      </c>
      <c r="R1593" s="4">
        <f t="shared" si="199"/>
        <v>-8235.4155580344377</v>
      </c>
      <c r="S1593" s="3">
        <f t="shared" si="200"/>
        <v>1100000</v>
      </c>
    </row>
    <row r="1594" spans="1:19" x14ac:dyDescent="0.45">
      <c r="A1594">
        <v>1591</v>
      </c>
      <c r="B1594" s="2">
        <v>0.40428942441940302</v>
      </c>
      <c r="C1594" s="2">
        <v>0.33934320669671603</v>
      </c>
      <c r="D1594" s="2">
        <f t="shared" si="194"/>
        <v>6.4946217722686994E-2</v>
      </c>
      <c r="E1594" s="2">
        <f t="shared" si="195"/>
        <v>0.19138800023402827</v>
      </c>
      <c r="F1594" s="2" t="str">
        <f t="shared" si="196"/>
        <v>상승</v>
      </c>
      <c r="O1594" s="3">
        <f t="shared" si="197"/>
        <v>1404289.4244194031</v>
      </c>
      <c r="P1594" s="3">
        <f t="shared" si="193"/>
        <v>1339343.2066967161</v>
      </c>
      <c r="Q1594" s="3">
        <f t="shared" si="198"/>
        <v>660656.79330328398</v>
      </c>
      <c r="R1594" s="4">
        <f t="shared" si="199"/>
        <v>-64946.217722686939</v>
      </c>
      <c r="S1594" s="3">
        <f t="shared" si="200"/>
        <v>1100000</v>
      </c>
    </row>
    <row r="1595" spans="1:19" x14ac:dyDescent="0.45">
      <c r="A1595">
        <v>1592</v>
      </c>
      <c r="B1595" s="2">
        <v>0.17437028884887601</v>
      </c>
      <c r="C1595" s="2">
        <v>0.14913957934990399</v>
      </c>
      <c r="D1595" s="2">
        <f t="shared" si="194"/>
        <v>2.523070949897202E-2</v>
      </c>
      <c r="E1595" s="2">
        <f t="shared" si="195"/>
        <v>0.16917514189695387</v>
      </c>
      <c r="F1595" s="2" t="str">
        <f t="shared" si="196"/>
        <v>상승</v>
      </c>
      <c r="O1595" s="3">
        <f t="shared" si="197"/>
        <v>1174370.288848876</v>
      </c>
      <c r="P1595" s="3">
        <f t="shared" si="193"/>
        <v>1149139.5793499039</v>
      </c>
      <c r="Q1595" s="3">
        <f t="shared" si="198"/>
        <v>850860.42065009603</v>
      </c>
      <c r="R1595" s="4">
        <f t="shared" si="199"/>
        <v>-25230.709498972166</v>
      </c>
      <c r="S1595" s="3">
        <f t="shared" si="200"/>
        <v>1100000</v>
      </c>
    </row>
    <row r="1596" spans="1:19" x14ac:dyDescent="0.45">
      <c r="A1596">
        <v>1593</v>
      </c>
      <c r="B1596" s="2">
        <v>-9.3510493636131203E-2</v>
      </c>
      <c r="C1596" s="2">
        <v>-8.3743842364532001E-2</v>
      </c>
      <c r="D1596" s="2">
        <f t="shared" si="194"/>
        <v>9.7666512715992027E-3</v>
      </c>
      <c r="E1596" s="2">
        <f t="shared" si="195"/>
        <v>-0.11662530636086109</v>
      </c>
      <c r="F1596" s="2" t="str">
        <f t="shared" si="196"/>
        <v>하락</v>
      </c>
      <c r="O1596" s="3">
        <f t="shared" si="197"/>
        <v>906489.50636386883</v>
      </c>
      <c r="P1596" s="3">
        <f t="shared" si="193"/>
        <v>916256.15763546794</v>
      </c>
      <c r="Q1596" s="3">
        <f t="shared" si="198"/>
        <v>1083743.8423645319</v>
      </c>
      <c r="R1596" s="4">
        <f t="shared" si="199"/>
        <v>9766.6512715991121</v>
      </c>
      <c r="S1596" s="3">
        <f t="shared" si="200"/>
        <v>1100000</v>
      </c>
    </row>
    <row r="1597" spans="1:19" x14ac:dyDescent="0.45">
      <c r="A1597">
        <v>1594</v>
      </c>
      <c r="B1597" s="2">
        <v>0.127410843968391</v>
      </c>
      <c r="C1597" s="2">
        <v>9.0174393874946801E-2</v>
      </c>
      <c r="D1597" s="2">
        <f t="shared" si="194"/>
        <v>3.7236450093444201E-2</v>
      </c>
      <c r="E1597" s="2">
        <f t="shared" si="195"/>
        <v>0.41293818004569505</v>
      </c>
      <c r="F1597" s="2" t="str">
        <f t="shared" si="196"/>
        <v>상승</v>
      </c>
      <c r="O1597" s="3">
        <f t="shared" si="197"/>
        <v>1127410.843968391</v>
      </c>
      <c r="P1597" s="3">
        <f t="shared" si="193"/>
        <v>1090174.3938749467</v>
      </c>
      <c r="Q1597" s="3">
        <f t="shared" si="198"/>
        <v>909825.60612505313</v>
      </c>
      <c r="R1597" s="4">
        <f t="shared" si="199"/>
        <v>-37236.450093444204</v>
      </c>
      <c r="S1597" s="3">
        <f t="shared" si="200"/>
        <v>1100000</v>
      </c>
    </row>
    <row r="1598" spans="1:19" x14ac:dyDescent="0.45">
      <c r="A1598">
        <v>1595</v>
      </c>
      <c r="B1598" s="2">
        <v>0.121976450085639</v>
      </c>
      <c r="C1598" s="2">
        <v>7.6009501187648404E-2</v>
      </c>
      <c r="D1598" s="2">
        <f t="shared" si="194"/>
        <v>4.5966948897990592E-2</v>
      </c>
      <c r="E1598" s="2">
        <f t="shared" si="195"/>
        <v>0.60475267143918909</v>
      </c>
      <c r="F1598" s="2" t="str">
        <f t="shared" si="196"/>
        <v>상승</v>
      </c>
      <c r="O1598" s="3">
        <f t="shared" si="197"/>
        <v>1121976.450085639</v>
      </c>
      <c r="P1598" s="3">
        <f t="shared" si="193"/>
        <v>1076009.5011876484</v>
      </c>
      <c r="Q1598" s="3">
        <f t="shared" si="198"/>
        <v>923990.49881235161</v>
      </c>
      <c r="R1598" s="4">
        <f t="shared" si="199"/>
        <v>-45966.948897990631</v>
      </c>
      <c r="S1598" s="3">
        <f t="shared" si="200"/>
        <v>1100000</v>
      </c>
    </row>
    <row r="1599" spans="1:19" x14ac:dyDescent="0.45">
      <c r="A1599">
        <v>1596</v>
      </c>
      <c r="B1599" s="2">
        <v>0.37795785069465598</v>
      </c>
      <c r="C1599" s="2">
        <v>0.18994413407821201</v>
      </c>
      <c r="D1599" s="2">
        <f t="shared" si="194"/>
        <v>0.18801371661644398</v>
      </c>
      <c r="E1599" s="2">
        <f t="shared" si="195"/>
        <v>0.98983691983363298</v>
      </c>
      <c r="F1599" s="2" t="str">
        <f t="shared" si="196"/>
        <v>상승</v>
      </c>
      <c r="O1599" s="3">
        <f t="shared" si="197"/>
        <v>1377957.8506946559</v>
      </c>
      <c r="P1599" s="3">
        <f t="shared" si="193"/>
        <v>1189944.1340782121</v>
      </c>
      <c r="Q1599" s="3">
        <f t="shared" si="198"/>
        <v>810055.86592178803</v>
      </c>
      <c r="R1599" s="4">
        <f t="shared" si="199"/>
        <v>-188013.71661644382</v>
      </c>
      <c r="S1599" s="3">
        <f t="shared" si="200"/>
        <v>1100000</v>
      </c>
    </row>
    <row r="1600" spans="1:19" x14ac:dyDescent="0.45">
      <c r="A1600">
        <v>1597</v>
      </c>
      <c r="B1600" s="2">
        <v>5.8767203241586602E-2</v>
      </c>
      <c r="C1600" s="2">
        <v>5.1194539249146701E-2</v>
      </c>
      <c r="D1600" s="2">
        <f t="shared" si="194"/>
        <v>7.5726639924399014E-3</v>
      </c>
      <c r="E1600" s="2">
        <f t="shared" si="195"/>
        <v>0.14791936998565958</v>
      </c>
      <c r="F1600" s="2" t="str">
        <f t="shared" si="196"/>
        <v>상승</v>
      </c>
      <c r="O1600" s="3">
        <f t="shared" si="197"/>
        <v>1058767.2032415867</v>
      </c>
      <c r="P1600" s="3">
        <f t="shared" si="193"/>
        <v>1051194.5392491466</v>
      </c>
      <c r="Q1600" s="3">
        <f t="shared" si="198"/>
        <v>948805.46075085329</v>
      </c>
      <c r="R1600" s="4">
        <f t="shared" si="199"/>
        <v>-7572.6639924400952</v>
      </c>
      <c r="S1600" s="3">
        <f t="shared" si="200"/>
        <v>1100000</v>
      </c>
    </row>
    <row r="1601" spans="1:19" x14ac:dyDescent="0.45">
      <c r="A1601">
        <v>1598</v>
      </c>
      <c r="B1601" s="2">
        <v>0.28869798779487599</v>
      </c>
      <c r="C1601" s="2">
        <v>0.29805249788314903</v>
      </c>
      <c r="D1601" s="2">
        <f t="shared" si="194"/>
        <v>9.3545100882730381E-3</v>
      </c>
      <c r="E1601" s="2">
        <f t="shared" si="195"/>
        <v>3.1385444358666165E-2</v>
      </c>
      <c r="F1601" s="2" t="str">
        <f t="shared" si="196"/>
        <v>상승</v>
      </c>
      <c r="O1601" s="3">
        <f t="shared" si="197"/>
        <v>1288697.9877948761</v>
      </c>
      <c r="P1601" s="3">
        <f t="shared" si="193"/>
        <v>1298052.4978831492</v>
      </c>
      <c r="Q1601" s="3">
        <f t="shared" si="198"/>
        <v>701947.50211685093</v>
      </c>
      <c r="R1601" s="4">
        <f t="shared" si="199"/>
        <v>9354.5100882730912</v>
      </c>
      <c r="S1601" s="3">
        <f t="shared" si="200"/>
        <v>1100000</v>
      </c>
    </row>
    <row r="1602" spans="1:19" x14ac:dyDescent="0.45">
      <c r="A1602">
        <v>1599</v>
      </c>
      <c r="B1602" s="2">
        <v>9.2934817075729301E-3</v>
      </c>
      <c r="C1602" s="2">
        <v>-2.3880597014925301E-2</v>
      </c>
      <c r="D1602" s="2">
        <f t="shared" si="194"/>
        <v>3.3174078722498231E-2</v>
      </c>
      <c r="E1602" s="2">
        <f t="shared" si="195"/>
        <v>-1.3891645465046176</v>
      </c>
      <c r="F1602" s="2" t="str">
        <f t="shared" si="196"/>
        <v>반대</v>
      </c>
      <c r="O1602" s="3">
        <f t="shared" si="197"/>
        <v>1009293.4817075729</v>
      </c>
      <c r="P1602" s="3">
        <f t="shared" si="193"/>
        <v>976119.40298507467</v>
      </c>
      <c r="Q1602" s="3">
        <f t="shared" si="198"/>
        <v>1023880.5970149254</v>
      </c>
      <c r="R1602" s="4">
        <f t="shared" si="199"/>
        <v>-33174.078722498263</v>
      </c>
      <c r="S1602" s="3">
        <f t="shared" si="200"/>
        <v>1100000</v>
      </c>
    </row>
    <row r="1603" spans="1:19" x14ac:dyDescent="0.45">
      <c r="A1603">
        <v>1600</v>
      </c>
      <c r="B1603" s="2">
        <v>-0.10117079317569699</v>
      </c>
      <c r="C1603" s="2">
        <v>-0.14585152838427901</v>
      </c>
      <c r="D1603" s="2">
        <f t="shared" si="194"/>
        <v>4.4680735208582012E-2</v>
      </c>
      <c r="E1603" s="2">
        <f t="shared" si="195"/>
        <v>-0.3063439629570453</v>
      </c>
      <c r="F1603" s="2" t="str">
        <f t="shared" si="196"/>
        <v>하락</v>
      </c>
      <c r="O1603" s="3">
        <f t="shared" si="197"/>
        <v>898829.20682430302</v>
      </c>
      <c r="P1603" s="3">
        <f t="shared" ref="P1603:P1666" si="201">$N$3*(1+C1603)</f>
        <v>854148.47161572101</v>
      </c>
      <c r="Q1603" s="3">
        <f t="shared" si="198"/>
        <v>1145851.528384279</v>
      </c>
      <c r="R1603" s="4">
        <f t="shared" si="199"/>
        <v>-44680.735208582017</v>
      </c>
      <c r="S1603" s="3">
        <f t="shared" si="200"/>
        <v>1100000</v>
      </c>
    </row>
    <row r="1604" spans="1:19" x14ac:dyDescent="0.45">
      <c r="A1604">
        <v>1601</v>
      </c>
      <c r="B1604" s="2">
        <v>0.20928512513637501</v>
      </c>
      <c r="C1604" s="2">
        <v>0.23063683304647101</v>
      </c>
      <c r="D1604" s="2">
        <f t="shared" ref="D1604:D1667" si="202">ABS(C1604-B1604)</f>
        <v>2.1351707910095996E-2</v>
      </c>
      <c r="E1604" s="2">
        <f t="shared" ref="E1604:E1667" si="203">IFERROR(D1604/C1604,0)</f>
        <v>9.2577181311685117E-2</v>
      </c>
      <c r="F1604" s="2" t="str">
        <f t="shared" ref="F1604:F1667" si="204">IF(AND(B1604&gt;=0,C1604&gt;=0),"상승",IF(AND(B1604&lt;0,C1604&lt;0),"하락","반대"))</f>
        <v>상승</v>
      </c>
      <c r="O1604" s="3">
        <f t="shared" ref="O1604:O1667" si="205">$N$3*(1+B1604)</f>
        <v>1209285.125136375</v>
      </c>
      <c r="P1604" s="3">
        <f t="shared" si="201"/>
        <v>1230636.833046471</v>
      </c>
      <c r="Q1604" s="3">
        <f t="shared" ref="Q1604:Q1667" si="206">$N$3*(1-C1604)</f>
        <v>769363.166953529</v>
      </c>
      <c r="R1604" s="4">
        <f t="shared" ref="R1604:R1667" si="207">P1604-O1604</f>
        <v>21351.70791009604</v>
      </c>
      <c r="S1604" s="3">
        <f t="shared" ref="S1604:S1667" si="208">P1604*0.4+$N$3*0.3+Q1604*0.4</f>
        <v>1100000</v>
      </c>
    </row>
    <row r="1605" spans="1:19" x14ac:dyDescent="0.45">
      <c r="A1605">
        <v>1602</v>
      </c>
      <c r="B1605" s="2">
        <v>0.15761394798755601</v>
      </c>
      <c r="C1605" s="2">
        <v>0.2146529562982</v>
      </c>
      <c r="D1605" s="2">
        <f t="shared" si="202"/>
        <v>5.7039008310643985E-2</v>
      </c>
      <c r="E1605" s="2">
        <f t="shared" si="203"/>
        <v>0.26572663751904868</v>
      </c>
      <c r="F1605" s="2" t="str">
        <f t="shared" si="204"/>
        <v>상승</v>
      </c>
      <c r="O1605" s="3">
        <f t="shared" si="205"/>
        <v>1157613.947987556</v>
      </c>
      <c r="P1605" s="3">
        <f t="shared" si="201"/>
        <v>1214652.9562981999</v>
      </c>
      <c r="Q1605" s="3">
        <f t="shared" si="206"/>
        <v>785347.04370179994</v>
      </c>
      <c r="R1605" s="4">
        <f t="shared" si="207"/>
        <v>57039.008310643956</v>
      </c>
      <c r="S1605" s="3">
        <f t="shared" si="208"/>
        <v>1100000</v>
      </c>
    </row>
    <row r="1606" spans="1:19" x14ac:dyDescent="0.45">
      <c r="A1606">
        <v>1603</v>
      </c>
      <c r="B1606" s="2">
        <v>-0.228140488266944</v>
      </c>
      <c r="C1606" s="2">
        <v>-0.22847682119205201</v>
      </c>
      <c r="D1606" s="2">
        <f t="shared" si="202"/>
        <v>3.3633292510801271E-4</v>
      </c>
      <c r="E1606" s="2">
        <f t="shared" si="203"/>
        <v>-1.4720658461249315E-3</v>
      </c>
      <c r="F1606" s="2" t="str">
        <f t="shared" si="204"/>
        <v>하락</v>
      </c>
      <c r="O1606" s="3">
        <f t="shared" si="205"/>
        <v>771859.51173305605</v>
      </c>
      <c r="P1606" s="3">
        <f t="shared" si="201"/>
        <v>771523.17880794802</v>
      </c>
      <c r="Q1606" s="3">
        <f t="shared" si="206"/>
        <v>1228476.821192052</v>
      </c>
      <c r="R1606" s="4">
        <f t="shared" si="207"/>
        <v>-336.33292510802858</v>
      </c>
      <c r="S1606" s="3">
        <f t="shared" si="208"/>
        <v>1100000</v>
      </c>
    </row>
    <row r="1607" spans="1:19" x14ac:dyDescent="0.45">
      <c r="A1607">
        <v>1604</v>
      </c>
      <c r="B1607" s="2">
        <v>0.41063669323921198</v>
      </c>
      <c r="C1607" s="2">
        <v>0.24451410658307199</v>
      </c>
      <c r="D1607" s="2">
        <f t="shared" si="202"/>
        <v>0.16612258665613999</v>
      </c>
      <c r="E1607" s="2">
        <f t="shared" si="203"/>
        <v>0.67939878388857289</v>
      </c>
      <c r="F1607" s="2" t="str">
        <f t="shared" si="204"/>
        <v>상승</v>
      </c>
      <c r="O1607" s="3">
        <f t="shared" si="205"/>
        <v>1410636.693239212</v>
      </c>
      <c r="P1607" s="3">
        <f t="shared" si="201"/>
        <v>1244514.1065830721</v>
      </c>
      <c r="Q1607" s="3">
        <f t="shared" si="206"/>
        <v>755485.89341692801</v>
      </c>
      <c r="R1607" s="4">
        <f t="shared" si="207"/>
        <v>-166122.58665613993</v>
      </c>
      <c r="S1607" s="3">
        <f t="shared" si="208"/>
        <v>1100000</v>
      </c>
    </row>
    <row r="1608" spans="1:19" x14ac:dyDescent="0.45">
      <c r="A1608">
        <v>1605</v>
      </c>
      <c r="B1608" s="2">
        <v>0.48956644535064697</v>
      </c>
      <c r="C1608" s="2">
        <v>0.56989247311827895</v>
      </c>
      <c r="D1608" s="2">
        <f t="shared" si="202"/>
        <v>8.032602776763198E-2</v>
      </c>
      <c r="E1608" s="2">
        <f t="shared" si="203"/>
        <v>0.1409494449507506</v>
      </c>
      <c r="F1608" s="2" t="str">
        <f t="shared" si="204"/>
        <v>상승</v>
      </c>
      <c r="O1608" s="3">
        <f t="shared" si="205"/>
        <v>1489566.445350647</v>
      </c>
      <c r="P1608" s="3">
        <f t="shared" si="201"/>
        <v>1569892.4731182791</v>
      </c>
      <c r="Q1608" s="3">
        <f t="shared" si="206"/>
        <v>430107.52688172105</v>
      </c>
      <c r="R1608" s="4">
        <f t="shared" si="207"/>
        <v>80326.027767632157</v>
      </c>
      <c r="S1608" s="3">
        <f t="shared" si="208"/>
        <v>1100000.0000000002</v>
      </c>
    </row>
    <row r="1609" spans="1:19" x14ac:dyDescent="0.45">
      <c r="A1609">
        <v>1606</v>
      </c>
      <c r="B1609" s="2">
        <v>-2.1276097744703199E-2</v>
      </c>
      <c r="C1609" s="2">
        <v>-2.2382094324540299E-2</v>
      </c>
      <c r="D1609" s="2">
        <f t="shared" si="202"/>
        <v>1.1059965798370999E-3</v>
      </c>
      <c r="E1609" s="2">
        <f t="shared" si="203"/>
        <v>-4.9414347192007727E-2</v>
      </c>
      <c r="F1609" s="2" t="str">
        <f t="shared" si="204"/>
        <v>하락</v>
      </c>
      <c r="O1609" s="3">
        <f t="shared" si="205"/>
        <v>978723.90225529682</v>
      </c>
      <c r="P1609" s="3">
        <f t="shared" si="201"/>
        <v>977617.90567545965</v>
      </c>
      <c r="Q1609" s="3">
        <f t="shared" si="206"/>
        <v>1022382.0943245403</v>
      </c>
      <c r="R1609" s="4">
        <f t="shared" si="207"/>
        <v>-1105.9965798371704</v>
      </c>
      <c r="S1609" s="3">
        <f t="shared" si="208"/>
        <v>1100000</v>
      </c>
    </row>
    <row r="1610" spans="1:19" x14ac:dyDescent="0.45">
      <c r="A1610">
        <v>1607</v>
      </c>
      <c r="B1610" s="2">
        <v>-5.8926407247781698E-2</v>
      </c>
      <c r="C1610" s="2">
        <v>-5.19765739385065E-2</v>
      </c>
      <c r="D1610" s="2">
        <f t="shared" si="202"/>
        <v>6.9498333092751982E-3</v>
      </c>
      <c r="E1610" s="2">
        <f t="shared" si="203"/>
        <v>-0.13371087747140756</v>
      </c>
      <c r="F1610" s="2" t="str">
        <f t="shared" si="204"/>
        <v>하락</v>
      </c>
      <c r="O1610" s="3">
        <f t="shared" si="205"/>
        <v>941073.59275221825</v>
      </c>
      <c r="P1610" s="3">
        <f t="shared" si="201"/>
        <v>948023.42606149346</v>
      </c>
      <c r="Q1610" s="3">
        <f t="shared" si="206"/>
        <v>1051976.5739385064</v>
      </c>
      <c r="R1610" s="4">
        <f t="shared" si="207"/>
        <v>6949.8333092752146</v>
      </c>
      <c r="S1610" s="3">
        <f t="shared" si="208"/>
        <v>1100000</v>
      </c>
    </row>
    <row r="1611" spans="1:19" x14ac:dyDescent="0.45">
      <c r="A1611">
        <v>1608</v>
      </c>
      <c r="B1611" s="2">
        <v>-6.7282915115356402E-3</v>
      </c>
      <c r="C1611" s="2">
        <v>-6.1624649859943897E-2</v>
      </c>
      <c r="D1611" s="2">
        <f t="shared" si="202"/>
        <v>5.489635834840826E-2</v>
      </c>
      <c r="E1611" s="2">
        <f t="shared" si="203"/>
        <v>-0.89081817865371704</v>
      </c>
      <c r="F1611" s="2" t="str">
        <f t="shared" si="204"/>
        <v>하락</v>
      </c>
      <c r="O1611" s="3">
        <f t="shared" si="205"/>
        <v>993271.70848846436</v>
      </c>
      <c r="P1611" s="3">
        <f t="shared" si="201"/>
        <v>938375.35014005611</v>
      </c>
      <c r="Q1611" s="3">
        <f t="shared" si="206"/>
        <v>1061624.6498599439</v>
      </c>
      <c r="R1611" s="4">
        <f t="shared" si="207"/>
        <v>-54896.358348408248</v>
      </c>
      <c r="S1611" s="3">
        <f t="shared" si="208"/>
        <v>1100000</v>
      </c>
    </row>
    <row r="1612" spans="1:19" x14ac:dyDescent="0.45">
      <c r="A1612">
        <v>1609</v>
      </c>
      <c r="B1612" s="2">
        <v>5.9686057269573198E-2</v>
      </c>
      <c r="C1612" s="2">
        <v>4.2105263157894701E-2</v>
      </c>
      <c r="D1612" s="2">
        <f t="shared" si="202"/>
        <v>1.7580794111678497E-2</v>
      </c>
      <c r="E1612" s="2">
        <f t="shared" si="203"/>
        <v>0.41754386015236467</v>
      </c>
      <c r="F1612" s="2" t="str">
        <f t="shared" si="204"/>
        <v>상승</v>
      </c>
      <c r="O1612" s="3">
        <f t="shared" si="205"/>
        <v>1059686.0572695732</v>
      </c>
      <c r="P1612" s="3">
        <f t="shared" si="201"/>
        <v>1042105.2631578946</v>
      </c>
      <c r="Q1612" s="3">
        <f t="shared" si="206"/>
        <v>957894.7368421054</v>
      </c>
      <c r="R1612" s="4">
        <f t="shared" si="207"/>
        <v>-17580.79411167861</v>
      </c>
      <c r="S1612" s="3">
        <f t="shared" si="208"/>
        <v>1100000</v>
      </c>
    </row>
    <row r="1613" spans="1:19" x14ac:dyDescent="0.45">
      <c r="A1613">
        <v>1610</v>
      </c>
      <c r="B1613" s="2">
        <v>0.13186615705490101</v>
      </c>
      <c r="C1613" s="2">
        <v>8.2437275985663E-2</v>
      </c>
      <c r="D1613" s="2">
        <f t="shared" si="202"/>
        <v>4.9428881069238012E-2</v>
      </c>
      <c r="E1613" s="2">
        <f t="shared" si="203"/>
        <v>0.59959381818771385</v>
      </c>
      <c r="F1613" s="2" t="str">
        <f t="shared" si="204"/>
        <v>상승</v>
      </c>
      <c r="O1613" s="3">
        <f t="shared" si="205"/>
        <v>1131866.1570549011</v>
      </c>
      <c r="P1613" s="3">
        <f t="shared" si="201"/>
        <v>1082437.2759856631</v>
      </c>
      <c r="Q1613" s="3">
        <f t="shared" si="206"/>
        <v>917562.72401433706</v>
      </c>
      <c r="R1613" s="4">
        <f t="shared" si="207"/>
        <v>-49428.881069238065</v>
      </c>
      <c r="S1613" s="3">
        <f t="shared" si="208"/>
        <v>1100000.0000000002</v>
      </c>
    </row>
    <row r="1614" spans="1:19" x14ac:dyDescent="0.45">
      <c r="A1614">
        <v>1611</v>
      </c>
      <c r="B1614" s="2">
        <v>-0.103561833500862</v>
      </c>
      <c r="C1614" s="2">
        <v>-0.17266187050359699</v>
      </c>
      <c r="D1614" s="2">
        <f t="shared" si="202"/>
        <v>6.9100037002734996E-2</v>
      </c>
      <c r="E1614" s="2">
        <f t="shared" si="203"/>
        <v>-0.40020438097417382</v>
      </c>
      <c r="F1614" s="2" t="str">
        <f t="shared" si="204"/>
        <v>하락</v>
      </c>
      <c r="O1614" s="3">
        <f t="shared" si="205"/>
        <v>896438.16649913799</v>
      </c>
      <c r="P1614" s="3">
        <f t="shared" si="201"/>
        <v>827338.12949640304</v>
      </c>
      <c r="Q1614" s="3">
        <f t="shared" si="206"/>
        <v>1172661.870503597</v>
      </c>
      <c r="R1614" s="4">
        <f t="shared" si="207"/>
        <v>-69100.037002734956</v>
      </c>
      <c r="S1614" s="3">
        <f t="shared" si="208"/>
        <v>1100000</v>
      </c>
    </row>
    <row r="1615" spans="1:19" x14ac:dyDescent="0.45">
      <c r="A1615">
        <v>1612</v>
      </c>
      <c r="B1615" s="2">
        <v>0.39970302581787098</v>
      </c>
      <c r="C1615" s="2">
        <v>0.37369033760186199</v>
      </c>
      <c r="D1615" s="2">
        <f t="shared" si="202"/>
        <v>2.6012688216008995E-2</v>
      </c>
      <c r="E1615" s="2">
        <f t="shared" si="203"/>
        <v>6.9610277811687743E-2</v>
      </c>
      <c r="F1615" s="2" t="str">
        <f t="shared" si="204"/>
        <v>상승</v>
      </c>
      <c r="O1615" s="3">
        <f t="shared" si="205"/>
        <v>1399703.0258178711</v>
      </c>
      <c r="P1615" s="3">
        <f t="shared" si="201"/>
        <v>1373690.3376018619</v>
      </c>
      <c r="Q1615" s="3">
        <f t="shared" si="206"/>
        <v>626309.66239813797</v>
      </c>
      <c r="R1615" s="4">
        <f t="shared" si="207"/>
        <v>-26012.688216009177</v>
      </c>
      <c r="S1615" s="3">
        <f t="shared" si="208"/>
        <v>1100000</v>
      </c>
    </row>
    <row r="1616" spans="1:19" x14ac:dyDescent="0.45">
      <c r="A1616">
        <v>1613</v>
      </c>
      <c r="B1616" s="2">
        <v>0.202788636088371</v>
      </c>
      <c r="C1616" s="2">
        <v>0.23715753424657501</v>
      </c>
      <c r="D1616" s="2">
        <f t="shared" si="202"/>
        <v>3.4368898158204014E-2</v>
      </c>
      <c r="E1616" s="2">
        <f t="shared" si="203"/>
        <v>0.14492011930968354</v>
      </c>
      <c r="F1616" s="2" t="str">
        <f t="shared" si="204"/>
        <v>상승</v>
      </c>
      <c r="O1616" s="3">
        <f t="shared" si="205"/>
        <v>1202788.636088371</v>
      </c>
      <c r="P1616" s="3">
        <f t="shared" si="201"/>
        <v>1237157.5342465751</v>
      </c>
      <c r="Q1616" s="3">
        <f t="shared" si="206"/>
        <v>762842.46575342491</v>
      </c>
      <c r="R1616" s="4">
        <f t="shared" si="207"/>
        <v>34368.898158204043</v>
      </c>
      <c r="S1616" s="3">
        <f t="shared" si="208"/>
        <v>1100000</v>
      </c>
    </row>
    <row r="1617" spans="1:19" x14ac:dyDescent="0.45">
      <c r="A1617">
        <v>1614</v>
      </c>
      <c r="B1617" s="2">
        <v>0.46090114116668701</v>
      </c>
      <c r="C1617" s="2">
        <v>0.364361702127659</v>
      </c>
      <c r="D1617" s="2">
        <f t="shared" si="202"/>
        <v>9.6539439039028008E-2</v>
      </c>
      <c r="E1617" s="2">
        <f t="shared" si="203"/>
        <v>0.26495495677864661</v>
      </c>
      <c r="F1617" s="2" t="str">
        <f t="shared" si="204"/>
        <v>상승</v>
      </c>
      <c r="O1617" s="3">
        <f t="shared" si="205"/>
        <v>1460901.141166687</v>
      </c>
      <c r="P1617" s="3">
        <f t="shared" si="201"/>
        <v>1364361.702127659</v>
      </c>
      <c r="Q1617" s="3">
        <f t="shared" si="206"/>
        <v>635638.29787234089</v>
      </c>
      <c r="R1617" s="4">
        <f t="shared" si="207"/>
        <v>-96539.439039028017</v>
      </c>
      <c r="S1617" s="3">
        <f t="shared" si="208"/>
        <v>1100000</v>
      </c>
    </row>
    <row r="1618" spans="1:19" x14ac:dyDescent="0.45">
      <c r="A1618">
        <v>1615</v>
      </c>
      <c r="B1618" s="2">
        <v>-2.5112319737672799E-2</v>
      </c>
      <c r="C1618" s="2">
        <v>-2.4417314095449501E-2</v>
      </c>
      <c r="D1618" s="2">
        <f t="shared" si="202"/>
        <v>6.9500564222329739E-4</v>
      </c>
      <c r="E1618" s="2">
        <f t="shared" si="203"/>
        <v>-2.8463640165599588E-2</v>
      </c>
      <c r="F1618" s="2" t="str">
        <f t="shared" si="204"/>
        <v>하락</v>
      </c>
      <c r="O1618" s="3">
        <f t="shared" si="205"/>
        <v>974887.68026232719</v>
      </c>
      <c r="P1618" s="3">
        <f t="shared" si="201"/>
        <v>975582.6859045506</v>
      </c>
      <c r="Q1618" s="3">
        <f t="shared" si="206"/>
        <v>1024417.3140954495</v>
      </c>
      <c r="R1618" s="4">
        <f t="shared" si="207"/>
        <v>695.00564222340472</v>
      </c>
      <c r="S1618" s="3">
        <f t="shared" si="208"/>
        <v>1100000</v>
      </c>
    </row>
    <row r="1619" spans="1:19" x14ac:dyDescent="0.45">
      <c r="A1619">
        <v>1616</v>
      </c>
      <c r="B1619" s="2">
        <v>0.28870072960853499</v>
      </c>
      <c r="C1619" s="2">
        <v>0.31505431971029402</v>
      </c>
      <c r="D1619" s="2">
        <f t="shared" si="202"/>
        <v>2.6353590101759028E-2</v>
      </c>
      <c r="E1619" s="2">
        <f t="shared" si="203"/>
        <v>8.3647766283580199E-2</v>
      </c>
      <c r="F1619" s="2" t="str">
        <f t="shared" si="204"/>
        <v>상승</v>
      </c>
      <c r="O1619" s="3">
        <f t="shared" si="205"/>
        <v>1288700.7296085348</v>
      </c>
      <c r="P1619" s="3">
        <f t="shared" si="201"/>
        <v>1315054.319710294</v>
      </c>
      <c r="Q1619" s="3">
        <f t="shared" si="206"/>
        <v>684945.68028970598</v>
      </c>
      <c r="R1619" s="4">
        <f t="shared" si="207"/>
        <v>26353.590101759182</v>
      </c>
      <c r="S1619" s="3">
        <f t="shared" si="208"/>
        <v>1100000</v>
      </c>
    </row>
    <row r="1620" spans="1:19" x14ac:dyDescent="0.45">
      <c r="A1620">
        <v>1617</v>
      </c>
      <c r="B1620" s="2">
        <v>4.2731542140245403E-2</v>
      </c>
      <c r="C1620" s="2">
        <v>9.07441016333938E-3</v>
      </c>
      <c r="D1620" s="2">
        <f t="shared" si="202"/>
        <v>3.3657131976906021E-2</v>
      </c>
      <c r="E1620" s="2">
        <f t="shared" si="203"/>
        <v>3.7090159438550447</v>
      </c>
      <c r="F1620" s="2" t="str">
        <f t="shared" si="204"/>
        <v>상승</v>
      </c>
      <c r="O1620" s="3">
        <f t="shared" si="205"/>
        <v>1042731.5421402454</v>
      </c>
      <c r="P1620" s="3">
        <f t="shared" si="201"/>
        <v>1009074.4101633393</v>
      </c>
      <c r="Q1620" s="3">
        <f t="shared" si="206"/>
        <v>990925.58983666054</v>
      </c>
      <c r="R1620" s="4">
        <f t="shared" si="207"/>
        <v>-33657.131976906094</v>
      </c>
      <c r="S1620" s="3">
        <f t="shared" si="208"/>
        <v>1100000</v>
      </c>
    </row>
    <row r="1621" spans="1:19" x14ac:dyDescent="0.45">
      <c r="A1621">
        <v>1618</v>
      </c>
      <c r="B1621" s="2">
        <v>1.7564512789249399E-2</v>
      </c>
      <c r="C1621" s="2">
        <v>-2.25056264066016E-2</v>
      </c>
      <c r="D1621" s="2">
        <f t="shared" si="202"/>
        <v>4.0070139195851E-2</v>
      </c>
      <c r="E1621" s="2">
        <f t="shared" si="203"/>
        <v>-1.7804498516023166</v>
      </c>
      <c r="F1621" s="2" t="str">
        <f t="shared" si="204"/>
        <v>반대</v>
      </c>
      <c r="O1621" s="3">
        <f t="shared" si="205"/>
        <v>1017564.5127892494</v>
      </c>
      <c r="P1621" s="3">
        <f t="shared" si="201"/>
        <v>977494.37359339837</v>
      </c>
      <c r="Q1621" s="3">
        <f t="shared" si="206"/>
        <v>1022505.6264066017</v>
      </c>
      <c r="R1621" s="4">
        <f t="shared" si="207"/>
        <v>-40070.13919585105</v>
      </c>
      <c r="S1621" s="3">
        <f t="shared" si="208"/>
        <v>1100000</v>
      </c>
    </row>
    <row r="1622" spans="1:19" x14ac:dyDescent="0.45">
      <c r="A1622">
        <v>1619</v>
      </c>
      <c r="B1622" s="2">
        <v>6.3639916479587503E-3</v>
      </c>
      <c r="C1622" s="2">
        <v>-7.0287539936102206E-2</v>
      </c>
      <c r="D1622" s="2">
        <f t="shared" si="202"/>
        <v>7.6651531584060961E-2</v>
      </c>
      <c r="E1622" s="2">
        <f t="shared" si="203"/>
        <v>-1.0905422448095952</v>
      </c>
      <c r="F1622" s="2" t="str">
        <f t="shared" si="204"/>
        <v>반대</v>
      </c>
      <c r="O1622" s="3">
        <f t="shared" si="205"/>
        <v>1006363.9916479588</v>
      </c>
      <c r="P1622" s="3">
        <f t="shared" si="201"/>
        <v>929712.46006389777</v>
      </c>
      <c r="Q1622" s="3">
        <f t="shared" si="206"/>
        <v>1070287.5399361022</v>
      </c>
      <c r="R1622" s="4">
        <f t="shared" si="207"/>
        <v>-76651.531584060984</v>
      </c>
      <c r="S1622" s="3">
        <f t="shared" si="208"/>
        <v>1100000</v>
      </c>
    </row>
    <row r="1623" spans="1:19" x14ac:dyDescent="0.45">
      <c r="A1623">
        <v>1620</v>
      </c>
      <c r="B1623" s="2">
        <v>-7.5394496321678106E-2</v>
      </c>
      <c r="C1623" s="2">
        <v>-0.129054520358868</v>
      </c>
      <c r="D1623" s="2">
        <f t="shared" si="202"/>
        <v>5.3660024037189891E-2</v>
      </c>
      <c r="E1623" s="2">
        <f t="shared" si="203"/>
        <v>-0.41579344828817255</v>
      </c>
      <c r="F1623" s="2" t="str">
        <f t="shared" si="204"/>
        <v>하락</v>
      </c>
      <c r="O1623" s="3">
        <f t="shared" si="205"/>
        <v>924605.50367832184</v>
      </c>
      <c r="P1623" s="3">
        <f t="shared" si="201"/>
        <v>870945.47964113206</v>
      </c>
      <c r="Q1623" s="3">
        <f t="shared" si="206"/>
        <v>1129054.5203588679</v>
      </c>
      <c r="R1623" s="4">
        <f t="shared" si="207"/>
        <v>-53660.024037189782</v>
      </c>
      <c r="S1623" s="3">
        <f t="shared" si="208"/>
        <v>1100000</v>
      </c>
    </row>
    <row r="1624" spans="1:19" x14ac:dyDescent="0.45">
      <c r="A1624">
        <v>1621</v>
      </c>
      <c r="B1624" s="2">
        <v>0.19127543270587899</v>
      </c>
      <c r="C1624" s="2">
        <v>0.220949263502455</v>
      </c>
      <c r="D1624" s="2">
        <f t="shared" si="202"/>
        <v>2.9673830796576012E-2</v>
      </c>
      <c r="E1624" s="2">
        <f t="shared" si="203"/>
        <v>0.13430156012376254</v>
      </c>
      <c r="F1624" s="2" t="str">
        <f t="shared" si="204"/>
        <v>상승</v>
      </c>
      <c r="O1624" s="3">
        <f t="shared" si="205"/>
        <v>1191275.432705879</v>
      </c>
      <c r="P1624" s="3">
        <f t="shared" si="201"/>
        <v>1220949.2635024551</v>
      </c>
      <c r="Q1624" s="3">
        <f t="shared" si="206"/>
        <v>779050.73649754492</v>
      </c>
      <c r="R1624" s="4">
        <f t="shared" si="207"/>
        <v>29673.830796576105</v>
      </c>
      <c r="S1624" s="3">
        <f t="shared" si="208"/>
        <v>1100000</v>
      </c>
    </row>
    <row r="1625" spans="1:19" x14ac:dyDescent="0.45">
      <c r="A1625">
        <v>1622</v>
      </c>
      <c r="B1625" s="2">
        <v>-0.10793083906173701</v>
      </c>
      <c r="C1625" s="2">
        <v>-0.22133333333333299</v>
      </c>
      <c r="D1625" s="2">
        <f t="shared" si="202"/>
        <v>0.11340249427159599</v>
      </c>
      <c r="E1625" s="2">
        <f t="shared" si="203"/>
        <v>-0.51236066688974169</v>
      </c>
      <c r="F1625" s="2" t="str">
        <f t="shared" si="204"/>
        <v>하락</v>
      </c>
      <c r="O1625" s="3">
        <f t="shared" si="205"/>
        <v>892069.16093826294</v>
      </c>
      <c r="P1625" s="3">
        <f t="shared" si="201"/>
        <v>778666.66666666709</v>
      </c>
      <c r="Q1625" s="3">
        <f t="shared" si="206"/>
        <v>1221333.333333333</v>
      </c>
      <c r="R1625" s="4">
        <f t="shared" si="207"/>
        <v>-113402.49427159585</v>
      </c>
      <c r="S1625" s="3">
        <f t="shared" si="208"/>
        <v>1100000</v>
      </c>
    </row>
    <row r="1626" spans="1:19" x14ac:dyDescent="0.45">
      <c r="A1626">
        <v>1623</v>
      </c>
      <c r="B1626" s="2">
        <v>2.6443999260663899E-2</v>
      </c>
      <c r="C1626" s="2">
        <v>1.6548463356973901E-2</v>
      </c>
      <c r="D1626" s="2">
        <f t="shared" si="202"/>
        <v>9.8955359036899983E-3</v>
      </c>
      <c r="E1626" s="2">
        <f t="shared" si="203"/>
        <v>0.59797309818012756</v>
      </c>
      <c r="F1626" s="2" t="str">
        <f t="shared" si="204"/>
        <v>상승</v>
      </c>
      <c r="O1626" s="3">
        <f t="shared" si="205"/>
        <v>1026443.999260664</v>
      </c>
      <c r="P1626" s="3">
        <f t="shared" si="201"/>
        <v>1016548.463356974</v>
      </c>
      <c r="Q1626" s="3">
        <f t="shared" si="206"/>
        <v>983451.53664302605</v>
      </c>
      <c r="R1626" s="4">
        <f t="shared" si="207"/>
        <v>-9895.5359036900336</v>
      </c>
      <c r="S1626" s="3">
        <f t="shared" si="208"/>
        <v>1100000</v>
      </c>
    </row>
    <row r="1627" spans="1:19" x14ac:dyDescent="0.45">
      <c r="A1627">
        <v>1624</v>
      </c>
      <c r="B1627" s="2">
        <v>0.315057963132858</v>
      </c>
      <c r="C1627" s="2">
        <v>0.23862375138734701</v>
      </c>
      <c r="D1627" s="2">
        <f t="shared" si="202"/>
        <v>7.6434211745510988E-2</v>
      </c>
      <c r="E1627" s="2">
        <f t="shared" si="203"/>
        <v>0.32031267340793262</v>
      </c>
      <c r="F1627" s="2" t="str">
        <f t="shared" si="204"/>
        <v>상승</v>
      </c>
      <c r="O1627" s="3">
        <f t="shared" si="205"/>
        <v>1315057.963132858</v>
      </c>
      <c r="P1627" s="3">
        <f t="shared" si="201"/>
        <v>1238623.751387347</v>
      </c>
      <c r="Q1627" s="3">
        <f t="shared" si="206"/>
        <v>761376.248612653</v>
      </c>
      <c r="R1627" s="4">
        <f t="shared" si="207"/>
        <v>-76434.211745511042</v>
      </c>
      <c r="S1627" s="3">
        <f t="shared" si="208"/>
        <v>1100000</v>
      </c>
    </row>
    <row r="1628" spans="1:19" x14ac:dyDescent="0.45">
      <c r="A1628">
        <v>1625</v>
      </c>
      <c r="B1628" s="2">
        <v>-3.4914020448923097E-2</v>
      </c>
      <c r="C1628" s="2">
        <v>-0.122362869198312</v>
      </c>
      <c r="D1628" s="2">
        <f t="shared" si="202"/>
        <v>8.7448848749388908E-2</v>
      </c>
      <c r="E1628" s="2">
        <f t="shared" si="203"/>
        <v>-0.71466817771052449</v>
      </c>
      <c r="F1628" s="2" t="str">
        <f t="shared" si="204"/>
        <v>하락</v>
      </c>
      <c r="O1628" s="3">
        <f t="shared" si="205"/>
        <v>965085.97955107689</v>
      </c>
      <c r="P1628" s="3">
        <f t="shared" si="201"/>
        <v>877637.13080168806</v>
      </c>
      <c r="Q1628" s="3">
        <f t="shared" si="206"/>
        <v>1122362.8691983121</v>
      </c>
      <c r="R1628" s="4">
        <f t="shared" si="207"/>
        <v>-87448.848749388824</v>
      </c>
      <c r="S1628" s="3">
        <f t="shared" si="208"/>
        <v>1100000</v>
      </c>
    </row>
    <row r="1629" spans="1:19" x14ac:dyDescent="0.45">
      <c r="A1629">
        <v>1626</v>
      </c>
      <c r="B1629" s="2">
        <v>-0.115072652697563</v>
      </c>
      <c r="C1629" s="2">
        <v>-0.21419354838709601</v>
      </c>
      <c r="D1629" s="2">
        <f t="shared" si="202"/>
        <v>9.9120895689533001E-2</v>
      </c>
      <c r="E1629" s="2">
        <f t="shared" si="203"/>
        <v>-0.46276321782764068</v>
      </c>
      <c r="F1629" s="2" t="str">
        <f t="shared" si="204"/>
        <v>하락</v>
      </c>
      <c r="O1629" s="3">
        <f t="shared" si="205"/>
        <v>884927.34730243706</v>
      </c>
      <c r="P1629" s="3">
        <f t="shared" si="201"/>
        <v>785806.45161290397</v>
      </c>
      <c r="Q1629" s="3">
        <f t="shared" si="206"/>
        <v>1214193.548387096</v>
      </c>
      <c r="R1629" s="4">
        <f t="shared" si="207"/>
        <v>-99120.895689533092</v>
      </c>
      <c r="S1629" s="3">
        <f t="shared" si="208"/>
        <v>1100000</v>
      </c>
    </row>
    <row r="1630" spans="1:19" x14ac:dyDescent="0.45">
      <c r="A1630">
        <v>1627</v>
      </c>
      <c r="B1630" s="2">
        <v>-0.21990667283535001</v>
      </c>
      <c r="C1630" s="2">
        <v>-0.23253968253968199</v>
      </c>
      <c r="D1630" s="2">
        <f t="shared" si="202"/>
        <v>1.2633009704331982E-2</v>
      </c>
      <c r="E1630" s="2">
        <f t="shared" si="203"/>
        <v>-5.4326253336035274E-2</v>
      </c>
      <c r="F1630" s="2" t="str">
        <f t="shared" si="204"/>
        <v>하락</v>
      </c>
      <c r="O1630" s="3">
        <f t="shared" si="205"/>
        <v>780093.32716464996</v>
      </c>
      <c r="P1630" s="3">
        <f t="shared" si="201"/>
        <v>767460.3174603181</v>
      </c>
      <c r="Q1630" s="3">
        <f t="shared" si="206"/>
        <v>1232539.6825396819</v>
      </c>
      <c r="R1630" s="4">
        <f t="shared" si="207"/>
        <v>-12633.009704331867</v>
      </c>
      <c r="S1630" s="3">
        <f t="shared" si="208"/>
        <v>1100000</v>
      </c>
    </row>
    <row r="1631" spans="1:19" x14ac:dyDescent="0.45">
      <c r="A1631">
        <v>1628</v>
      </c>
      <c r="B1631" s="2">
        <v>-4.1657723486423397E-3</v>
      </c>
      <c r="C1631" s="2">
        <v>1.24590163934426E-2</v>
      </c>
      <c r="D1631" s="2">
        <f t="shared" si="202"/>
        <v>1.662478874208494E-2</v>
      </c>
      <c r="E1631" s="2">
        <f t="shared" si="203"/>
        <v>1.3343580437726095</v>
      </c>
      <c r="F1631" s="2" t="str">
        <f t="shared" si="204"/>
        <v>반대</v>
      </c>
      <c r="O1631" s="3">
        <f t="shared" si="205"/>
        <v>995834.22765135765</v>
      </c>
      <c r="P1631" s="3">
        <f t="shared" si="201"/>
        <v>1012459.0163934426</v>
      </c>
      <c r="Q1631" s="3">
        <f t="shared" si="206"/>
        <v>987540.98360655736</v>
      </c>
      <c r="R1631" s="4">
        <f t="shared" si="207"/>
        <v>16624.788742084987</v>
      </c>
      <c r="S1631" s="3">
        <f t="shared" si="208"/>
        <v>1100000</v>
      </c>
    </row>
    <row r="1632" spans="1:19" x14ac:dyDescent="0.45">
      <c r="A1632">
        <v>1629</v>
      </c>
      <c r="B1632" s="2">
        <v>0.10882239043712599</v>
      </c>
      <c r="C1632" s="2">
        <v>5.6872037914691899E-2</v>
      </c>
      <c r="D1632" s="2">
        <f t="shared" si="202"/>
        <v>5.1950352522434094E-2</v>
      </c>
      <c r="E1632" s="2">
        <f t="shared" si="203"/>
        <v>0.91346036518613349</v>
      </c>
      <c r="F1632" s="2" t="str">
        <f t="shared" si="204"/>
        <v>상승</v>
      </c>
      <c r="O1632" s="3">
        <f t="shared" si="205"/>
        <v>1108822.3904371259</v>
      </c>
      <c r="P1632" s="3">
        <f t="shared" si="201"/>
        <v>1056872.037914692</v>
      </c>
      <c r="Q1632" s="3">
        <f t="shared" si="206"/>
        <v>943127.96208530816</v>
      </c>
      <c r="R1632" s="4">
        <f t="shared" si="207"/>
        <v>-51950.352522433968</v>
      </c>
      <c r="S1632" s="3">
        <f t="shared" si="208"/>
        <v>1100000.0000000002</v>
      </c>
    </row>
    <row r="1633" spans="1:19" x14ac:dyDescent="0.45">
      <c r="A1633">
        <v>1630</v>
      </c>
      <c r="B1633" s="2">
        <v>-0.10509514808654701</v>
      </c>
      <c r="C1633" s="2">
        <v>-7.0194384449244002E-2</v>
      </c>
      <c r="D1633" s="2">
        <f t="shared" si="202"/>
        <v>3.4900763637303003E-2</v>
      </c>
      <c r="E1633" s="2">
        <f t="shared" si="203"/>
        <v>-0.4972016481252709</v>
      </c>
      <c r="F1633" s="2" t="str">
        <f t="shared" si="204"/>
        <v>하락</v>
      </c>
      <c r="O1633" s="3">
        <f t="shared" si="205"/>
        <v>894904.85191345308</v>
      </c>
      <c r="P1633" s="3">
        <f t="shared" si="201"/>
        <v>929805.61555075599</v>
      </c>
      <c r="Q1633" s="3">
        <f t="shared" si="206"/>
        <v>1070194.384449244</v>
      </c>
      <c r="R1633" s="4">
        <f t="shared" si="207"/>
        <v>34900.763637302909</v>
      </c>
      <c r="S1633" s="3">
        <f t="shared" si="208"/>
        <v>1100000</v>
      </c>
    </row>
    <row r="1634" spans="1:19" x14ac:dyDescent="0.45">
      <c r="A1634">
        <v>1631</v>
      </c>
      <c r="B1634" s="2">
        <v>0.65456748008728005</v>
      </c>
      <c r="C1634" s="2">
        <v>0.677927927927927</v>
      </c>
      <c r="D1634" s="2">
        <f t="shared" si="202"/>
        <v>2.3360447840646947E-2</v>
      </c>
      <c r="E1634" s="2">
        <f t="shared" si="203"/>
        <v>3.4458600801485911E-2</v>
      </c>
      <c r="F1634" s="2" t="str">
        <f t="shared" si="204"/>
        <v>상승</v>
      </c>
      <c r="O1634" s="3">
        <f t="shared" si="205"/>
        <v>1654567.48008728</v>
      </c>
      <c r="P1634" s="3">
        <f t="shared" si="201"/>
        <v>1677927.9279279269</v>
      </c>
      <c r="Q1634" s="3">
        <f t="shared" si="206"/>
        <v>322072.072072073</v>
      </c>
      <c r="R1634" s="4">
        <f t="shared" si="207"/>
        <v>23360.447840646841</v>
      </c>
      <c r="S1634" s="3">
        <f t="shared" si="208"/>
        <v>1100000</v>
      </c>
    </row>
    <row r="1635" spans="1:19" x14ac:dyDescent="0.45">
      <c r="A1635">
        <v>1632</v>
      </c>
      <c r="B1635" s="2">
        <v>0.149627104401588</v>
      </c>
      <c r="C1635" s="2">
        <v>8.5948158253751697E-2</v>
      </c>
      <c r="D1635" s="2">
        <f t="shared" si="202"/>
        <v>6.3678946147836299E-2</v>
      </c>
      <c r="E1635" s="2">
        <f t="shared" si="203"/>
        <v>0.74089948454546051</v>
      </c>
      <c r="F1635" s="2" t="str">
        <f t="shared" si="204"/>
        <v>상승</v>
      </c>
      <c r="O1635" s="3">
        <f t="shared" si="205"/>
        <v>1149627.104401588</v>
      </c>
      <c r="P1635" s="3">
        <f t="shared" si="201"/>
        <v>1085948.1582537517</v>
      </c>
      <c r="Q1635" s="3">
        <f t="shared" si="206"/>
        <v>914051.8417462483</v>
      </c>
      <c r="R1635" s="4">
        <f t="shared" si="207"/>
        <v>-63678.946147836279</v>
      </c>
      <c r="S1635" s="3">
        <f t="shared" si="208"/>
        <v>1100000</v>
      </c>
    </row>
    <row r="1636" spans="1:19" x14ac:dyDescent="0.45">
      <c r="A1636">
        <v>1633</v>
      </c>
      <c r="B1636" s="2">
        <v>5.73704913258552E-2</v>
      </c>
      <c r="C1636" s="2">
        <v>2.4807527801539699E-2</v>
      </c>
      <c r="D1636" s="2">
        <f t="shared" si="202"/>
        <v>3.2562963524315501E-2</v>
      </c>
      <c r="E1636" s="2">
        <f t="shared" si="203"/>
        <v>1.3126242882732739</v>
      </c>
      <c r="F1636" s="2" t="str">
        <f t="shared" si="204"/>
        <v>상승</v>
      </c>
      <c r="O1636" s="3">
        <f t="shared" si="205"/>
        <v>1057370.4913258553</v>
      </c>
      <c r="P1636" s="3">
        <f t="shared" si="201"/>
        <v>1024807.5278015396</v>
      </c>
      <c r="Q1636" s="3">
        <f t="shared" si="206"/>
        <v>975192.47219846025</v>
      </c>
      <c r="R1636" s="4">
        <f t="shared" si="207"/>
        <v>-32562.963524315623</v>
      </c>
      <c r="S1636" s="3">
        <f t="shared" si="208"/>
        <v>1100000</v>
      </c>
    </row>
    <row r="1637" spans="1:19" x14ac:dyDescent="0.45">
      <c r="A1637">
        <v>1634</v>
      </c>
      <c r="B1637" s="2">
        <v>0.236351773142814</v>
      </c>
      <c r="C1637" s="2">
        <v>0.175869120654396</v>
      </c>
      <c r="D1637" s="2">
        <f t="shared" si="202"/>
        <v>6.0482652488417998E-2</v>
      </c>
      <c r="E1637" s="2">
        <f t="shared" si="203"/>
        <v>0.34390717519577352</v>
      </c>
      <c r="F1637" s="2" t="str">
        <f t="shared" si="204"/>
        <v>상승</v>
      </c>
      <c r="O1637" s="3">
        <f t="shared" si="205"/>
        <v>1236351.7731428139</v>
      </c>
      <c r="P1637" s="3">
        <f t="shared" si="201"/>
        <v>1175869.120654396</v>
      </c>
      <c r="Q1637" s="3">
        <f t="shared" si="206"/>
        <v>824130.87934560399</v>
      </c>
      <c r="R1637" s="4">
        <f t="shared" si="207"/>
        <v>-60482.652488417923</v>
      </c>
      <c r="S1637" s="3">
        <f t="shared" si="208"/>
        <v>1100000</v>
      </c>
    </row>
    <row r="1638" spans="1:19" x14ac:dyDescent="0.45">
      <c r="A1638">
        <v>1635</v>
      </c>
      <c r="B1638" s="2">
        <v>3.9575912058353403E-2</v>
      </c>
      <c r="C1638" s="2">
        <v>-4.95049504950495E-2</v>
      </c>
      <c r="D1638" s="2">
        <f t="shared" si="202"/>
        <v>8.9080862553402904E-2</v>
      </c>
      <c r="E1638" s="2">
        <f t="shared" si="203"/>
        <v>-1.7994334235787388</v>
      </c>
      <c r="F1638" s="2" t="str">
        <f t="shared" si="204"/>
        <v>반대</v>
      </c>
      <c r="O1638" s="3">
        <f t="shared" si="205"/>
        <v>1039575.9120583534</v>
      </c>
      <c r="P1638" s="3">
        <f t="shared" si="201"/>
        <v>950495.04950495041</v>
      </c>
      <c r="Q1638" s="3">
        <f t="shared" si="206"/>
        <v>1049504.9504950496</v>
      </c>
      <c r="R1638" s="4">
        <f t="shared" si="207"/>
        <v>-89080.862553403014</v>
      </c>
      <c r="S1638" s="3">
        <f t="shared" si="208"/>
        <v>1100000</v>
      </c>
    </row>
    <row r="1639" spans="1:19" x14ac:dyDescent="0.45">
      <c r="A1639">
        <v>1636</v>
      </c>
      <c r="B1639" s="2">
        <v>-8.6941033601760795E-2</v>
      </c>
      <c r="C1639" s="2">
        <v>-0.100998890122086</v>
      </c>
      <c r="D1639" s="2">
        <f t="shared" si="202"/>
        <v>1.4057856520325207E-2</v>
      </c>
      <c r="E1639" s="2">
        <f t="shared" si="203"/>
        <v>-0.13918822774519871</v>
      </c>
      <c r="F1639" s="2" t="str">
        <f t="shared" si="204"/>
        <v>하락</v>
      </c>
      <c r="O1639" s="3">
        <f t="shared" si="205"/>
        <v>913058.96639823925</v>
      </c>
      <c r="P1639" s="3">
        <f t="shared" si="201"/>
        <v>899001.10987791407</v>
      </c>
      <c r="Q1639" s="3">
        <f t="shared" si="206"/>
        <v>1100998.890122086</v>
      </c>
      <c r="R1639" s="4">
        <f t="shared" si="207"/>
        <v>-14057.856520325178</v>
      </c>
      <c r="S1639" s="3">
        <f t="shared" si="208"/>
        <v>1100000</v>
      </c>
    </row>
    <row r="1640" spans="1:19" x14ac:dyDescent="0.45">
      <c r="A1640">
        <v>1637</v>
      </c>
      <c r="B1640" s="2">
        <v>-8.2883127033710393E-3</v>
      </c>
      <c r="C1640" s="2">
        <v>-5.2750565184626903E-2</v>
      </c>
      <c r="D1640" s="2">
        <f t="shared" si="202"/>
        <v>4.4462252481255862E-2</v>
      </c>
      <c r="E1640" s="2">
        <f t="shared" si="203"/>
        <v>-0.84287727203752305</v>
      </c>
      <c r="F1640" s="2" t="str">
        <f t="shared" si="204"/>
        <v>하락</v>
      </c>
      <c r="O1640" s="3">
        <f t="shared" si="205"/>
        <v>991711.68729662895</v>
      </c>
      <c r="P1640" s="3">
        <f t="shared" si="201"/>
        <v>947249.43481537304</v>
      </c>
      <c r="Q1640" s="3">
        <f t="shared" si="206"/>
        <v>1052750.565184627</v>
      </c>
      <c r="R1640" s="4">
        <f t="shared" si="207"/>
        <v>-44462.252481255913</v>
      </c>
      <c r="S1640" s="3">
        <f t="shared" si="208"/>
        <v>1100000</v>
      </c>
    </row>
    <row r="1641" spans="1:19" x14ac:dyDescent="0.45">
      <c r="A1641">
        <v>1638</v>
      </c>
      <c r="B1641" s="2">
        <v>0.111662536859512</v>
      </c>
      <c r="C1641" s="2">
        <v>0.14349775784753299</v>
      </c>
      <c r="D1641" s="2">
        <f t="shared" si="202"/>
        <v>3.1835220988020996E-2</v>
      </c>
      <c r="E1641" s="2">
        <f t="shared" si="203"/>
        <v>0.22185169626027229</v>
      </c>
      <c r="F1641" s="2" t="str">
        <f t="shared" si="204"/>
        <v>상승</v>
      </c>
      <c r="O1641" s="3">
        <f t="shared" si="205"/>
        <v>1111662.5368595119</v>
      </c>
      <c r="P1641" s="3">
        <f t="shared" si="201"/>
        <v>1143497.7578475329</v>
      </c>
      <c r="Q1641" s="3">
        <f t="shared" si="206"/>
        <v>856502.24215246702</v>
      </c>
      <c r="R1641" s="4">
        <f t="shared" si="207"/>
        <v>31835.220988020999</v>
      </c>
      <c r="S1641" s="3">
        <f t="shared" si="208"/>
        <v>1100000</v>
      </c>
    </row>
    <row r="1642" spans="1:19" x14ac:dyDescent="0.45">
      <c r="A1642">
        <v>1639</v>
      </c>
      <c r="B1642" s="2">
        <v>-4.4594999402761397E-2</v>
      </c>
      <c r="C1642" s="2">
        <v>-9.75056689342403E-2</v>
      </c>
      <c r="D1642" s="2">
        <f t="shared" si="202"/>
        <v>5.2910669531478903E-2</v>
      </c>
      <c r="E1642" s="2">
        <f t="shared" si="203"/>
        <v>-0.54264198286935372</v>
      </c>
      <c r="F1642" s="2" t="str">
        <f t="shared" si="204"/>
        <v>하락</v>
      </c>
      <c r="O1642" s="3">
        <f t="shared" si="205"/>
        <v>955405.00059723866</v>
      </c>
      <c r="P1642" s="3">
        <f t="shared" si="201"/>
        <v>902494.33106575976</v>
      </c>
      <c r="Q1642" s="3">
        <f t="shared" si="206"/>
        <v>1097505.6689342405</v>
      </c>
      <c r="R1642" s="4">
        <f t="shared" si="207"/>
        <v>-52910.669531478896</v>
      </c>
      <c r="S1642" s="3">
        <f t="shared" si="208"/>
        <v>1100000</v>
      </c>
    </row>
    <row r="1643" spans="1:19" x14ac:dyDescent="0.45">
      <c r="A1643">
        <v>1640</v>
      </c>
      <c r="B1643" s="2">
        <v>-0.11074911057949</v>
      </c>
      <c r="C1643" s="2">
        <v>-0.15601783060921201</v>
      </c>
      <c r="D1643" s="2">
        <f t="shared" si="202"/>
        <v>4.5268720029722015E-2</v>
      </c>
      <c r="E1643" s="2">
        <f t="shared" si="203"/>
        <v>-0.29015093885717153</v>
      </c>
      <c r="F1643" s="2" t="str">
        <f t="shared" si="204"/>
        <v>하락</v>
      </c>
      <c r="O1643" s="3">
        <f t="shared" si="205"/>
        <v>889250.88942051004</v>
      </c>
      <c r="P1643" s="3">
        <f t="shared" si="201"/>
        <v>843982.16939078795</v>
      </c>
      <c r="Q1643" s="3">
        <f t="shared" si="206"/>
        <v>1156017.8306092119</v>
      </c>
      <c r="R1643" s="4">
        <f t="shared" si="207"/>
        <v>-45268.720029722084</v>
      </c>
      <c r="S1643" s="3">
        <f t="shared" si="208"/>
        <v>1100000</v>
      </c>
    </row>
    <row r="1644" spans="1:19" x14ac:dyDescent="0.45">
      <c r="A1644">
        <v>1641</v>
      </c>
      <c r="B1644" s="2">
        <v>0.104656189680099</v>
      </c>
      <c r="C1644" s="2">
        <v>3.6630036630036597E-2</v>
      </c>
      <c r="D1644" s="2">
        <f t="shared" si="202"/>
        <v>6.8026153050062405E-2</v>
      </c>
      <c r="E1644" s="2">
        <f t="shared" si="203"/>
        <v>1.8571139782667052</v>
      </c>
      <c r="F1644" s="2" t="str">
        <f t="shared" si="204"/>
        <v>상승</v>
      </c>
      <c r="O1644" s="3">
        <f t="shared" si="205"/>
        <v>1104656.189680099</v>
      </c>
      <c r="P1644" s="3">
        <f t="shared" si="201"/>
        <v>1036630.0366300365</v>
      </c>
      <c r="Q1644" s="3">
        <f t="shared" si="206"/>
        <v>963369.96336996334</v>
      </c>
      <c r="R1644" s="4">
        <f t="shared" si="207"/>
        <v>-68026.153050062479</v>
      </c>
      <c r="S1644" s="3">
        <f t="shared" si="208"/>
        <v>1100000</v>
      </c>
    </row>
    <row r="1645" spans="1:19" x14ac:dyDescent="0.45">
      <c r="A1645">
        <v>1642</v>
      </c>
      <c r="B1645" s="2">
        <v>0.11105400323867699</v>
      </c>
      <c r="C1645" s="2">
        <v>9.0659340659340601E-2</v>
      </c>
      <c r="D1645" s="2">
        <f t="shared" si="202"/>
        <v>2.0394662579336392E-2</v>
      </c>
      <c r="E1645" s="2">
        <f t="shared" si="203"/>
        <v>0.22495930845086218</v>
      </c>
      <c r="F1645" s="2" t="str">
        <f t="shared" si="204"/>
        <v>상승</v>
      </c>
      <c r="O1645" s="3">
        <f t="shared" si="205"/>
        <v>1111054.003238677</v>
      </c>
      <c r="P1645" s="3">
        <f t="shared" si="201"/>
        <v>1090659.3406593406</v>
      </c>
      <c r="Q1645" s="3">
        <f t="shared" si="206"/>
        <v>909340.65934065939</v>
      </c>
      <c r="R1645" s="4">
        <f t="shared" si="207"/>
        <v>-20394.662579336436</v>
      </c>
      <c r="S1645" s="3">
        <f t="shared" si="208"/>
        <v>1100000</v>
      </c>
    </row>
    <row r="1646" spans="1:19" x14ac:dyDescent="0.45">
      <c r="A1646">
        <v>1643</v>
      </c>
      <c r="B1646" s="2">
        <v>6.1489291489124298E-2</v>
      </c>
      <c r="C1646" s="2">
        <v>-0.14242424242424201</v>
      </c>
      <c r="D1646" s="2">
        <f t="shared" si="202"/>
        <v>0.20391353391336631</v>
      </c>
      <c r="E1646" s="2">
        <f t="shared" si="203"/>
        <v>-1.4317333232215124</v>
      </c>
      <c r="F1646" s="2" t="str">
        <f t="shared" si="204"/>
        <v>반대</v>
      </c>
      <c r="O1646" s="3">
        <f t="shared" si="205"/>
        <v>1061489.2914891243</v>
      </c>
      <c r="P1646" s="3">
        <f t="shared" si="201"/>
        <v>857575.75757575803</v>
      </c>
      <c r="Q1646" s="3">
        <f t="shared" si="206"/>
        <v>1142424.2424242422</v>
      </c>
      <c r="R1646" s="4">
        <f t="shared" si="207"/>
        <v>-203913.53391336626</v>
      </c>
      <c r="S1646" s="3">
        <f t="shared" si="208"/>
        <v>1100000</v>
      </c>
    </row>
    <row r="1647" spans="1:19" x14ac:dyDescent="0.45">
      <c r="A1647">
        <v>1644</v>
      </c>
      <c r="B1647" s="2">
        <v>0.119225323200225</v>
      </c>
      <c r="C1647" s="2">
        <v>6.9444444444444397E-3</v>
      </c>
      <c r="D1647" s="2">
        <f t="shared" si="202"/>
        <v>0.11228087875578056</v>
      </c>
      <c r="E1647" s="2">
        <f t="shared" si="203"/>
        <v>16.168446540832413</v>
      </c>
      <c r="F1647" s="2" t="str">
        <f t="shared" si="204"/>
        <v>상승</v>
      </c>
      <c r="O1647" s="3">
        <f t="shared" si="205"/>
        <v>1119225.3232002249</v>
      </c>
      <c r="P1647" s="3">
        <f t="shared" si="201"/>
        <v>1006944.4444444444</v>
      </c>
      <c r="Q1647" s="3">
        <f t="shared" si="206"/>
        <v>993055.55555555562</v>
      </c>
      <c r="R1647" s="4">
        <f t="shared" si="207"/>
        <v>-112280.87875578052</v>
      </c>
      <c r="S1647" s="3">
        <f t="shared" si="208"/>
        <v>1100000</v>
      </c>
    </row>
    <row r="1648" spans="1:19" x14ac:dyDescent="0.45">
      <c r="A1648">
        <v>1645</v>
      </c>
      <c r="B1648" s="2">
        <v>-0.115120664238929</v>
      </c>
      <c r="C1648" s="2">
        <v>-0.135723431498079</v>
      </c>
      <c r="D1648" s="2">
        <f t="shared" si="202"/>
        <v>2.0602767259150001E-2</v>
      </c>
      <c r="E1648" s="2">
        <f t="shared" si="203"/>
        <v>-0.15179963423958676</v>
      </c>
      <c r="F1648" s="2" t="str">
        <f t="shared" si="204"/>
        <v>하락</v>
      </c>
      <c r="O1648" s="3">
        <f t="shared" si="205"/>
        <v>884879.33576107107</v>
      </c>
      <c r="P1648" s="3">
        <f t="shared" si="201"/>
        <v>864276.56850192102</v>
      </c>
      <c r="Q1648" s="3">
        <f t="shared" si="206"/>
        <v>1135723.4314980791</v>
      </c>
      <c r="R1648" s="4">
        <f t="shared" si="207"/>
        <v>-20602.767259150045</v>
      </c>
      <c r="S1648" s="3">
        <f t="shared" si="208"/>
        <v>1100000</v>
      </c>
    </row>
    <row r="1649" spans="1:19" x14ac:dyDescent="0.45">
      <c r="A1649">
        <v>1646</v>
      </c>
      <c r="B1649" s="2">
        <v>0.26593276858329701</v>
      </c>
      <c r="C1649" s="2">
        <v>0.22875000000000001</v>
      </c>
      <c r="D1649" s="2">
        <f t="shared" si="202"/>
        <v>3.7182768583296999E-2</v>
      </c>
      <c r="E1649" s="2">
        <f t="shared" si="203"/>
        <v>0.16254762222206337</v>
      </c>
      <c r="F1649" s="2" t="str">
        <f t="shared" si="204"/>
        <v>상승</v>
      </c>
      <c r="O1649" s="3">
        <f t="shared" si="205"/>
        <v>1265932.768583297</v>
      </c>
      <c r="P1649" s="3">
        <f t="shared" si="201"/>
        <v>1228750</v>
      </c>
      <c r="Q1649" s="3">
        <f t="shared" si="206"/>
        <v>771250</v>
      </c>
      <c r="R1649" s="4">
        <f t="shared" si="207"/>
        <v>-37182.768583297031</v>
      </c>
      <c r="S1649" s="3">
        <f t="shared" si="208"/>
        <v>1100000</v>
      </c>
    </row>
    <row r="1650" spans="1:19" x14ac:dyDescent="0.45">
      <c r="A1650">
        <v>1647</v>
      </c>
      <c r="B1650" s="2">
        <v>1.88384652137756E-2</v>
      </c>
      <c r="C1650" s="2">
        <v>-3.3112582781456901E-2</v>
      </c>
      <c r="D1650" s="2">
        <f t="shared" si="202"/>
        <v>5.1951047995232501E-2</v>
      </c>
      <c r="E1650" s="2">
        <f t="shared" si="203"/>
        <v>-1.5689216494560241</v>
      </c>
      <c r="F1650" s="2" t="str">
        <f t="shared" si="204"/>
        <v>반대</v>
      </c>
      <c r="O1650" s="3">
        <f t="shared" si="205"/>
        <v>1018838.4652137756</v>
      </c>
      <c r="P1650" s="3">
        <f t="shared" si="201"/>
        <v>966887.41721854312</v>
      </c>
      <c r="Q1650" s="3">
        <f t="shared" si="206"/>
        <v>1033112.5827814569</v>
      </c>
      <c r="R1650" s="4">
        <f t="shared" si="207"/>
        <v>-51951.047995232511</v>
      </c>
      <c r="S1650" s="3">
        <f t="shared" si="208"/>
        <v>1100000</v>
      </c>
    </row>
    <row r="1651" spans="1:19" x14ac:dyDescent="0.45">
      <c r="A1651">
        <v>1648</v>
      </c>
      <c r="B1651" s="2">
        <v>0.124852001667022</v>
      </c>
      <c r="C1651" s="2">
        <v>0.15773115773115701</v>
      </c>
      <c r="D1651" s="2">
        <f t="shared" si="202"/>
        <v>3.2879156064135009E-2</v>
      </c>
      <c r="E1651" s="2">
        <f t="shared" si="203"/>
        <v>0.2084506101208963</v>
      </c>
      <c r="F1651" s="2" t="str">
        <f t="shared" si="204"/>
        <v>상승</v>
      </c>
      <c r="O1651" s="3">
        <f t="shared" si="205"/>
        <v>1124852.001667022</v>
      </c>
      <c r="P1651" s="3">
        <f t="shared" si="201"/>
        <v>1157731.157731157</v>
      </c>
      <c r="Q1651" s="3">
        <f t="shared" si="206"/>
        <v>842268.84226884297</v>
      </c>
      <c r="R1651" s="4">
        <f t="shared" si="207"/>
        <v>32879.156064135022</v>
      </c>
      <c r="S1651" s="3">
        <f t="shared" si="208"/>
        <v>1100000</v>
      </c>
    </row>
    <row r="1652" spans="1:19" x14ac:dyDescent="0.45">
      <c r="A1652">
        <v>1649</v>
      </c>
      <c r="B1652" s="2">
        <v>0.29324188828468301</v>
      </c>
      <c r="C1652" s="2">
        <v>0.28249097472924101</v>
      </c>
      <c r="D1652" s="2">
        <f t="shared" si="202"/>
        <v>1.0750913555441999E-2</v>
      </c>
      <c r="E1652" s="2">
        <f t="shared" si="203"/>
        <v>3.8057547026932176E-2</v>
      </c>
      <c r="F1652" s="2" t="str">
        <f t="shared" si="204"/>
        <v>상승</v>
      </c>
      <c r="O1652" s="3">
        <f t="shared" si="205"/>
        <v>1293241.888284683</v>
      </c>
      <c r="P1652" s="3">
        <f t="shared" si="201"/>
        <v>1282490.9747292411</v>
      </c>
      <c r="Q1652" s="3">
        <f t="shared" si="206"/>
        <v>717509.02527075901</v>
      </c>
      <c r="R1652" s="4">
        <f t="shared" si="207"/>
        <v>-10750.91355544189</v>
      </c>
      <c r="S1652" s="3">
        <f t="shared" si="208"/>
        <v>1100000</v>
      </c>
    </row>
    <row r="1653" spans="1:19" x14ac:dyDescent="0.45">
      <c r="A1653">
        <v>1650</v>
      </c>
      <c r="B1653" s="2">
        <v>0.33538651466369601</v>
      </c>
      <c r="C1653" s="2">
        <v>0.339175257731958</v>
      </c>
      <c r="D1653" s="2">
        <f t="shared" si="202"/>
        <v>3.7887430682619905E-3</v>
      </c>
      <c r="E1653" s="2">
        <f t="shared" si="203"/>
        <v>1.1170458286365164E-2</v>
      </c>
      <c r="F1653" s="2" t="str">
        <f t="shared" si="204"/>
        <v>상승</v>
      </c>
      <c r="O1653" s="3">
        <f t="shared" si="205"/>
        <v>1335386.5146636961</v>
      </c>
      <c r="P1653" s="3">
        <f t="shared" si="201"/>
        <v>1339175.2577319581</v>
      </c>
      <c r="Q1653" s="3">
        <f t="shared" si="206"/>
        <v>660824.74226804194</v>
      </c>
      <c r="R1653" s="4">
        <f t="shared" si="207"/>
        <v>3788.7430682620034</v>
      </c>
      <c r="S1653" s="3">
        <f t="shared" si="208"/>
        <v>1100000</v>
      </c>
    </row>
    <row r="1654" spans="1:19" x14ac:dyDescent="0.45">
      <c r="A1654">
        <v>1651</v>
      </c>
      <c r="B1654" s="2">
        <v>-8.7577208876609802E-2</v>
      </c>
      <c r="C1654" s="2">
        <v>-7.5555555555555501E-2</v>
      </c>
      <c r="D1654" s="2">
        <f t="shared" si="202"/>
        <v>1.2021653321054301E-2</v>
      </c>
      <c r="E1654" s="2">
        <f t="shared" si="203"/>
        <v>-0.15911011748454235</v>
      </c>
      <c r="F1654" s="2" t="str">
        <f t="shared" si="204"/>
        <v>하락</v>
      </c>
      <c r="O1654" s="3">
        <f t="shared" si="205"/>
        <v>912422.7911233902</v>
      </c>
      <c r="P1654" s="3">
        <f t="shared" si="201"/>
        <v>924444.4444444445</v>
      </c>
      <c r="Q1654" s="3">
        <f t="shared" si="206"/>
        <v>1075555.5555555555</v>
      </c>
      <c r="R1654" s="4">
        <f t="shared" si="207"/>
        <v>12021.653321054298</v>
      </c>
      <c r="S1654" s="3">
        <f t="shared" si="208"/>
        <v>1100000</v>
      </c>
    </row>
    <row r="1655" spans="1:19" x14ac:dyDescent="0.45">
      <c r="A1655">
        <v>1652</v>
      </c>
      <c r="B1655" s="2">
        <v>-5.1123276352882299E-4</v>
      </c>
      <c r="C1655" s="2">
        <v>1.42450142450142E-3</v>
      </c>
      <c r="D1655" s="2">
        <f t="shared" si="202"/>
        <v>1.935734188030243E-3</v>
      </c>
      <c r="E1655" s="2">
        <f t="shared" si="203"/>
        <v>1.3588853999972348</v>
      </c>
      <c r="F1655" s="2" t="str">
        <f t="shared" si="204"/>
        <v>반대</v>
      </c>
      <c r="O1655" s="3">
        <f t="shared" si="205"/>
        <v>999488.76723647118</v>
      </c>
      <c r="P1655" s="3">
        <f t="shared" si="201"/>
        <v>1001424.5014245013</v>
      </c>
      <c r="Q1655" s="3">
        <f t="shared" si="206"/>
        <v>998575.49857549858</v>
      </c>
      <c r="R1655" s="4">
        <f t="shared" si="207"/>
        <v>1935.7341880301246</v>
      </c>
      <c r="S1655" s="3">
        <f t="shared" si="208"/>
        <v>1100000</v>
      </c>
    </row>
    <row r="1656" spans="1:19" x14ac:dyDescent="0.45">
      <c r="A1656">
        <v>1653</v>
      </c>
      <c r="B1656" s="2">
        <v>-0.20441247522830899</v>
      </c>
      <c r="C1656" s="2">
        <v>-0.21922246220302299</v>
      </c>
      <c r="D1656" s="2">
        <f t="shared" si="202"/>
        <v>1.4809986974714001E-2</v>
      </c>
      <c r="E1656" s="2">
        <f t="shared" si="203"/>
        <v>-6.7556886396971494E-2</v>
      </c>
      <c r="F1656" s="2" t="str">
        <f t="shared" si="204"/>
        <v>하락</v>
      </c>
      <c r="O1656" s="3">
        <f t="shared" si="205"/>
        <v>795587.52477169107</v>
      </c>
      <c r="P1656" s="3">
        <f t="shared" si="201"/>
        <v>780777.53779697698</v>
      </c>
      <c r="Q1656" s="3">
        <f t="shared" si="206"/>
        <v>1219222.462203023</v>
      </c>
      <c r="R1656" s="4">
        <f t="shared" si="207"/>
        <v>-14809.986974714091</v>
      </c>
      <c r="S1656" s="3">
        <f t="shared" si="208"/>
        <v>1100000</v>
      </c>
    </row>
    <row r="1657" spans="1:19" x14ac:dyDescent="0.45">
      <c r="A1657">
        <v>1654</v>
      </c>
      <c r="B1657" s="2">
        <v>0.12998233735561299</v>
      </c>
      <c r="C1657" s="2">
        <v>0.103580562659846</v>
      </c>
      <c r="D1657" s="2">
        <f t="shared" si="202"/>
        <v>2.6401774695766989E-2</v>
      </c>
      <c r="E1657" s="2">
        <f t="shared" si="203"/>
        <v>0.25489120755666539</v>
      </c>
      <c r="F1657" s="2" t="str">
        <f t="shared" si="204"/>
        <v>상승</v>
      </c>
      <c r="O1657" s="3">
        <f t="shared" si="205"/>
        <v>1129982.337355613</v>
      </c>
      <c r="P1657" s="3">
        <f t="shared" si="201"/>
        <v>1103580.5626598462</v>
      </c>
      <c r="Q1657" s="3">
        <f t="shared" si="206"/>
        <v>896419.43734015396</v>
      </c>
      <c r="R1657" s="4">
        <f t="shared" si="207"/>
        <v>-26401.774695766857</v>
      </c>
      <c r="S1657" s="3">
        <f t="shared" si="208"/>
        <v>1100000</v>
      </c>
    </row>
    <row r="1658" spans="1:19" x14ac:dyDescent="0.45">
      <c r="A1658">
        <v>1655</v>
      </c>
      <c r="B1658" s="2">
        <v>0.13141180574893899</v>
      </c>
      <c r="C1658" s="2">
        <v>7.1874999999999994E-2</v>
      </c>
      <c r="D1658" s="2">
        <f t="shared" si="202"/>
        <v>5.9536805748938992E-2</v>
      </c>
      <c r="E1658" s="2">
        <f t="shared" si="203"/>
        <v>0.82833816694175999</v>
      </c>
      <c r="F1658" s="2" t="str">
        <f t="shared" si="204"/>
        <v>상승</v>
      </c>
      <c r="O1658" s="3">
        <f t="shared" si="205"/>
        <v>1131411.805748939</v>
      </c>
      <c r="P1658" s="3">
        <f t="shared" si="201"/>
        <v>1071875</v>
      </c>
      <c r="Q1658" s="3">
        <f t="shared" si="206"/>
        <v>928125</v>
      </c>
      <c r="R1658" s="4">
        <f t="shared" si="207"/>
        <v>-59536.805748939048</v>
      </c>
      <c r="S1658" s="3">
        <f t="shared" si="208"/>
        <v>1100000</v>
      </c>
    </row>
    <row r="1659" spans="1:19" x14ac:dyDescent="0.45">
      <c r="A1659">
        <v>1656</v>
      </c>
      <c r="B1659" s="2">
        <v>-9.0537980198860099E-2</v>
      </c>
      <c r="C1659" s="2">
        <v>-0.120150187734668</v>
      </c>
      <c r="D1659" s="2">
        <f t="shared" si="202"/>
        <v>2.96122075358079E-2</v>
      </c>
      <c r="E1659" s="2">
        <f t="shared" si="203"/>
        <v>-0.24645993563656851</v>
      </c>
      <c r="F1659" s="2" t="str">
        <f t="shared" si="204"/>
        <v>하락</v>
      </c>
      <c r="O1659" s="3">
        <f t="shared" si="205"/>
        <v>909462.01980113995</v>
      </c>
      <c r="P1659" s="3">
        <f t="shared" si="201"/>
        <v>879849.81226533197</v>
      </c>
      <c r="Q1659" s="3">
        <f t="shared" si="206"/>
        <v>1120150.1877346679</v>
      </c>
      <c r="R1659" s="4">
        <f t="shared" si="207"/>
        <v>-29612.207535807975</v>
      </c>
      <c r="S1659" s="3">
        <f t="shared" si="208"/>
        <v>1100000</v>
      </c>
    </row>
    <row r="1660" spans="1:19" x14ac:dyDescent="0.45">
      <c r="A1660">
        <v>1657</v>
      </c>
      <c r="B1660" s="2">
        <v>6.2892951071262304E-2</v>
      </c>
      <c r="C1660" s="2">
        <v>1.8614270941054799E-2</v>
      </c>
      <c r="D1660" s="2">
        <f t="shared" si="202"/>
        <v>4.4278680130207505E-2</v>
      </c>
      <c r="E1660" s="2">
        <f t="shared" si="203"/>
        <v>2.3787490936617046</v>
      </c>
      <c r="F1660" s="2" t="str">
        <f t="shared" si="204"/>
        <v>상승</v>
      </c>
      <c r="O1660" s="3">
        <f t="shared" si="205"/>
        <v>1062892.9510712624</v>
      </c>
      <c r="P1660" s="3">
        <f t="shared" si="201"/>
        <v>1018614.2709410548</v>
      </c>
      <c r="Q1660" s="3">
        <f t="shared" si="206"/>
        <v>981385.7290589452</v>
      </c>
      <c r="R1660" s="4">
        <f t="shared" si="207"/>
        <v>-44278.680130207562</v>
      </c>
      <c r="S1660" s="3">
        <f t="shared" si="208"/>
        <v>1100000</v>
      </c>
    </row>
    <row r="1661" spans="1:19" x14ac:dyDescent="0.45">
      <c r="A1661">
        <v>1658</v>
      </c>
      <c r="B1661" s="2">
        <v>5.9733398258686003E-2</v>
      </c>
      <c r="C1661" s="2">
        <v>0.186440677966101</v>
      </c>
      <c r="D1661" s="2">
        <f t="shared" si="202"/>
        <v>0.12670727970741499</v>
      </c>
      <c r="E1661" s="2">
        <f t="shared" si="203"/>
        <v>0.67961177297613751</v>
      </c>
      <c r="F1661" s="2" t="str">
        <f t="shared" si="204"/>
        <v>상승</v>
      </c>
      <c r="O1661" s="3">
        <f t="shared" si="205"/>
        <v>1059733.3982586861</v>
      </c>
      <c r="P1661" s="3">
        <f t="shared" si="201"/>
        <v>1186440.6779661009</v>
      </c>
      <c r="Q1661" s="3">
        <f t="shared" si="206"/>
        <v>813559.32203389902</v>
      </c>
      <c r="R1661" s="4">
        <f t="shared" si="207"/>
        <v>126707.2797074148</v>
      </c>
      <c r="S1661" s="3">
        <f t="shared" si="208"/>
        <v>1100000</v>
      </c>
    </row>
    <row r="1662" spans="1:19" x14ac:dyDescent="0.45">
      <c r="A1662">
        <v>1659</v>
      </c>
      <c r="B1662" s="2">
        <v>4.1907042264938299E-2</v>
      </c>
      <c r="C1662" s="2">
        <v>-8.8832487309644607E-3</v>
      </c>
      <c r="D1662" s="2">
        <f t="shared" si="202"/>
        <v>5.0790290995902758E-2</v>
      </c>
      <c r="E1662" s="2">
        <f t="shared" si="203"/>
        <v>-5.7175356149673435</v>
      </c>
      <c r="F1662" s="2" t="str">
        <f t="shared" si="204"/>
        <v>반대</v>
      </c>
      <c r="O1662" s="3">
        <f t="shared" si="205"/>
        <v>1041907.0422649384</v>
      </c>
      <c r="P1662" s="3">
        <f t="shared" si="201"/>
        <v>991116.75126903551</v>
      </c>
      <c r="Q1662" s="3">
        <f t="shared" si="206"/>
        <v>1008883.2487309645</v>
      </c>
      <c r="R1662" s="4">
        <f t="shared" si="207"/>
        <v>-50790.290995902847</v>
      </c>
      <c r="S1662" s="3">
        <f t="shared" si="208"/>
        <v>1100000</v>
      </c>
    </row>
    <row r="1663" spans="1:19" x14ac:dyDescent="0.45">
      <c r="A1663">
        <v>1660</v>
      </c>
      <c r="B1663" s="2">
        <v>0.21763019263744299</v>
      </c>
      <c r="C1663" s="2">
        <v>0.163701067615658</v>
      </c>
      <c r="D1663" s="2">
        <f t="shared" si="202"/>
        <v>5.3929125021784985E-2</v>
      </c>
      <c r="E1663" s="2">
        <f t="shared" si="203"/>
        <v>0.32943661154612203</v>
      </c>
      <c r="F1663" s="2" t="str">
        <f t="shared" si="204"/>
        <v>상승</v>
      </c>
      <c r="O1663" s="3">
        <f t="shared" si="205"/>
        <v>1217630.1926374431</v>
      </c>
      <c r="P1663" s="3">
        <f t="shared" si="201"/>
        <v>1163701.067615658</v>
      </c>
      <c r="Q1663" s="3">
        <f t="shared" si="206"/>
        <v>836298.93238434196</v>
      </c>
      <c r="R1663" s="4">
        <f t="shared" si="207"/>
        <v>-53929.125021785032</v>
      </c>
      <c r="S1663" s="3">
        <f t="shared" si="208"/>
        <v>1100000</v>
      </c>
    </row>
    <row r="1664" spans="1:19" x14ac:dyDescent="0.45">
      <c r="A1664">
        <v>1661</v>
      </c>
      <c r="B1664" s="2">
        <v>0.15023064613342199</v>
      </c>
      <c r="C1664" s="2">
        <v>0.21355932203389799</v>
      </c>
      <c r="D1664" s="2">
        <f t="shared" si="202"/>
        <v>6.3328675900476E-2</v>
      </c>
      <c r="E1664" s="2">
        <f t="shared" si="203"/>
        <v>0.29653903794667374</v>
      </c>
      <c r="F1664" s="2" t="str">
        <f t="shared" si="204"/>
        <v>상승</v>
      </c>
      <c r="O1664" s="3">
        <f t="shared" si="205"/>
        <v>1150230.6461334219</v>
      </c>
      <c r="P1664" s="3">
        <f t="shared" si="201"/>
        <v>1213559.322033898</v>
      </c>
      <c r="Q1664" s="3">
        <f t="shared" si="206"/>
        <v>786440.67796610191</v>
      </c>
      <c r="R1664" s="4">
        <f t="shared" si="207"/>
        <v>63328.675900476053</v>
      </c>
      <c r="S1664" s="3">
        <f t="shared" si="208"/>
        <v>1100000</v>
      </c>
    </row>
    <row r="1665" spans="1:19" x14ac:dyDescent="0.45">
      <c r="A1665">
        <v>1662</v>
      </c>
      <c r="B1665" s="2">
        <v>-7.8781098127365098E-2</v>
      </c>
      <c r="C1665" s="2">
        <v>-0.116352201257861</v>
      </c>
      <c r="D1665" s="2">
        <f t="shared" si="202"/>
        <v>3.75711031304959E-2</v>
      </c>
      <c r="E1665" s="2">
        <f t="shared" si="203"/>
        <v>-0.32290839987831788</v>
      </c>
      <c r="F1665" s="2" t="str">
        <f t="shared" si="204"/>
        <v>하락</v>
      </c>
      <c r="O1665" s="3">
        <f t="shared" si="205"/>
        <v>921218.90187263489</v>
      </c>
      <c r="P1665" s="3">
        <f t="shared" si="201"/>
        <v>883647.7987421389</v>
      </c>
      <c r="Q1665" s="3">
        <f t="shared" si="206"/>
        <v>1116352.201257861</v>
      </c>
      <c r="R1665" s="4">
        <f t="shared" si="207"/>
        <v>-37571.103130495991</v>
      </c>
      <c r="S1665" s="3">
        <f t="shared" si="208"/>
        <v>1100000</v>
      </c>
    </row>
    <row r="1666" spans="1:19" x14ac:dyDescent="0.45">
      <c r="A1666">
        <v>1663</v>
      </c>
      <c r="B1666" s="2">
        <v>0.162319481372833</v>
      </c>
      <c r="C1666" s="2">
        <v>0.22495274102079299</v>
      </c>
      <c r="D1666" s="2">
        <f t="shared" si="202"/>
        <v>6.2633259647959988E-2</v>
      </c>
      <c r="E1666" s="2">
        <f t="shared" si="203"/>
        <v>0.27842852398126872</v>
      </c>
      <c r="F1666" s="2" t="str">
        <f t="shared" si="204"/>
        <v>상승</v>
      </c>
      <c r="O1666" s="3">
        <f t="shared" si="205"/>
        <v>1162319.481372833</v>
      </c>
      <c r="P1666" s="3">
        <f t="shared" si="201"/>
        <v>1224952.7410207931</v>
      </c>
      <c r="Q1666" s="3">
        <f t="shared" si="206"/>
        <v>775047.25897920702</v>
      </c>
      <c r="R1666" s="4">
        <f t="shared" si="207"/>
        <v>62633.259647960076</v>
      </c>
      <c r="S1666" s="3">
        <f t="shared" si="208"/>
        <v>1100000.0000000002</v>
      </c>
    </row>
    <row r="1667" spans="1:19" x14ac:dyDescent="0.45">
      <c r="A1667">
        <v>1664</v>
      </c>
      <c r="B1667" s="2">
        <v>-0.18947164714336301</v>
      </c>
      <c r="C1667" s="2">
        <v>-0.188316151202749</v>
      </c>
      <c r="D1667" s="2">
        <f t="shared" si="202"/>
        <v>1.1554959406140097E-3</v>
      </c>
      <c r="E1667" s="2">
        <f t="shared" si="203"/>
        <v>-6.13593647296856E-3</v>
      </c>
      <c r="F1667" s="2" t="str">
        <f t="shared" si="204"/>
        <v>하락</v>
      </c>
      <c r="O1667" s="3">
        <f t="shared" si="205"/>
        <v>810528.35285663698</v>
      </c>
      <c r="P1667" s="3">
        <f t="shared" ref="P1667:P1718" si="209">$N$3*(1+C1667)</f>
        <v>811683.848797251</v>
      </c>
      <c r="Q1667" s="3">
        <f t="shared" si="206"/>
        <v>1188316.151202749</v>
      </c>
      <c r="R1667" s="4">
        <f t="shared" si="207"/>
        <v>1155.495940614026</v>
      </c>
      <c r="S1667" s="3">
        <f t="shared" si="208"/>
        <v>1100000</v>
      </c>
    </row>
    <row r="1668" spans="1:19" x14ac:dyDescent="0.45">
      <c r="A1668">
        <v>1665</v>
      </c>
      <c r="B1668" s="2">
        <v>-6.8702921271324102E-2</v>
      </c>
      <c r="C1668" s="2">
        <v>-0.115537848605577</v>
      </c>
      <c r="D1668" s="2">
        <f t="shared" ref="D1668:D1718" si="210">ABS(C1668-B1668)</f>
        <v>4.6834927334252902E-2</v>
      </c>
      <c r="E1668" s="2">
        <f t="shared" ref="E1668:E1718" si="211">IFERROR(D1668/C1668,0)</f>
        <v>-0.40536437106543272</v>
      </c>
      <c r="F1668" s="2" t="str">
        <f t="shared" ref="F1668:F1718" si="212">IF(AND(B1668&gt;=0,C1668&gt;=0),"상승",IF(AND(B1668&lt;0,C1668&lt;0),"하락","반대"))</f>
        <v>하락</v>
      </c>
      <c r="O1668" s="3">
        <f t="shared" ref="O1668:O1718" si="213">$N$3*(1+B1668)</f>
        <v>931297.07872867584</v>
      </c>
      <c r="P1668" s="3">
        <f t="shared" si="209"/>
        <v>884462.15139442298</v>
      </c>
      <c r="Q1668" s="3">
        <f t="shared" ref="Q1668:Q1718" si="214">$N$3*(1-C1668)</f>
        <v>1115537.8486055769</v>
      </c>
      <c r="R1668" s="4">
        <f t="shared" ref="R1668:R1718" si="215">P1668-O1668</f>
        <v>-46834.927334252861</v>
      </c>
      <c r="S1668" s="3">
        <f t="shared" ref="S1668:S1718" si="216">P1668*0.4+$N$3*0.3+Q1668*0.4</f>
        <v>1100000</v>
      </c>
    </row>
    <row r="1669" spans="1:19" x14ac:dyDescent="0.45">
      <c r="A1669">
        <v>1666</v>
      </c>
      <c r="B1669" s="2">
        <v>-0.115942180156707</v>
      </c>
      <c r="C1669" s="2">
        <v>-4.54545454545454E-2</v>
      </c>
      <c r="D1669" s="2">
        <f t="shared" si="210"/>
        <v>7.04876347021616E-2</v>
      </c>
      <c r="E1669" s="2">
        <f t="shared" si="211"/>
        <v>-1.550727963447557</v>
      </c>
      <c r="F1669" s="2" t="str">
        <f t="shared" si="212"/>
        <v>하락</v>
      </c>
      <c r="O1669" s="3">
        <f t="shared" si="213"/>
        <v>884057.81984329305</v>
      </c>
      <c r="P1669" s="3">
        <f t="shared" si="209"/>
        <v>954545.45454545459</v>
      </c>
      <c r="Q1669" s="3">
        <f t="shared" si="214"/>
        <v>1045454.5454545454</v>
      </c>
      <c r="R1669" s="4">
        <f t="shared" si="215"/>
        <v>70487.634702161537</v>
      </c>
      <c r="S1669" s="3">
        <f t="shared" si="216"/>
        <v>1100000</v>
      </c>
    </row>
    <row r="1670" spans="1:19" x14ac:dyDescent="0.45">
      <c r="A1670">
        <v>1667</v>
      </c>
      <c r="B1670" s="2">
        <v>1.1396687477826999E-2</v>
      </c>
      <c r="C1670" s="2">
        <v>-1.50489089541008E-2</v>
      </c>
      <c r="D1670" s="2">
        <f t="shared" si="210"/>
        <v>2.6445596431927801E-2</v>
      </c>
      <c r="E1670" s="2">
        <f t="shared" si="211"/>
        <v>-1.7573098829016056</v>
      </c>
      <c r="F1670" s="2" t="str">
        <f t="shared" si="212"/>
        <v>반대</v>
      </c>
      <c r="O1670" s="3">
        <f t="shared" si="213"/>
        <v>1011396.6874778271</v>
      </c>
      <c r="P1670" s="3">
        <f t="shared" si="209"/>
        <v>984951.0910458992</v>
      </c>
      <c r="Q1670" s="3">
        <f t="shared" si="214"/>
        <v>1015048.9089541008</v>
      </c>
      <c r="R1670" s="4">
        <f t="shared" si="215"/>
        <v>-26445.596431927872</v>
      </c>
      <c r="S1670" s="3">
        <f t="shared" si="216"/>
        <v>1100000</v>
      </c>
    </row>
    <row r="1671" spans="1:19" x14ac:dyDescent="0.45">
      <c r="A1671">
        <v>1668</v>
      </c>
      <c r="B1671" s="2">
        <v>0.23521596193313599</v>
      </c>
      <c r="C1671" s="2">
        <v>0.155988857938718</v>
      </c>
      <c r="D1671" s="2">
        <f t="shared" si="210"/>
        <v>7.9227103994417986E-2</v>
      </c>
      <c r="E1671" s="2">
        <f t="shared" si="211"/>
        <v>0.50790232739278884</v>
      </c>
      <c r="F1671" s="2" t="str">
        <f t="shared" si="212"/>
        <v>상승</v>
      </c>
      <c r="O1671" s="3">
        <f t="shared" si="213"/>
        <v>1235215.961933136</v>
      </c>
      <c r="P1671" s="3">
        <f t="shared" si="209"/>
        <v>1155988.8579387181</v>
      </c>
      <c r="Q1671" s="3">
        <f t="shared" si="214"/>
        <v>844011.14206128207</v>
      </c>
      <c r="R1671" s="4">
        <f t="shared" si="215"/>
        <v>-79227.103994417936</v>
      </c>
      <c r="S1671" s="3">
        <f t="shared" si="216"/>
        <v>1100000.0000000002</v>
      </c>
    </row>
    <row r="1672" spans="1:19" x14ac:dyDescent="0.45">
      <c r="A1672">
        <v>1669</v>
      </c>
      <c r="B1672" s="2">
        <v>9.994438290596E-2</v>
      </c>
      <c r="C1672" s="2">
        <v>5.0458715596330202E-2</v>
      </c>
      <c r="D1672" s="2">
        <f t="shared" si="210"/>
        <v>4.9485667309629798E-2</v>
      </c>
      <c r="E1672" s="2">
        <f t="shared" si="211"/>
        <v>0.98071595213630103</v>
      </c>
      <c r="F1672" s="2" t="str">
        <f t="shared" si="212"/>
        <v>상승</v>
      </c>
      <c r="O1672" s="3">
        <f t="shared" si="213"/>
        <v>1099944.3829059601</v>
      </c>
      <c r="P1672" s="3">
        <f t="shared" si="209"/>
        <v>1050458.7155963304</v>
      </c>
      <c r="Q1672" s="3">
        <f t="shared" si="214"/>
        <v>949541.28440366976</v>
      </c>
      <c r="R1672" s="4">
        <f t="shared" si="215"/>
        <v>-49485.667309629731</v>
      </c>
      <c r="S1672" s="3">
        <f t="shared" si="216"/>
        <v>1100000.0000000002</v>
      </c>
    </row>
    <row r="1673" spans="1:19" x14ac:dyDescent="0.45">
      <c r="A1673">
        <v>1670</v>
      </c>
      <c r="B1673" s="2">
        <v>2.8664249926805399E-2</v>
      </c>
      <c r="C1673" s="2">
        <v>1.14810562571756E-2</v>
      </c>
      <c r="D1673" s="2">
        <f t="shared" si="210"/>
        <v>1.7183193669629799E-2</v>
      </c>
      <c r="E1673" s="2">
        <f t="shared" si="211"/>
        <v>1.4966561686247633</v>
      </c>
      <c r="F1673" s="2" t="str">
        <f t="shared" si="212"/>
        <v>상승</v>
      </c>
      <c r="O1673" s="3">
        <f t="shared" si="213"/>
        <v>1028664.2499268055</v>
      </c>
      <c r="P1673" s="3">
        <f t="shared" si="209"/>
        <v>1011481.0562571756</v>
      </c>
      <c r="Q1673" s="3">
        <f t="shared" si="214"/>
        <v>988518.94374282449</v>
      </c>
      <c r="R1673" s="4">
        <f t="shared" si="215"/>
        <v>-17183.193669629865</v>
      </c>
      <c r="S1673" s="3">
        <f t="shared" si="216"/>
        <v>1100000</v>
      </c>
    </row>
    <row r="1674" spans="1:19" x14ac:dyDescent="0.45">
      <c r="A1674">
        <v>1671</v>
      </c>
      <c r="B1674" s="2">
        <v>-3.2562468200921998E-2</v>
      </c>
      <c r="C1674" s="2">
        <v>-6.9801616458486399E-2</v>
      </c>
      <c r="D1674" s="2">
        <f t="shared" si="210"/>
        <v>3.72391482575644E-2</v>
      </c>
      <c r="E1674" s="2">
        <f t="shared" si="211"/>
        <v>-0.53349979766889633</v>
      </c>
      <c r="F1674" s="2" t="str">
        <f t="shared" si="212"/>
        <v>하락</v>
      </c>
      <c r="O1674" s="3">
        <f t="shared" si="213"/>
        <v>967437.53179907799</v>
      </c>
      <c r="P1674" s="3">
        <f t="shared" si="209"/>
        <v>930198.38354151358</v>
      </c>
      <c r="Q1674" s="3">
        <f t="shared" si="214"/>
        <v>1069801.6164584865</v>
      </c>
      <c r="R1674" s="4">
        <f t="shared" si="215"/>
        <v>-37239.148257564404</v>
      </c>
      <c r="S1674" s="3">
        <f t="shared" si="216"/>
        <v>1100000</v>
      </c>
    </row>
    <row r="1675" spans="1:19" x14ac:dyDescent="0.45">
      <c r="A1675">
        <v>1672</v>
      </c>
      <c r="B1675" s="2">
        <v>-7.6235428452491705E-2</v>
      </c>
      <c r="C1675" s="2">
        <v>-4.5354791514264803E-2</v>
      </c>
      <c r="D1675" s="2">
        <f t="shared" si="210"/>
        <v>3.0880636938226902E-2</v>
      </c>
      <c r="E1675" s="2">
        <f t="shared" si="211"/>
        <v>-0.6808682370089707</v>
      </c>
      <c r="F1675" s="2" t="str">
        <f t="shared" si="212"/>
        <v>하락</v>
      </c>
      <c r="O1675" s="3">
        <f t="shared" si="213"/>
        <v>923764.57154750824</v>
      </c>
      <c r="P1675" s="3">
        <f t="shared" si="209"/>
        <v>954645.20848573523</v>
      </c>
      <c r="Q1675" s="3">
        <f t="shared" si="214"/>
        <v>1045354.7915142649</v>
      </c>
      <c r="R1675" s="4">
        <f t="shared" si="215"/>
        <v>30880.636938226991</v>
      </c>
      <c r="S1675" s="3">
        <f t="shared" si="216"/>
        <v>1100000</v>
      </c>
    </row>
    <row r="1676" spans="1:19" x14ac:dyDescent="0.45">
      <c r="A1676">
        <v>1673</v>
      </c>
      <c r="B1676" s="2">
        <v>0.244085922837257</v>
      </c>
      <c r="C1676" s="2">
        <v>0.286885245901639</v>
      </c>
      <c r="D1676" s="2">
        <f t="shared" si="210"/>
        <v>4.2799323064382E-2</v>
      </c>
      <c r="E1676" s="2">
        <f t="shared" si="211"/>
        <v>0.14918621182441744</v>
      </c>
      <c r="F1676" s="2" t="str">
        <f t="shared" si="212"/>
        <v>상승</v>
      </c>
      <c r="O1676" s="3">
        <f t="shared" si="213"/>
        <v>1244085.9228372569</v>
      </c>
      <c r="P1676" s="3">
        <f t="shared" si="209"/>
        <v>1286885.2459016389</v>
      </c>
      <c r="Q1676" s="3">
        <f t="shared" si="214"/>
        <v>713114.75409836101</v>
      </c>
      <c r="R1676" s="4">
        <f t="shared" si="215"/>
        <v>42799.323064381955</v>
      </c>
      <c r="S1676" s="3">
        <f t="shared" si="216"/>
        <v>1100000</v>
      </c>
    </row>
    <row r="1677" spans="1:19" x14ac:dyDescent="0.45">
      <c r="A1677">
        <v>1674</v>
      </c>
      <c r="B1677" s="2">
        <v>0.35465425252914401</v>
      </c>
      <c r="C1677" s="2">
        <v>0.24264705882352899</v>
      </c>
      <c r="D1677" s="2">
        <f t="shared" si="210"/>
        <v>0.11200719370561502</v>
      </c>
      <c r="E1677" s="2">
        <f t="shared" si="211"/>
        <v>0.46160540436253539</v>
      </c>
      <c r="F1677" s="2" t="str">
        <f t="shared" si="212"/>
        <v>상승</v>
      </c>
      <c r="O1677" s="3">
        <f t="shared" si="213"/>
        <v>1354654.2525291441</v>
      </c>
      <c r="P1677" s="3">
        <f t="shared" si="209"/>
        <v>1242647.0588235289</v>
      </c>
      <c r="Q1677" s="3">
        <f t="shared" si="214"/>
        <v>757352.94117647095</v>
      </c>
      <c r="R1677" s="4">
        <f t="shared" si="215"/>
        <v>-112007.19370561512</v>
      </c>
      <c r="S1677" s="3">
        <f t="shared" si="216"/>
        <v>1100000</v>
      </c>
    </row>
    <row r="1678" spans="1:19" x14ac:dyDescent="0.45">
      <c r="A1678">
        <v>1675</v>
      </c>
      <c r="B1678" s="2">
        <v>0.15033055841922699</v>
      </c>
      <c r="C1678" s="2">
        <v>0.17764471057884201</v>
      </c>
      <c r="D1678" s="2">
        <f t="shared" si="210"/>
        <v>2.7314152159615024E-2</v>
      </c>
      <c r="E1678" s="2">
        <f t="shared" si="211"/>
        <v>0.15375719361760842</v>
      </c>
      <c r="F1678" s="2" t="str">
        <f t="shared" si="212"/>
        <v>상승</v>
      </c>
      <c r="O1678" s="3">
        <f t="shared" si="213"/>
        <v>1150330.5584192269</v>
      </c>
      <c r="P1678" s="3">
        <f t="shared" si="209"/>
        <v>1177644.7105788419</v>
      </c>
      <c r="Q1678" s="3">
        <f t="shared" si="214"/>
        <v>822355.28942115803</v>
      </c>
      <c r="R1678" s="4">
        <f t="shared" si="215"/>
        <v>27314.152159614954</v>
      </c>
      <c r="S1678" s="3">
        <f t="shared" si="216"/>
        <v>1100000</v>
      </c>
    </row>
    <row r="1679" spans="1:19" x14ac:dyDescent="0.45">
      <c r="A1679">
        <v>1676</v>
      </c>
      <c r="B1679" s="2">
        <v>-6.9107741117477403E-2</v>
      </c>
      <c r="C1679" s="2">
        <v>-0.130287648054145</v>
      </c>
      <c r="D1679" s="2">
        <f t="shared" si="210"/>
        <v>6.1179906936667597E-2</v>
      </c>
      <c r="E1679" s="2">
        <f t="shared" si="211"/>
        <v>-0.46957564934507395</v>
      </c>
      <c r="F1679" s="2" t="str">
        <f t="shared" si="212"/>
        <v>하락</v>
      </c>
      <c r="O1679" s="3">
        <f t="shared" si="213"/>
        <v>930892.25888252258</v>
      </c>
      <c r="P1679" s="3">
        <f t="shared" si="209"/>
        <v>869712.35194585496</v>
      </c>
      <c r="Q1679" s="3">
        <f t="shared" si="214"/>
        <v>1130287.648054145</v>
      </c>
      <c r="R1679" s="4">
        <f t="shared" si="215"/>
        <v>-61179.906936667627</v>
      </c>
      <c r="S1679" s="3">
        <f t="shared" si="216"/>
        <v>1100000</v>
      </c>
    </row>
    <row r="1680" spans="1:19" x14ac:dyDescent="0.45">
      <c r="A1680">
        <v>1677</v>
      </c>
      <c r="B1680" s="2">
        <v>-4.0267195552587502E-2</v>
      </c>
      <c r="C1680" s="2">
        <v>-8.0149812734082296E-2</v>
      </c>
      <c r="D1680" s="2">
        <f t="shared" si="210"/>
        <v>3.9882617181494794E-2</v>
      </c>
      <c r="E1680" s="2">
        <f t="shared" si="211"/>
        <v>-0.4976008779186506</v>
      </c>
      <c r="F1680" s="2" t="str">
        <f t="shared" si="212"/>
        <v>하락</v>
      </c>
      <c r="O1680" s="3">
        <f t="shared" si="213"/>
        <v>959732.80444741249</v>
      </c>
      <c r="P1680" s="3">
        <f t="shared" si="209"/>
        <v>919850.18726591778</v>
      </c>
      <c r="Q1680" s="3">
        <f t="shared" si="214"/>
        <v>1080149.8127340823</v>
      </c>
      <c r="R1680" s="4">
        <f t="shared" si="215"/>
        <v>-39882.617181494716</v>
      </c>
      <c r="S1680" s="3">
        <f t="shared" si="216"/>
        <v>1100000</v>
      </c>
    </row>
    <row r="1681" spans="1:19" x14ac:dyDescent="0.45">
      <c r="A1681">
        <v>1678</v>
      </c>
      <c r="B1681" s="2">
        <v>-3.7097904831171001E-2</v>
      </c>
      <c r="C1681" s="2">
        <v>-1.6887816646562099E-2</v>
      </c>
      <c r="D1681" s="2">
        <f t="shared" si="210"/>
        <v>2.0210088184608902E-2</v>
      </c>
      <c r="E1681" s="2">
        <f t="shared" si="211"/>
        <v>-1.1967259360743432</v>
      </c>
      <c r="F1681" s="2" t="str">
        <f t="shared" si="212"/>
        <v>하락</v>
      </c>
      <c r="O1681" s="3">
        <f t="shared" si="213"/>
        <v>962902.09516882896</v>
      </c>
      <c r="P1681" s="3">
        <f t="shared" si="209"/>
        <v>983112.18335343781</v>
      </c>
      <c r="Q1681" s="3">
        <f t="shared" si="214"/>
        <v>1016887.8166465621</v>
      </c>
      <c r="R1681" s="4">
        <f t="shared" si="215"/>
        <v>20210.088184608845</v>
      </c>
      <c r="S1681" s="3">
        <f t="shared" si="216"/>
        <v>1100000</v>
      </c>
    </row>
    <row r="1682" spans="1:19" x14ac:dyDescent="0.45">
      <c r="A1682">
        <v>1679</v>
      </c>
      <c r="B1682" s="2">
        <v>-1.45810134708881E-2</v>
      </c>
      <c r="C1682" s="2">
        <v>8.7837837837837808E-3</v>
      </c>
      <c r="D1682" s="2">
        <f t="shared" si="210"/>
        <v>2.336479725467188E-2</v>
      </c>
      <c r="E1682" s="2">
        <f t="shared" si="211"/>
        <v>2.6599923028395689</v>
      </c>
      <c r="F1682" s="2" t="str">
        <f t="shared" si="212"/>
        <v>반대</v>
      </c>
      <c r="O1682" s="3">
        <f t="shared" si="213"/>
        <v>985418.98652911186</v>
      </c>
      <c r="P1682" s="3">
        <f t="shared" si="209"/>
        <v>1008783.7837837839</v>
      </c>
      <c r="Q1682" s="3">
        <f t="shared" si="214"/>
        <v>991216.21621621621</v>
      </c>
      <c r="R1682" s="4">
        <f t="shared" si="215"/>
        <v>23364.797254672041</v>
      </c>
      <c r="S1682" s="3">
        <f t="shared" si="216"/>
        <v>1100000</v>
      </c>
    </row>
    <row r="1683" spans="1:19" x14ac:dyDescent="0.45">
      <c r="A1683">
        <v>1680</v>
      </c>
      <c r="B1683" s="2">
        <v>6.8892501294612798E-3</v>
      </c>
      <c r="C1683" s="2">
        <v>-1.4462809917355299E-2</v>
      </c>
      <c r="D1683" s="2">
        <f t="shared" si="210"/>
        <v>2.1352060046816577E-2</v>
      </c>
      <c r="E1683" s="2">
        <f t="shared" si="211"/>
        <v>-1.4763424375227536</v>
      </c>
      <c r="F1683" s="2" t="str">
        <f t="shared" si="212"/>
        <v>반대</v>
      </c>
      <c r="O1683" s="3">
        <f t="shared" si="213"/>
        <v>1006889.2501294613</v>
      </c>
      <c r="P1683" s="3">
        <f t="shared" si="209"/>
        <v>985537.19008264469</v>
      </c>
      <c r="Q1683" s="3">
        <f t="shared" si="214"/>
        <v>1014462.8099173554</v>
      </c>
      <c r="R1683" s="4">
        <f t="shared" si="215"/>
        <v>-21352.060046816594</v>
      </c>
      <c r="S1683" s="3">
        <f t="shared" si="216"/>
        <v>1100000</v>
      </c>
    </row>
    <row r="1684" spans="1:19" x14ac:dyDescent="0.45">
      <c r="A1684">
        <v>1681</v>
      </c>
      <c r="B1684" s="2">
        <v>6.7031718790531103E-2</v>
      </c>
      <c r="C1684" s="2">
        <v>3.1595576619273301E-3</v>
      </c>
      <c r="D1684" s="2">
        <f t="shared" si="210"/>
        <v>6.3872161128603777E-2</v>
      </c>
      <c r="E1684" s="2">
        <f t="shared" si="211"/>
        <v>20.215538997203097</v>
      </c>
      <c r="F1684" s="2" t="str">
        <f t="shared" si="212"/>
        <v>상승</v>
      </c>
      <c r="O1684" s="3">
        <f t="shared" si="213"/>
        <v>1067031.7187905312</v>
      </c>
      <c r="P1684" s="3">
        <f t="shared" si="209"/>
        <v>1003159.5576619274</v>
      </c>
      <c r="Q1684" s="3">
        <f t="shared" si="214"/>
        <v>996840.44233807269</v>
      </c>
      <c r="R1684" s="4">
        <f t="shared" si="215"/>
        <v>-63872.161128603737</v>
      </c>
      <c r="S1684" s="3">
        <f t="shared" si="216"/>
        <v>1100000</v>
      </c>
    </row>
    <row r="1685" spans="1:19" x14ac:dyDescent="0.45">
      <c r="A1685">
        <v>1682</v>
      </c>
      <c r="B1685" s="2">
        <v>-0.106070563197135</v>
      </c>
      <c r="C1685" s="2">
        <v>-0.14769230769230701</v>
      </c>
      <c r="D1685" s="2">
        <f t="shared" si="210"/>
        <v>4.1621744495172017E-2</v>
      </c>
      <c r="E1685" s="2">
        <f t="shared" si="211"/>
        <v>-0.28181389501939513</v>
      </c>
      <c r="F1685" s="2" t="str">
        <f t="shared" si="212"/>
        <v>하락</v>
      </c>
      <c r="O1685" s="3">
        <f t="shared" si="213"/>
        <v>893929.43680286501</v>
      </c>
      <c r="P1685" s="3">
        <f t="shared" si="209"/>
        <v>852307.69230769295</v>
      </c>
      <c r="Q1685" s="3">
        <f t="shared" si="214"/>
        <v>1147692.3076923068</v>
      </c>
      <c r="R1685" s="4">
        <f t="shared" si="215"/>
        <v>-41621.744495172054</v>
      </c>
      <c r="S1685" s="3">
        <f t="shared" si="216"/>
        <v>1100000</v>
      </c>
    </row>
    <row r="1686" spans="1:19" x14ac:dyDescent="0.45">
      <c r="A1686">
        <v>1683</v>
      </c>
      <c r="B1686" s="2">
        <v>0.15886732935905401</v>
      </c>
      <c r="C1686" s="2">
        <v>0.214285714285714</v>
      </c>
      <c r="D1686" s="2">
        <f t="shared" si="210"/>
        <v>5.5418384926659986E-2</v>
      </c>
      <c r="E1686" s="2">
        <f t="shared" si="211"/>
        <v>0.25861912965774697</v>
      </c>
      <c r="F1686" s="2" t="str">
        <f t="shared" si="212"/>
        <v>상승</v>
      </c>
      <c r="O1686" s="3">
        <f t="shared" si="213"/>
        <v>1158867.3293590541</v>
      </c>
      <c r="P1686" s="3">
        <f t="shared" si="209"/>
        <v>1214285.7142857139</v>
      </c>
      <c r="Q1686" s="3">
        <f t="shared" si="214"/>
        <v>785714.28571428603</v>
      </c>
      <c r="R1686" s="4">
        <f t="shared" si="215"/>
        <v>55418.384926659754</v>
      </c>
      <c r="S1686" s="3">
        <f t="shared" si="216"/>
        <v>1100000</v>
      </c>
    </row>
    <row r="1687" spans="1:19" x14ac:dyDescent="0.45">
      <c r="A1687">
        <v>1684</v>
      </c>
      <c r="B1687" s="2">
        <v>-2.8197217732667899E-2</v>
      </c>
      <c r="C1687" s="2">
        <v>-4.2857142857142802E-2</v>
      </c>
      <c r="D1687" s="2">
        <f t="shared" si="210"/>
        <v>1.4659925124474903E-2</v>
      </c>
      <c r="E1687" s="2">
        <f t="shared" si="211"/>
        <v>-0.34206491957108154</v>
      </c>
      <c r="F1687" s="2" t="str">
        <f t="shared" si="212"/>
        <v>하락</v>
      </c>
      <c r="O1687" s="3">
        <f t="shared" si="213"/>
        <v>971802.78226733208</v>
      </c>
      <c r="P1687" s="3">
        <f t="shared" si="209"/>
        <v>957142.85714285716</v>
      </c>
      <c r="Q1687" s="3">
        <f t="shared" si="214"/>
        <v>1042857.1428571427</v>
      </c>
      <c r="R1687" s="4">
        <f t="shared" si="215"/>
        <v>-14659.925124474918</v>
      </c>
      <c r="S1687" s="3">
        <f t="shared" si="216"/>
        <v>1100000</v>
      </c>
    </row>
    <row r="1688" spans="1:19" x14ac:dyDescent="0.45">
      <c r="A1688">
        <v>1685</v>
      </c>
      <c r="B1688" s="2">
        <v>-3.1520593911409302E-2</v>
      </c>
      <c r="C1688" s="2">
        <v>-1.4583333333333301E-2</v>
      </c>
      <c r="D1688" s="2">
        <f t="shared" si="210"/>
        <v>1.6937260578075999E-2</v>
      </c>
      <c r="E1688" s="2">
        <f t="shared" si="211"/>
        <v>-1.161412153925214</v>
      </c>
      <c r="F1688" s="2" t="str">
        <f t="shared" si="212"/>
        <v>하락</v>
      </c>
      <c r="O1688" s="3">
        <f t="shared" si="213"/>
        <v>968479.40608859074</v>
      </c>
      <c r="P1688" s="3">
        <f t="shared" si="209"/>
        <v>985416.66666666674</v>
      </c>
      <c r="Q1688" s="3">
        <f t="shared" si="214"/>
        <v>1014583.3333333334</v>
      </c>
      <c r="R1688" s="4">
        <f t="shared" si="215"/>
        <v>16937.260578076006</v>
      </c>
      <c r="S1688" s="3">
        <f t="shared" si="216"/>
        <v>1100000</v>
      </c>
    </row>
    <row r="1689" spans="1:19" x14ac:dyDescent="0.45">
      <c r="A1689">
        <v>1686</v>
      </c>
      <c r="B1689" s="2">
        <v>0.19944019615650099</v>
      </c>
      <c r="C1689" s="2">
        <v>0.163713080168776</v>
      </c>
      <c r="D1689" s="2">
        <f t="shared" si="210"/>
        <v>3.5727115987724989E-2</v>
      </c>
      <c r="E1689" s="2">
        <f t="shared" si="211"/>
        <v>0.2182300641518258</v>
      </c>
      <c r="F1689" s="2" t="str">
        <f t="shared" si="212"/>
        <v>상승</v>
      </c>
      <c r="O1689" s="3">
        <f t="shared" si="213"/>
        <v>1199440.1961565008</v>
      </c>
      <c r="P1689" s="3">
        <f t="shared" si="209"/>
        <v>1163713.080168776</v>
      </c>
      <c r="Q1689" s="3">
        <f t="shared" si="214"/>
        <v>836286.9198312239</v>
      </c>
      <c r="R1689" s="4">
        <f t="shared" si="215"/>
        <v>-35727.115987724857</v>
      </c>
      <c r="S1689" s="3">
        <f t="shared" si="216"/>
        <v>1100000</v>
      </c>
    </row>
    <row r="1690" spans="1:19" x14ac:dyDescent="0.45">
      <c r="A1690">
        <v>1687</v>
      </c>
      <c r="B1690" s="2">
        <v>7.9754516482353193E-3</v>
      </c>
      <c r="C1690" s="2">
        <v>-8.4420567920184195E-3</v>
      </c>
      <c r="D1690" s="2">
        <f t="shared" si="210"/>
        <v>1.6417508440253741E-2</v>
      </c>
      <c r="E1690" s="2">
        <f t="shared" si="211"/>
        <v>-1.9447284997864203</v>
      </c>
      <c r="F1690" s="2" t="str">
        <f t="shared" si="212"/>
        <v>반대</v>
      </c>
      <c r="O1690" s="3">
        <f t="shared" si="213"/>
        <v>1007975.4516482353</v>
      </c>
      <c r="P1690" s="3">
        <f t="shared" si="209"/>
        <v>991557.94320798165</v>
      </c>
      <c r="Q1690" s="3">
        <f t="shared" si="214"/>
        <v>1008442.0567920185</v>
      </c>
      <c r="R1690" s="4">
        <f t="shared" si="215"/>
        <v>-16417.508440253674</v>
      </c>
      <c r="S1690" s="3">
        <f t="shared" si="216"/>
        <v>1100000.0000000002</v>
      </c>
    </row>
    <row r="1691" spans="1:19" x14ac:dyDescent="0.45">
      <c r="A1691">
        <v>1688</v>
      </c>
      <c r="B1691" s="2">
        <v>0.201979234814643</v>
      </c>
      <c r="C1691" s="2">
        <v>0.14265734265734201</v>
      </c>
      <c r="D1691" s="2">
        <f t="shared" si="210"/>
        <v>5.9321892157300993E-2</v>
      </c>
      <c r="E1691" s="2">
        <f t="shared" si="211"/>
        <v>0.4158348322791216</v>
      </c>
      <c r="F1691" s="2" t="str">
        <f t="shared" si="212"/>
        <v>상승</v>
      </c>
      <c r="O1691" s="3">
        <f t="shared" si="213"/>
        <v>1201979.2348146429</v>
      </c>
      <c r="P1691" s="3">
        <f t="shared" si="209"/>
        <v>1142657.3426573421</v>
      </c>
      <c r="Q1691" s="3">
        <f t="shared" si="214"/>
        <v>857342.65734265803</v>
      </c>
      <c r="R1691" s="4">
        <f t="shared" si="215"/>
        <v>-59321.892157300841</v>
      </c>
      <c r="S1691" s="3">
        <f t="shared" si="216"/>
        <v>1100000</v>
      </c>
    </row>
    <row r="1692" spans="1:19" x14ac:dyDescent="0.45">
      <c r="A1692">
        <v>1689</v>
      </c>
      <c r="B1692" s="2">
        <v>0.13686263561248699</v>
      </c>
      <c r="C1692" s="2">
        <v>9.8064516129032206E-2</v>
      </c>
      <c r="D1692" s="2">
        <f t="shared" si="210"/>
        <v>3.8798119483454782E-2</v>
      </c>
      <c r="E1692" s="2">
        <f t="shared" si="211"/>
        <v>0.39563871841680887</v>
      </c>
      <c r="F1692" s="2" t="str">
        <f t="shared" si="212"/>
        <v>상승</v>
      </c>
      <c r="O1692" s="3">
        <f t="shared" si="213"/>
        <v>1136862.6356124869</v>
      </c>
      <c r="P1692" s="3">
        <f t="shared" si="209"/>
        <v>1098064.516129032</v>
      </c>
      <c r="Q1692" s="3">
        <f t="shared" si="214"/>
        <v>901935.48387096776</v>
      </c>
      <c r="R1692" s="4">
        <f t="shared" si="215"/>
        <v>-38798.119483454851</v>
      </c>
      <c r="S1692" s="3">
        <f t="shared" si="216"/>
        <v>1100000</v>
      </c>
    </row>
    <row r="1693" spans="1:19" x14ac:dyDescent="0.45">
      <c r="A1693">
        <v>1690</v>
      </c>
      <c r="B1693" s="2">
        <v>0.41833049058914101</v>
      </c>
      <c r="C1693" s="2">
        <v>0.38032786885245901</v>
      </c>
      <c r="D1693" s="2">
        <f t="shared" si="210"/>
        <v>3.8002621736682007E-2</v>
      </c>
      <c r="E1693" s="2">
        <f t="shared" si="211"/>
        <v>9.9920686462827701E-2</v>
      </c>
      <c r="F1693" s="2" t="str">
        <f t="shared" si="212"/>
        <v>상승</v>
      </c>
      <c r="O1693" s="3">
        <f t="shared" si="213"/>
        <v>1418330.4905891409</v>
      </c>
      <c r="P1693" s="3">
        <f t="shared" si="209"/>
        <v>1380327.8688524589</v>
      </c>
      <c r="Q1693" s="3">
        <f t="shared" si="214"/>
        <v>619672.13114754111</v>
      </c>
      <c r="R1693" s="4">
        <f t="shared" si="215"/>
        <v>-38002.62173668202</v>
      </c>
      <c r="S1693" s="3">
        <f t="shared" si="216"/>
        <v>1100000</v>
      </c>
    </row>
    <row r="1694" spans="1:19" x14ac:dyDescent="0.45">
      <c r="A1694">
        <v>1691</v>
      </c>
      <c r="B1694" s="2">
        <v>6.9297589361667605E-2</v>
      </c>
      <c r="C1694" s="2">
        <v>0.14531250000000001</v>
      </c>
      <c r="D1694" s="2">
        <f t="shared" si="210"/>
        <v>7.6014910638332406E-2</v>
      </c>
      <c r="E1694" s="2">
        <f t="shared" si="211"/>
        <v>0.52311336353261007</v>
      </c>
      <c r="F1694" s="2" t="str">
        <f t="shared" si="212"/>
        <v>상승</v>
      </c>
      <c r="O1694" s="3">
        <f t="shared" si="213"/>
        <v>1069297.5893616676</v>
      </c>
      <c r="P1694" s="3">
        <f t="shared" si="209"/>
        <v>1145312.5</v>
      </c>
      <c r="Q1694" s="3">
        <f t="shared" si="214"/>
        <v>854687.5</v>
      </c>
      <c r="R1694" s="4">
        <f t="shared" si="215"/>
        <v>76014.910638332367</v>
      </c>
      <c r="S1694" s="3">
        <f t="shared" si="216"/>
        <v>1100000</v>
      </c>
    </row>
    <row r="1695" spans="1:19" x14ac:dyDescent="0.45">
      <c r="A1695">
        <v>1692</v>
      </c>
      <c r="B1695" s="2">
        <v>0.26031827926635698</v>
      </c>
      <c r="C1695" s="2">
        <v>0.19052523171987601</v>
      </c>
      <c r="D1695" s="2">
        <f t="shared" si="210"/>
        <v>6.9793047546480969E-2</v>
      </c>
      <c r="E1695" s="2">
        <f t="shared" si="211"/>
        <v>0.36631918468990898</v>
      </c>
      <c r="F1695" s="2" t="str">
        <f t="shared" si="212"/>
        <v>상승</v>
      </c>
      <c r="O1695" s="3">
        <f t="shared" si="213"/>
        <v>1260318.279266357</v>
      </c>
      <c r="P1695" s="3">
        <f t="shared" si="209"/>
        <v>1190525.2317198759</v>
      </c>
      <c r="Q1695" s="3">
        <f t="shared" si="214"/>
        <v>809474.76828012394</v>
      </c>
      <c r="R1695" s="4">
        <f t="shared" si="215"/>
        <v>-69793.047546481015</v>
      </c>
      <c r="S1695" s="3">
        <f t="shared" si="216"/>
        <v>1100000</v>
      </c>
    </row>
    <row r="1696" spans="1:19" x14ac:dyDescent="0.45">
      <c r="A1696">
        <v>1693</v>
      </c>
      <c r="B1696" s="2">
        <v>-1.91290490329265E-2</v>
      </c>
      <c r="C1696" s="2">
        <v>-4.8611111111111098E-2</v>
      </c>
      <c r="D1696" s="2">
        <f t="shared" si="210"/>
        <v>2.9482062078184598E-2</v>
      </c>
      <c r="E1696" s="2">
        <f t="shared" si="211"/>
        <v>-0.60648813417979763</v>
      </c>
      <c r="F1696" s="2" t="str">
        <f t="shared" si="212"/>
        <v>하락</v>
      </c>
      <c r="O1696" s="3">
        <f t="shared" si="213"/>
        <v>980870.95096707356</v>
      </c>
      <c r="P1696" s="3">
        <f t="shared" si="209"/>
        <v>951388.88888888899</v>
      </c>
      <c r="Q1696" s="3">
        <f t="shared" si="214"/>
        <v>1048611.1111111112</v>
      </c>
      <c r="R1696" s="4">
        <f t="shared" si="215"/>
        <v>-29482.062078184565</v>
      </c>
      <c r="S1696" s="3">
        <f t="shared" si="216"/>
        <v>1100000</v>
      </c>
    </row>
    <row r="1697" spans="1:19" x14ac:dyDescent="0.45">
      <c r="A1697">
        <v>1694</v>
      </c>
      <c r="B1697" s="2">
        <v>7.7135004103183703E-3</v>
      </c>
      <c r="C1697" s="2">
        <v>1.48205928237129E-2</v>
      </c>
      <c r="D1697" s="2">
        <f t="shared" si="210"/>
        <v>7.1070924133945302E-3</v>
      </c>
      <c r="E1697" s="2">
        <f t="shared" si="211"/>
        <v>0.47954170915641142</v>
      </c>
      <c r="F1697" s="2" t="str">
        <f t="shared" si="212"/>
        <v>상승</v>
      </c>
      <c r="O1697" s="3">
        <f t="shared" si="213"/>
        <v>1007713.5004103184</v>
      </c>
      <c r="P1697" s="3">
        <f t="shared" si="209"/>
        <v>1014820.5928237129</v>
      </c>
      <c r="Q1697" s="3">
        <f t="shared" si="214"/>
        <v>985179.40717628703</v>
      </c>
      <c r="R1697" s="4">
        <f t="shared" si="215"/>
        <v>7107.0924133944791</v>
      </c>
      <c r="S1697" s="3">
        <f t="shared" si="216"/>
        <v>1100000</v>
      </c>
    </row>
    <row r="1698" spans="1:19" x14ac:dyDescent="0.45">
      <c r="A1698">
        <v>1695</v>
      </c>
      <c r="B1698" s="2">
        <v>7.6852582395076696E-2</v>
      </c>
      <c r="C1698" s="2">
        <v>-4.7393364928909904E-3</v>
      </c>
      <c r="D1698" s="2">
        <f t="shared" si="210"/>
        <v>8.1591918887967685E-2</v>
      </c>
      <c r="E1698" s="2">
        <f t="shared" si="211"/>
        <v>-17.215894885361198</v>
      </c>
      <c r="F1698" s="2" t="str">
        <f t="shared" si="212"/>
        <v>반대</v>
      </c>
      <c r="O1698" s="3">
        <f t="shared" si="213"/>
        <v>1076852.5823950768</v>
      </c>
      <c r="P1698" s="3">
        <f t="shared" si="209"/>
        <v>995260.66350710893</v>
      </c>
      <c r="Q1698" s="3">
        <f t="shared" si="214"/>
        <v>1004739.336492891</v>
      </c>
      <c r="R1698" s="4">
        <f t="shared" si="215"/>
        <v>-81591.918887967826</v>
      </c>
      <c r="S1698" s="3">
        <f t="shared" si="216"/>
        <v>1100000</v>
      </c>
    </row>
    <row r="1699" spans="1:19" x14ac:dyDescent="0.45">
      <c r="A1699">
        <v>1696</v>
      </c>
      <c r="B1699" s="2">
        <v>6.1171822249889297E-2</v>
      </c>
      <c r="C1699" s="2">
        <v>-4.9079754601226898E-2</v>
      </c>
      <c r="D1699" s="2">
        <f t="shared" si="210"/>
        <v>0.1102515768511162</v>
      </c>
      <c r="E1699" s="2">
        <f t="shared" si="211"/>
        <v>-2.2463758783414969</v>
      </c>
      <c r="F1699" s="2" t="str">
        <f t="shared" si="212"/>
        <v>반대</v>
      </c>
      <c r="O1699" s="3">
        <f t="shared" si="213"/>
        <v>1061171.8222498894</v>
      </c>
      <c r="P1699" s="3">
        <f t="shared" si="209"/>
        <v>950920.24539877311</v>
      </c>
      <c r="Q1699" s="3">
        <f t="shared" si="214"/>
        <v>1049079.7546012269</v>
      </c>
      <c r="R1699" s="4">
        <f t="shared" si="215"/>
        <v>-110251.57685111626</v>
      </c>
      <c r="S1699" s="3">
        <f t="shared" si="216"/>
        <v>1100000</v>
      </c>
    </row>
    <row r="1700" spans="1:19" x14ac:dyDescent="0.45">
      <c r="A1700">
        <v>1697</v>
      </c>
      <c r="B1700" s="2">
        <v>0.13830801844596799</v>
      </c>
      <c r="C1700" s="2">
        <v>0.12954545454545399</v>
      </c>
      <c r="D1700" s="2">
        <f t="shared" si="210"/>
        <v>8.7625639005139977E-3</v>
      </c>
      <c r="E1700" s="2">
        <f t="shared" si="211"/>
        <v>6.7640844144318868E-2</v>
      </c>
      <c r="F1700" s="2" t="str">
        <f t="shared" si="212"/>
        <v>상승</v>
      </c>
      <c r="O1700" s="3">
        <f t="shared" si="213"/>
        <v>1138308.0184459679</v>
      </c>
      <c r="P1700" s="3">
        <f t="shared" si="209"/>
        <v>1129545.4545454539</v>
      </c>
      <c r="Q1700" s="3">
        <f t="shared" si="214"/>
        <v>870454.54545454599</v>
      </c>
      <c r="R1700" s="4">
        <f t="shared" si="215"/>
        <v>-8762.5639005140401</v>
      </c>
      <c r="S1700" s="3">
        <f t="shared" si="216"/>
        <v>1100000</v>
      </c>
    </row>
    <row r="1701" spans="1:19" x14ac:dyDescent="0.45">
      <c r="A1701">
        <v>1698</v>
      </c>
      <c r="B1701" s="2">
        <v>0.25358322262763899</v>
      </c>
      <c r="C1701" s="2">
        <v>0.28670788253477503</v>
      </c>
      <c r="D1701" s="2">
        <f t="shared" si="210"/>
        <v>3.3124659907136034E-2</v>
      </c>
      <c r="E1701" s="2">
        <f t="shared" si="211"/>
        <v>0.11553452808580635</v>
      </c>
      <c r="F1701" s="2" t="str">
        <f t="shared" si="212"/>
        <v>상승</v>
      </c>
      <c r="O1701" s="3">
        <f t="shared" si="213"/>
        <v>1253583.2226276388</v>
      </c>
      <c r="P1701" s="3">
        <f t="shared" si="209"/>
        <v>1286707.8825347752</v>
      </c>
      <c r="Q1701" s="3">
        <f t="shared" si="214"/>
        <v>713292.11746522493</v>
      </c>
      <c r="R1701" s="4">
        <f t="shared" si="215"/>
        <v>33124.659907136345</v>
      </c>
      <c r="S1701" s="3">
        <f t="shared" si="216"/>
        <v>1100000.0000000002</v>
      </c>
    </row>
    <row r="1702" spans="1:19" x14ac:dyDescent="0.45">
      <c r="A1702">
        <v>1699</v>
      </c>
      <c r="B1702" s="2">
        <v>-0.183035477995872</v>
      </c>
      <c r="C1702" s="2">
        <v>-0.25203252032520301</v>
      </c>
      <c r="D1702" s="2">
        <f t="shared" si="210"/>
        <v>6.8997042329331015E-2</v>
      </c>
      <c r="E1702" s="2">
        <f t="shared" si="211"/>
        <v>-0.27376245827444268</v>
      </c>
      <c r="F1702" s="2" t="str">
        <f t="shared" si="212"/>
        <v>하락</v>
      </c>
      <c r="O1702" s="3">
        <f t="shared" si="213"/>
        <v>816964.52200412797</v>
      </c>
      <c r="P1702" s="3">
        <f t="shared" si="209"/>
        <v>747967.47967479704</v>
      </c>
      <c r="Q1702" s="3">
        <f t="shared" si="214"/>
        <v>1252032.520325203</v>
      </c>
      <c r="R1702" s="4">
        <f t="shared" si="215"/>
        <v>-68997.042329330929</v>
      </c>
      <c r="S1702" s="3">
        <f t="shared" si="216"/>
        <v>1100000</v>
      </c>
    </row>
    <row r="1703" spans="1:19" x14ac:dyDescent="0.45">
      <c r="A1703">
        <v>1700</v>
      </c>
      <c r="B1703" s="2">
        <v>9.2624679207801805E-2</v>
      </c>
      <c r="C1703" s="2">
        <v>7.69230769230769E-2</v>
      </c>
      <c r="D1703" s="2">
        <f t="shared" si="210"/>
        <v>1.5701602284724905E-2</v>
      </c>
      <c r="E1703" s="2">
        <f t="shared" si="211"/>
        <v>0.20412082970142384</v>
      </c>
      <c r="F1703" s="2" t="str">
        <f t="shared" si="212"/>
        <v>상승</v>
      </c>
      <c r="O1703" s="3">
        <f t="shared" si="213"/>
        <v>1092624.6792078018</v>
      </c>
      <c r="P1703" s="3">
        <f t="shared" si="209"/>
        <v>1076923.0769230768</v>
      </c>
      <c r="Q1703" s="3">
        <f t="shared" si="214"/>
        <v>923076.92307692312</v>
      </c>
      <c r="R1703" s="4">
        <f t="shared" si="215"/>
        <v>-15701.602284725057</v>
      </c>
      <c r="S1703" s="3">
        <f t="shared" si="216"/>
        <v>1100000</v>
      </c>
    </row>
    <row r="1704" spans="1:19" x14ac:dyDescent="0.45">
      <c r="A1704">
        <v>1701</v>
      </c>
      <c r="B1704" s="2">
        <v>0.208860144019126</v>
      </c>
      <c r="C1704" s="2">
        <v>0.20705882352941099</v>
      </c>
      <c r="D1704" s="2">
        <f t="shared" si="210"/>
        <v>1.8013204897150137E-3</v>
      </c>
      <c r="E1704" s="2">
        <f t="shared" si="211"/>
        <v>8.6995591832827682E-3</v>
      </c>
      <c r="F1704" s="2" t="str">
        <f t="shared" si="212"/>
        <v>상승</v>
      </c>
      <c r="O1704" s="3">
        <f t="shared" si="213"/>
        <v>1208860.144019126</v>
      </c>
      <c r="P1704" s="3">
        <f t="shared" si="209"/>
        <v>1207058.8235294111</v>
      </c>
      <c r="Q1704" s="3">
        <f t="shared" si="214"/>
        <v>792941.17647058901</v>
      </c>
      <c r="R1704" s="4">
        <f t="shared" si="215"/>
        <v>-1801.3204897148535</v>
      </c>
      <c r="S1704" s="3">
        <f t="shared" si="216"/>
        <v>1100000</v>
      </c>
    </row>
    <row r="1705" spans="1:19" x14ac:dyDescent="0.45">
      <c r="A1705">
        <v>1702</v>
      </c>
      <c r="B1705" s="2">
        <v>6.3734956085681901E-2</v>
      </c>
      <c r="C1705" s="2">
        <v>1.8675721561969401E-2</v>
      </c>
      <c r="D1705" s="2">
        <f t="shared" si="210"/>
        <v>4.5059234523712501E-2</v>
      </c>
      <c r="E1705" s="2">
        <f t="shared" si="211"/>
        <v>2.412717194042429</v>
      </c>
      <c r="F1705" s="2" t="str">
        <f t="shared" si="212"/>
        <v>상승</v>
      </c>
      <c r="O1705" s="3">
        <f t="shared" si="213"/>
        <v>1063734.9560856819</v>
      </c>
      <c r="P1705" s="3">
        <f t="shared" si="209"/>
        <v>1018675.7215619695</v>
      </c>
      <c r="Q1705" s="3">
        <f t="shared" si="214"/>
        <v>981324.27843803063</v>
      </c>
      <c r="R1705" s="4">
        <f t="shared" si="215"/>
        <v>-45059.234523712425</v>
      </c>
      <c r="S1705" s="3">
        <f t="shared" si="216"/>
        <v>1100000</v>
      </c>
    </row>
    <row r="1706" spans="1:19" x14ac:dyDescent="0.45">
      <c r="A1706">
        <v>1703</v>
      </c>
      <c r="B1706" s="2">
        <v>0.19652093946933699</v>
      </c>
      <c r="C1706" s="2">
        <v>0.22222222222222199</v>
      </c>
      <c r="D1706" s="2">
        <f t="shared" si="210"/>
        <v>2.5701282752884996E-2</v>
      </c>
      <c r="E1706" s="2">
        <f t="shared" si="211"/>
        <v>0.11565577238798261</v>
      </c>
      <c r="F1706" s="2" t="str">
        <f t="shared" si="212"/>
        <v>상승</v>
      </c>
      <c r="O1706" s="3">
        <f t="shared" si="213"/>
        <v>1196520.939469337</v>
      </c>
      <c r="P1706" s="3">
        <f t="shared" si="209"/>
        <v>1222222.2222222218</v>
      </c>
      <c r="Q1706" s="3">
        <f t="shared" si="214"/>
        <v>777777.77777777798</v>
      </c>
      <c r="R1706" s="4">
        <f t="shared" si="215"/>
        <v>25701.282752884785</v>
      </c>
      <c r="S1706" s="3">
        <f t="shared" si="216"/>
        <v>1100000</v>
      </c>
    </row>
    <row r="1707" spans="1:19" x14ac:dyDescent="0.45">
      <c r="A1707">
        <v>1704</v>
      </c>
      <c r="B1707" s="2">
        <v>8.3215042948722798E-2</v>
      </c>
      <c r="C1707" s="2">
        <v>4.0284360189573397E-2</v>
      </c>
      <c r="D1707" s="2">
        <f t="shared" si="210"/>
        <v>4.2930682759149401E-2</v>
      </c>
      <c r="E1707" s="2">
        <f t="shared" si="211"/>
        <v>1.0656910661388868</v>
      </c>
      <c r="F1707" s="2" t="str">
        <f t="shared" si="212"/>
        <v>상승</v>
      </c>
      <c r="O1707" s="3">
        <f t="shared" si="213"/>
        <v>1083215.0429487228</v>
      </c>
      <c r="P1707" s="3">
        <f t="shared" si="209"/>
        <v>1040284.3601895735</v>
      </c>
      <c r="Q1707" s="3">
        <f t="shared" si="214"/>
        <v>959715.63981042663</v>
      </c>
      <c r="R1707" s="4">
        <f t="shared" si="215"/>
        <v>-42930.682759149349</v>
      </c>
      <c r="S1707" s="3">
        <f t="shared" si="216"/>
        <v>1100000</v>
      </c>
    </row>
    <row r="1708" spans="1:19" x14ac:dyDescent="0.45">
      <c r="A1708">
        <v>1705</v>
      </c>
      <c r="B1708" s="2">
        <v>-7.3462858796119607E-2</v>
      </c>
      <c r="C1708" s="2">
        <v>-8.9337175792507204E-2</v>
      </c>
      <c r="D1708" s="2">
        <f t="shared" si="210"/>
        <v>1.5874316996387597E-2</v>
      </c>
      <c r="E1708" s="2">
        <f t="shared" si="211"/>
        <v>-0.17768993541117731</v>
      </c>
      <c r="F1708" s="2" t="str">
        <f t="shared" si="212"/>
        <v>하락</v>
      </c>
      <c r="O1708" s="3">
        <f t="shared" si="213"/>
        <v>926537.14120388043</v>
      </c>
      <c r="P1708" s="3">
        <f t="shared" si="209"/>
        <v>910662.82420749275</v>
      </c>
      <c r="Q1708" s="3">
        <f t="shared" si="214"/>
        <v>1089337.1757925071</v>
      </c>
      <c r="R1708" s="4">
        <f t="shared" si="215"/>
        <v>-15874.316996387672</v>
      </c>
      <c r="S1708" s="3">
        <f t="shared" si="216"/>
        <v>1100000</v>
      </c>
    </row>
    <row r="1709" spans="1:19" x14ac:dyDescent="0.45">
      <c r="A1709">
        <v>1706</v>
      </c>
      <c r="B1709" s="2">
        <v>0.30877771973609902</v>
      </c>
      <c r="C1709" s="2">
        <v>0.28279883381924198</v>
      </c>
      <c r="D1709" s="2">
        <f t="shared" si="210"/>
        <v>2.5978885916857042E-2</v>
      </c>
      <c r="E1709" s="2">
        <f t="shared" si="211"/>
        <v>9.1863483190535722E-2</v>
      </c>
      <c r="F1709" s="2" t="str">
        <f t="shared" si="212"/>
        <v>상승</v>
      </c>
      <c r="O1709" s="3">
        <f t="shared" si="213"/>
        <v>1308777.719736099</v>
      </c>
      <c r="P1709" s="3">
        <f t="shared" si="209"/>
        <v>1282798.833819242</v>
      </c>
      <c r="Q1709" s="3">
        <f t="shared" si="214"/>
        <v>717201.16618075804</v>
      </c>
      <c r="R1709" s="4">
        <f t="shared" si="215"/>
        <v>-25978.885916857049</v>
      </c>
      <c r="S1709" s="3">
        <f t="shared" si="216"/>
        <v>1100000</v>
      </c>
    </row>
    <row r="1710" spans="1:19" x14ac:dyDescent="0.45">
      <c r="A1710">
        <v>1707</v>
      </c>
      <c r="B1710" s="2">
        <v>0.51917117834091098</v>
      </c>
      <c r="C1710" s="2">
        <v>0.44615384615384601</v>
      </c>
      <c r="D1710" s="2">
        <f t="shared" si="210"/>
        <v>7.3017332187064965E-2</v>
      </c>
      <c r="E1710" s="2">
        <f t="shared" si="211"/>
        <v>0.16365953766066291</v>
      </c>
      <c r="F1710" s="2" t="str">
        <f t="shared" si="212"/>
        <v>상승</v>
      </c>
      <c r="O1710" s="3">
        <f t="shared" si="213"/>
        <v>1519171.1783409109</v>
      </c>
      <c r="P1710" s="3">
        <f t="shared" si="209"/>
        <v>1446153.846153846</v>
      </c>
      <c r="Q1710" s="3">
        <f t="shared" si="214"/>
        <v>553846.15384615399</v>
      </c>
      <c r="R1710" s="4">
        <f t="shared" si="215"/>
        <v>-73017.332187064923</v>
      </c>
      <c r="S1710" s="3">
        <f t="shared" si="216"/>
        <v>1100000</v>
      </c>
    </row>
    <row r="1711" spans="1:19" x14ac:dyDescent="0.45">
      <c r="A1711">
        <v>1708</v>
      </c>
      <c r="B1711" s="2">
        <v>1.9172500818967798E-2</v>
      </c>
      <c r="C1711" s="2">
        <v>2.6829268292682899E-2</v>
      </c>
      <c r="D1711" s="2">
        <f t="shared" si="210"/>
        <v>7.6567674737151002E-3</v>
      </c>
      <c r="E1711" s="2">
        <f t="shared" si="211"/>
        <v>0.2853886058384722</v>
      </c>
      <c r="F1711" s="2" t="str">
        <f t="shared" si="212"/>
        <v>상승</v>
      </c>
      <c r="O1711" s="3">
        <f t="shared" si="213"/>
        <v>1019172.5008189678</v>
      </c>
      <c r="P1711" s="3">
        <f t="shared" si="209"/>
        <v>1026829.2682926829</v>
      </c>
      <c r="Q1711" s="3">
        <f t="shared" si="214"/>
        <v>973170.73170731706</v>
      </c>
      <c r="R1711" s="4">
        <f t="shared" si="215"/>
        <v>7656.7674737151247</v>
      </c>
      <c r="S1711" s="3">
        <f t="shared" si="216"/>
        <v>1100000</v>
      </c>
    </row>
    <row r="1712" spans="1:19" x14ac:dyDescent="0.45">
      <c r="A1712">
        <v>1709</v>
      </c>
      <c r="B1712" s="2">
        <v>0.237378254532814</v>
      </c>
      <c r="C1712" s="2">
        <v>0.23561859732072499</v>
      </c>
      <c r="D1712" s="2">
        <f t="shared" si="210"/>
        <v>1.7596572120890108E-3</v>
      </c>
      <c r="E1712" s="2">
        <f t="shared" si="211"/>
        <v>7.4682441543175741E-3</v>
      </c>
      <c r="F1712" s="2" t="str">
        <f t="shared" si="212"/>
        <v>상승</v>
      </c>
      <c r="O1712" s="3">
        <f t="shared" si="213"/>
        <v>1237378.254532814</v>
      </c>
      <c r="P1712" s="3">
        <f t="shared" si="209"/>
        <v>1235618.597320725</v>
      </c>
      <c r="Q1712" s="3">
        <f t="shared" si="214"/>
        <v>764381.40267927502</v>
      </c>
      <c r="R1712" s="4">
        <f t="shared" si="215"/>
        <v>-1759.6572120890487</v>
      </c>
      <c r="S1712" s="3">
        <f t="shared" si="216"/>
        <v>1100000</v>
      </c>
    </row>
    <row r="1713" spans="1:19" x14ac:dyDescent="0.45">
      <c r="A1713">
        <v>1710</v>
      </c>
      <c r="B1713" s="2">
        <v>9.2840529978275299E-3</v>
      </c>
      <c r="C1713" s="2">
        <v>-4.7039740470397398E-2</v>
      </c>
      <c r="D1713" s="2">
        <f t="shared" si="210"/>
        <v>5.6323793468224928E-2</v>
      </c>
      <c r="E1713" s="2">
        <f t="shared" si="211"/>
        <v>-1.1973661611434714</v>
      </c>
      <c r="F1713" s="2" t="str">
        <f t="shared" si="212"/>
        <v>반대</v>
      </c>
      <c r="O1713" s="3">
        <f t="shared" si="213"/>
        <v>1009284.0529978275</v>
      </c>
      <c r="P1713" s="3">
        <f t="shared" si="209"/>
        <v>952960.2595296026</v>
      </c>
      <c r="Q1713" s="3">
        <f t="shared" si="214"/>
        <v>1047039.7404703975</v>
      </c>
      <c r="R1713" s="4">
        <f t="shared" si="215"/>
        <v>-56323.793468224932</v>
      </c>
      <c r="S1713" s="3">
        <f t="shared" si="216"/>
        <v>1100000</v>
      </c>
    </row>
    <row r="1714" spans="1:19" x14ac:dyDescent="0.45">
      <c r="A1714">
        <v>1711</v>
      </c>
      <c r="B1714" s="2">
        <v>0.31772154569625799</v>
      </c>
      <c r="C1714" s="2">
        <v>0.30729166666666602</v>
      </c>
      <c r="D1714" s="2">
        <f t="shared" si="210"/>
        <v>1.0429879029591971E-2</v>
      </c>
      <c r="E1714" s="2">
        <f t="shared" si="211"/>
        <v>3.3941301248841739E-2</v>
      </c>
      <c r="F1714" s="2" t="str">
        <f t="shared" si="212"/>
        <v>상승</v>
      </c>
      <c r="O1714" s="3">
        <f t="shared" si="213"/>
        <v>1317721.5456962581</v>
      </c>
      <c r="P1714" s="3">
        <f t="shared" si="209"/>
        <v>1307291.666666666</v>
      </c>
      <c r="Q1714" s="3">
        <f t="shared" si="214"/>
        <v>692708.33333333395</v>
      </c>
      <c r="R1714" s="4">
        <f t="shared" si="215"/>
        <v>-10429.879029592033</v>
      </c>
      <c r="S1714" s="3">
        <f t="shared" si="216"/>
        <v>1100000</v>
      </c>
    </row>
    <row r="1715" spans="1:19" x14ac:dyDescent="0.45">
      <c r="A1715">
        <v>1712</v>
      </c>
      <c r="B1715" s="2">
        <v>-7.4436962604522705E-2</v>
      </c>
      <c r="C1715" s="2">
        <v>-4.2311661506707898E-2</v>
      </c>
      <c r="D1715" s="2">
        <f t="shared" si="210"/>
        <v>3.2125301097814807E-2</v>
      </c>
      <c r="E1715" s="2">
        <f t="shared" si="211"/>
        <v>-0.75925406740933132</v>
      </c>
      <c r="F1715" s="2" t="str">
        <f t="shared" si="212"/>
        <v>하락</v>
      </c>
      <c r="O1715" s="3">
        <f t="shared" si="213"/>
        <v>925563.03739547729</v>
      </c>
      <c r="P1715" s="3">
        <f t="shared" si="209"/>
        <v>957688.3384932921</v>
      </c>
      <c r="Q1715" s="3">
        <f t="shared" si="214"/>
        <v>1042311.6615067079</v>
      </c>
      <c r="R1715" s="4">
        <f t="shared" si="215"/>
        <v>32125.301097814809</v>
      </c>
      <c r="S1715" s="3">
        <f t="shared" si="216"/>
        <v>1100000</v>
      </c>
    </row>
    <row r="1716" spans="1:19" x14ac:dyDescent="0.45">
      <c r="A1716">
        <v>1713</v>
      </c>
      <c r="B1716" s="2">
        <v>4.7355510294437402E-2</v>
      </c>
      <c r="C1716" s="2">
        <v>0.11267605633802801</v>
      </c>
      <c r="D1716" s="2">
        <f t="shared" si="210"/>
        <v>6.532054604359061E-2</v>
      </c>
      <c r="E1716" s="2">
        <f t="shared" si="211"/>
        <v>0.57971984613686756</v>
      </c>
      <c r="F1716" s="2" t="str">
        <f t="shared" si="212"/>
        <v>상승</v>
      </c>
      <c r="O1716" s="3">
        <f t="shared" si="213"/>
        <v>1047355.5102944374</v>
      </c>
      <c r="P1716" s="3">
        <f t="shared" si="209"/>
        <v>1112676.0563380281</v>
      </c>
      <c r="Q1716" s="3">
        <f t="shared" si="214"/>
        <v>887323.94366197195</v>
      </c>
      <c r="R1716" s="4">
        <f t="shared" si="215"/>
        <v>65320.546043590643</v>
      </c>
      <c r="S1716" s="3">
        <f t="shared" si="216"/>
        <v>1100000</v>
      </c>
    </row>
    <row r="1717" spans="1:19" x14ac:dyDescent="0.45">
      <c r="A1717">
        <v>1714</v>
      </c>
      <c r="B1717" s="2">
        <v>-9.8302997648715904E-3</v>
      </c>
      <c r="C1717" s="2">
        <v>-4.3250327653997299E-2</v>
      </c>
      <c r="D1717" s="2">
        <f t="shared" si="210"/>
        <v>3.3420027889125709E-2</v>
      </c>
      <c r="E1717" s="2">
        <f t="shared" si="211"/>
        <v>-0.77271155392130186</v>
      </c>
      <c r="F1717" s="2" t="str">
        <f t="shared" si="212"/>
        <v>하락</v>
      </c>
      <c r="O1717" s="3">
        <f t="shared" si="213"/>
        <v>990169.7002351284</v>
      </c>
      <c r="P1717" s="3">
        <f t="shared" si="209"/>
        <v>956749.67234600277</v>
      </c>
      <c r="Q1717" s="3">
        <f t="shared" si="214"/>
        <v>1043250.3276539972</v>
      </c>
      <c r="R1717" s="4">
        <f t="shared" si="215"/>
        <v>-33420.027889125631</v>
      </c>
      <c r="S1717" s="3">
        <f t="shared" si="216"/>
        <v>1100000</v>
      </c>
    </row>
    <row r="1718" spans="1:19" x14ac:dyDescent="0.45">
      <c r="A1718">
        <v>1715</v>
      </c>
      <c r="B1718" s="2">
        <v>0.14031822979450201</v>
      </c>
      <c r="C1718" s="2">
        <v>0.11074380165289199</v>
      </c>
      <c r="D1718" s="2">
        <f t="shared" si="210"/>
        <v>2.9574428141610015E-2</v>
      </c>
      <c r="E1718" s="2">
        <f t="shared" si="211"/>
        <v>0.26705267202498734</v>
      </c>
      <c r="F1718" s="2" t="str">
        <f t="shared" si="212"/>
        <v>상승</v>
      </c>
      <c r="O1718" s="3">
        <f t="shared" si="213"/>
        <v>1140318.229794502</v>
      </c>
      <c r="P1718" s="3">
        <f t="shared" si="209"/>
        <v>1110743.8016528918</v>
      </c>
      <c r="Q1718" s="3">
        <f t="shared" si="214"/>
        <v>889256.19834710797</v>
      </c>
      <c r="R1718" s="4">
        <f t="shared" si="215"/>
        <v>-29574.428141610231</v>
      </c>
      <c r="S1718" s="3">
        <f t="shared" si="216"/>
        <v>1100000</v>
      </c>
    </row>
  </sheetData>
  <autoFilter ref="A2:F1718" xr:uid="{98125290-B6A0-4DD1-BF37-E442095DC14C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5290-B6A0-4DD1-BF37-E442095DC14C}">
  <dimension ref="A1:M1718"/>
  <sheetViews>
    <sheetView workbookViewId="0">
      <selection activeCell="J4" sqref="J4"/>
    </sheetView>
  </sheetViews>
  <sheetFormatPr defaultRowHeight="17" x14ac:dyDescent="0.45"/>
  <cols>
    <col min="1" max="1" width="12.58203125" customWidth="1"/>
    <col min="2" max="2" width="18.58203125" customWidth="1"/>
    <col min="3" max="3" width="18.83203125" customWidth="1"/>
    <col min="4" max="4" width="16.33203125" customWidth="1"/>
    <col min="5" max="8" width="11.9140625" style="2" customWidth="1"/>
    <col min="10" max="10" width="9.08203125" bestFit="1" customWidth="1"/>
    <col min="11" max="11" width="9.1640625" style="3" bestFit="1" customWidth="1"/>
    <col min="12" max="12" width="9.08203125" style="3" bestFit="1" customWidth="1"/>
    <col min="13" max="13" width="8.75" style="3" bestFit="1" customWidth="1"/>
  </cols>
  <sheetData>
    <row r="1" spans="1:13" x14ac:dyDescent="0.45">
      <c r="D1" s="2">
        <f>AVERAGE(D3:D1718)</f>
        <v>-2.8216912651283826E-2</v>
      </c>
      <c r="E1" s="5">
        <f>AVERAGE(E3:E1718)</f>
        <v>1.2768686089634485E-2</v>
      </c>
      <c r="F1" s="5"/>
      <c r="G1" s="5"/>
      <c r="H1" s="5"/>
    </row>
    <row r="2" spans="1:13" x14ac:dyDescent="0.45">
      <c r="A2" t="s">
        <v>0</v>
      </c>
      <c r="B2" t="s">
        <v>1</v>
      </c>
      <c r="C2" t="s">
        <v>2</v>
      </c>
      <c r="D2" t="s">
        <v>3</v>
      </c>
      <c r="E2" s="2" t="s">
        <v>4</v>
      </c>
      <c r="J2" t="s">
        <v>5</v>
      </c>
      <c r="K2" s="3" t="s">
        <v>6</v>
      </c>
      <c r="L2" s="3" t="s">
        <v>7</v>
      </c>
      <c r="M2" s="3" t="s">
        <v>3</v>
      </c>
    </row>
    <row r="3" spans="1:13" x14ac:dyDescent="0.45">
      <c r="A3">
        <v>0</v>
      </c>
      <c r="B3">
        <v>0.34764027595519997</v>
      </c>
      <c r="C3">
        <v>0.45869947275922601</v>
      </c>
      <c r="D3">
        <f>C3-B3</f>
        <v>0.11105919680402604</v>
      </c>
      <c r="E3" s="2">
        <f>IFERROR(D3/C3,0)</f>
        <v>0.24211755931605713</v>
      </c>
      <c r="F3" s="2" t="str">
        <f>IF(AND(B3&gt;=0,C3&gt;=0),"상승",IF(AND(B3&lt;0,C3&lt;0),"하락","반대"))</f>
        <v>상승</v>
      </c>
      <c r="G3" s="3">
        <f>COUNTIF(F:F,"상승")</f>
        <v>918</v>
      </c>
      <c r="H3" s="2">
        <f>G3/$G$6</f>
        <v>0.534965034965035</v>
      </c>
      <c r="J3" s="3">
        <v>300000</v>
      </c>
      <c r="K3" s="3">
        <f>$J$3*(1+B3)</f>
        <v>404292.08278656</v>
      </c>
      <c r="L3" s="3">
        <f t="shared" ref="L3:L18" si="0">$J$3*(1+C3)</f>
        <v>437609.84182776778</v>
      </c>
      <c r="M3" s="4">
        <f>L3-K3</f>
        <v>33317.759041207784</v>
      </c>
    </row>
    <row r="4" spans="1:13" x14ac:dyDescent="0.45">
      <c r="A4">
        <v>1</v>
      </c>
      <c r="B4">
        <v>-6.69915527105331E-2</v>
      </c>
      <c r="C4">
        <v>-0.103498542274052</v>
      </c>
      <c r="D4">
        <f t="shared" ref="D4:D67" si="1">C4-B4</f>
        <v>-3.6506989563518902E-2</v>
      </c>
      <c r="E4" s="2">
        <f t="shared" ref="E4:E67" si="2">IFERROR(D4/C4,0)</f>
        <v>0.35272950479681803</v>
      </c>
      <c r="F4" s="2" t="str">
        <f t="shared" ref="F4:F67" si="3">IF(AND(B4&gt;=0,C4&gt;=0),"상승",IF(AND(B4&lt;0,C4&lt;0),"하락","반대"))</f>
        <v>하락</v>
      </c>
      <c r="G4" s="3">
        <f>COUNTIF(F:F,"하락")</f>
        <v>635</v>
      </c>
      <c r="H4" s="2">
        <f t="shared" ref="H4:H5" si="4">G4/$G$6</f>
        <v>0.37004662004662003</v>
      </c>
      <c r="J4" s="4"/>
      <c r="K4" s="3">
        <f t="shared" ref="K4:K18" si="5">$J$3*(1+B4)</f>
        <v>279902.53418684006</v>
      </c>
      <c r="L4" s="3">
        <f t="shared" si="0"/>
        <v>268950.43731778441</v>
      </c>
      <c r="M4" s="4">
        <f t="shared" ref="M4:M67" si="6">L4-K4</f>
        <v>-10952.096869055647</v>
      </c>
    </row>
    <row r="5" spans="1:13" x14ac:dyDescent="0.45">
      <c r="A5">
        <v>2</v>
      </c>
      <c r="B5">
        <v>8.8006123900413499E-2</v>
      </c>
      <c r="C5">
        <v>-6.7567567567567502E-3</v>
      </c>
      <c r="D5">
        <f t="shared" si="1"/>
        <v>-9.4762880657170256E-2</v>
      </c>
      <c r="E5" s="2">
        <f t="shared" si="2"/>
        <v>14.024906337261212</v>
      </c>
      <c r="F5" s="2" t="str">
        <f t="shared" si="3"/>
        <v>반대</v>
      </c>
      <c r="G5" s="3">
        <f>COUNTIF(F:F,"반대")</f>
        <v>163</v>
      </c>
      <c r="H5" s="2">
        <f t="shared" si="4"/>
        <v>9.4988344988344992E-2</v>
      </c>
      <c r="K5" s="3">
        <f t="shared" si="5"/>
        <v>326401.83717012405</v>
      </c>
      <c r="L5" s="3">
        <f t="shared" si="0"/>
        <v>297972.97297297296</v>
      </c>
      <c r="M5" s="4">
        <f t="shared" si="6"/>
        <v>-28428.864197151095</v>
      </c>
    </row>
    <row r="6" spans="1:13" x14ac:dyDescent="0.45">
      <c r="A6">
        <v>3</v>
      </c>
      <c r="B6">
        <v>-6.3687399029731695E-2</v>
      </c>
      <c r="C6">
        <v>-6.11790878754171E-2</v>
      </c>
      <c r="D6">
        <f t="shared" si="1"/>
        <v>2.508311154314595E-3</v>
      </c>
      <c r="E6" s="2">
        <f t="shared" si="2"/>
        <v>-4.0999485958705853E-2</v>
      </c>
      <c r="F6" s="2" t="str">
        <f t="shared" si="3"/>
        <v>하락</v>
      </c>
      <c r="G6" s="6">
        <f>SUM(G3:G5)</f>
        <v>1716</v>
      </c>
      <c r="H6" s="6"/>
      <c r="K6" s="3">
        <f t="shared" si="5"/>
        <v>280893.78029108047</v>
      </c>
      <c r="L6" s="3">
        <f t="shared" si="0"/>
        <v>281646.27363737486</v>
      </c>
      <c r="M6" s="4">
        <f t="shared" si="6"/>
        <v>752.49334629438818</v>
      </c>
    </row>
    <row r="7" spans="1:13" x14ac:dyDescent="0.45">
      <c r="A7">
        <v>4</v>
      </c>
      <c r="B7">
        <v>0.18451876938343001</v>
      </c>
      <c r="C7">
        <v>0.19506726457399101</v>
      </c>
      <c r="D7">
        <f t="shared" si="1"/>
        <v>1.0548495190561002E-2</v>
      </c>
      <c r="E7" s="2">
        <f t="shared" si="2"/>
        <v>5.4076193735519626E-2</v>
      </c>
      <c r="F7" s="2" t="str">
        <f t="shared" si="3"/>
        <v>상승</v>
      </c>
      <c r="K7" s="3">
        <f t="shared" si="5"/>
        <v>355355.63081502903</v>
      </c>
      <c r="L7" s="3">
        <f t="shared" si="0"/>
        <v>358520.17937219731</v>
      </c>
      <c r="M7" s="4">
        <f t="shared" si="6"/>
        <v>3164.5485571682802</v>
      </c>
    </row>
    <row r="8" spans="1:13" x14ac:dyDescent="0.45">
      <c r="A8">
        <v>5</v>
      </c>
      <c r="B8">
        <v>-4.8457447439432103E-2</v>
      </c>
      <c r="C8">
        <v>-1.06269925611052E-3</v>
      </c>
      <c r="D8">
        <f t="shared" si="1"/>
        <v>4.7394748183321581E-2</v>
      </c>
      <c r="E8" s="2">
        <f t="shared" si="2"/>
        <v>-44.598458040505641</v>
      </c>
      <c r="F8" s="2" t="str">
        <f t="shared" si="3"/>
        <v>하락</v>
      </c>
      <c r="K8" s="3">
        <f t="shared" si="5"/>
        <v>285462.76576817036</v>
      </c>
      <c r="L8" s="3">
        <f t="shared" si="0"/>
        <v>299681.19022316684</v>
      </c>
      <c r="M8" s="4">
        <f t="shared" si="6"/>
        <v>14218.424454996479</v>
      </c>
    </row>
    <row r="9" spans="1:13" x14ac:dyDescent="0.45">
      <c r="A9">
        <v>6</v>
      </c>
      <c r="B9">
        <v>0.315683662891387</v>
      </c>
      <c r="C9">
        <v>0.246445497630331</v>
      </c>
      <c r="D9">
        <f>C9-B9</f>
        <v>-6.9238165261056001E-2</v>
      </c>
      <c r="E9" s="2">
        <f t="shared" si="2"/>
        <v>-0.28094717057851654</v>
      </c>
      <c r="F9" s="2" t="str">
        <f t="shared" si="3"/>
        <v>상승</v>
      </c>
      <c r="K9" s="3">
        <f t="shared" si="5"/>
        <v>394705.09886741609</v>
      </c>
      <c r="L9" s="3">
        <f t="shared" si="0"/>
        <v>373933.64928909927</v>
      </c>
      <c r="M9" s="4">
        <f t="shared" si="6"/>
        <v>-20771.449578316824</v>
      </c>
    </row>
    <row r="10" spans="1:13" x14ac:dyDescent="0.45">
      <c r="A10">
        <v>7</v>
      </c>
      <c r="B10">
        <v>-0.28184151649475098</v>
      </c>
      <c r="C10">
        <v>-0.23701298701298701</v>
      </c>
      <c r="D10">
        <f t="shared" si="1"/>
        <v>4.4828529481763968E-2</v>
      </c>
      <c r="E10" s="2">
        <f t="shared" si="2"/>
        <v>-0.18913954904634661</v>
      </c>
      <c r="F10" s="2" t="str">
        <f t="shared" si="3"/>
        <v>하락</v>
      </c>
      <c r="K10" s="3">
        <f t="shared" si="5"/>
        <v>215447.54505157471</v>
      </c>
      <c r="L10" s="3">
        <f t="shared" si="0"/>
        <v>228896.10389610389</v>
      </c>
      <c r="M10" s="4">
        <f t="shared" si="6"/>
        <v>13448.55884452918</v>
      </c>
    </row>
    <row r="11" spans="1:13" x14ac:dyDescent="0.45">
      <c r="A11">
        <v>8</v>
      </c>
      <c r="B11">
        <v>0.41892954707145602</v>
      </c>
      <c r="C11">
        <v>0.46220570012391499</v>
      </c>
      <c r="D11">
        <f t="shared" si="1"/>
        <v>4.3276153052458965E-2</v>
      </c>
      <c r="E11" s="2">
        <f t="shared" si="2"/>
        <v>9.3629639445936844E-2</v>
      </c>
      <c r="F11" s="2" t="str">
        <f t="shared" si="3"/>
        <v>상승</v>
      </c>
      <c r="K11" s="3">
        <f t="shared" si="5"/>
        <v>425678.86412143678</v>
      </c>
      <c r="L11" s="3">
        <f t="shared" si="0"/>
        <v>438661.71003717452</v>
      </c>
      <c r="M11" s="4">
        <f t="shared" si="6"/>
        <v>12982.845915737737</v>
      </c>
    </row>
    <row r="12" spans="1:13" x14ac:dyDescent="0.45">
      <c r="A12">
        <v>9</v>
      </c>
      <c r="B12">
        <v>-1.6511756926774899E-2</v>
      </c>
      <c r="C12">
        <v>-1.77215189873417E-2</v>
      </c>
      <c r="D12">
        <f t="shared" si="1"/>
        <v>-1.2097620605668012E-3</v>
      </c>
      <c r="E12" s="2">
        <f t="shared" si="2"/>
        <v>6.8265144846269776E-2</v>
      </c>
      <c r="F12" s="2" t="str">
        <f t="shared" si="3"/>
        <v>하락</v>
      </c>
      <c r="K12" s="3">
        <f t="shared" si="5"/>
        <v>295046.47292196756</v>
      </c>
      <c r="L12" s="3">
        <f t="shared" si="0"/>
        <v>294683.54430379753</v>
      </c>
      <c r="M12" s="4">
        <f t="shared" si="6"/>
        <v>-362.92861817002995</v>
      </c>
    </row>
    <row r="13" spans="1:13" x14ac:dyDescent="0.45">
      <c r="A13">
        <v>10</v>
      </c>
      <c r="B13">
        <v>-6.5029740333557101E-2</v>
      </c>
      <c r="C13">
        <v>-7.9262672811059906E-2</v>
      </c>
      <c r="D13">
        <f t="shared" si="1"/>
        <v>-1.4232932477502805E-2</v>
      </c>
      <c r="E13" s="2">
        <f t="shared" si="2"/>
        <v>0.17956664811733189</v>
      </c>
      <c r="F13" s="2" t="str">
        <f t="shared" si="3"/>
        <v>하락</v>
      </c>
      <c r="K13" s="3">
        <f t="shared" si="5"/>
        <v>280491.07789993286</v>
      </c>
      <c r="L13" s="3">
        <f t="shared" si="0"/>
        <v>276221.19815668202</v>
      </c>
      <c r="M13" s="4">
        <f t="shared" si="6"/>
        <v>-4269.8797432508436</v>
      </c>
    </row>
    <row r="14" spans="1:13" x14ac:dyDescent="0.45">
      <c r="A14">
        <v>11</v>
      </c>
      <c r="B14">
        <v>0.33764249086379999</v>
      </c>
      <c r="C14">
        <v>0.26856240126382303</v>
      </c>
      <c r="D14">
        <f t="shared" si="1"/>
        <v>-6.9080089599976968E-2</v>
      </c>
      <c r="E14" s="2">
        <f t="shared" si="2"/>
        <v>-0.25722174539285547</v>
      </c>
      <c r="F14" s="2" t="str">
        <f t="shared" si="3"/>
        <v>상승</v>
      </c>
      <c r="K14" s="3">
        <f t="shared" si="5"/>
        <v>401292.74725914001</v>
      </c>
      <c r="L14" s="3">
        <f t="shared" si="0"/>
        <v>380568.72037914692</v>
      </c>
      <c r="M14" s="4">
        <f t="shared" si="6"/>
        <v>-20724.026879993093</v>
      </c>
    </row>
    <row r="15" spans="1:13" x14ac:dyDescent="0.45">
      <c r="A15">
        <v>12</v>
      </c>
      <c r="B15">
        <v>-0.11317430436611101</v>
      </c>
      <c r="C15">
        <v>-0.10034602076124501</v>
      </c>
      <c r="D15">
        <f t="shared" si="1"/>
        <v>1.2828283604866E-2</v>
      </c>
      <c r="E15" s="2">
        <f t="shared" si="2"/>
        <v>-0.12784048144159652</v>
      </c>
      <c r="F15" s="2" t="str">
        <f t="shared" si="3"/>
        <v>하락</v>
      </c>
      <c r="K15" s="3">
        <f t="shared" si="5"/>
        <v>266047.70869016671</v>
      </c>
      <c r="L15" s="3">
        <f t="shared" si="0"/>
        <v>269896.19377162651</v>
      </c>
      <c r="M15" s="4">
        <f t="shared" si="6"/>
        <v>3848.485081459803</v>
      </c>
    </row>
    <row r="16" spans="1:13" x14ac:dyDescent="0.45">
      <c r="A16">
        <v>13</v>
      </c>
      <c r="B16">
        <v>0.117280751466751</v>
      </c>
      <c r="C16">
        <v>1.7738359201773801E-2</v>
      </c>
      <c r="D16">
        <f t="shared" si="1"/>
        <v>-9.95423922649772E-2</v>
      </c>
      <c r="E16" s="2">
        <f t="shared" si="2"/>
        <v>-5.6117023639381003</v>
      </c>
      <c r="F16" s="2" t="str">
        <f t="shared" si="3"/>
        <v>상승</v>
      </c>
      <c r="K16" s="3">
        <f t="shared" si="5"/>
        <v>335184.22544002533</v>
      </c>
      <c r="L16" s="3">
        <f t="shared" si="0"/>
        <v>305321.50776053208</v>
      </c>
      <c r="M16" s="4">
        <f t="shared" si="6"/>
        <v>-29862.717679493246</v>
      </c>
    </row>
    <row r="17" spans="1:13" x14ac:dyDescent="0.45">
      <c r="A17">
        <v>14</v>
      </c>
      <c r="B17">
        <v>0.89907532930374101</v>
      </c>
      <c r="C17">
        <v>0.70766129032257996</v>
      </c>
      <c r="D17">
        <f t="shared" si="1"/>
        <v>-0.19141403898116105</v>
      </c>
      <c r="E17" s="2">
        <f t="shared" si="2"/>
        <v>-0.27048821462864947</v>
      </c>
      <c r="F17" s="2" t="str">
        <f t="shared" si="3"/>
        <v>상승</v>
      </c>
      <c r="K17" s="3">
        <f t="shared" si="5"/>
        <v>569722.59879112232</v>
      </c>
      <c r="L17" s="3">
        <f t="shared" si="0"/>
        <v>512298.38709677401</v>
      </c>
      <c r="M17" s="4">
        <f t="shared" si="6"/>
        <v>-57424.211694348312</v>
      </c>
    </row>
    <row r="18" spans="1:13" x14ac:dyDescent="0.45">
      <c r="A18">
        <v>15</v>
      </c>
      <c r="B18">
        <v>-1.25698707997798E-2</v>
      </c>
      <c r="C18">
        <v>-1.38568129330254E-2</v>
      </c>
      <c r="D18">
        <f t="shared" si="1"/>
        <v>-1.2869421332455996E-3</v>
      </c>
      <c r="E18" s="2">
        <f t="shared" si="2"/>
        <v>9.2874323949224138E-2</v>
      </c>
      <c r="F18" s="2" t="str">
        <f t="shared" si="3"/>
        <v>하락</v>
      </c>
      <c r="K18" s="3">
        <f t="shared" si="5"/>
        <v>296229.03876006609</v>
      </c>
      <c r="L18" s="3">
        <f t="shared" si="0"/>
        <v>295842.95612009236</v>
      </c>
      <c r="M18" s="4">
        <f t="shared" si="6"/>
        <v>-386.08263997372705</v>
      </c>
    </row>
    <row r="19" spans="1:13" x14ac:dyDescent="0.45">
      <c r="A19">
        <v>16</v>
      </c>
      <c r="B19">
        <v>5.82413449883461E-2</v>
      </c>
      <c r="C19">
        <v>-1.5355086372360801E-2</v>
      </c>
      <c r="D19">
        <f t="shared" si="1"/>
        <v>-7.3596431360706899E-2</v>
      </c>
      <c r="E19" s="2">
        <f t="shared" si="2"/>
        <v>4.7929675923660504</v>
      </c>
      <c r="F19" s="2" t="str">
        <f t="shared" si="3"/>
        <v>반대</v>
      </c>
      <c r="K19" s="3">
        <f t="shared" ref="K19:K50" si="7">$J$3*(1+B19)</f>
        <v>317472.40349650383</v>
      </c>
      <c r="L19" s="3">
        <f t="shared" ref="L19:L82" si="8">$J$3*(1+C19)</f>
        <v>295393.47408829175</v>
      </c>
      <c r="M19" s="4">
        <f t="shared" si="6"/>
        <v>-22078.929408212076</v>
      </c>
    </row>
    <row r="20" spans="1:13" x14ac:dyDescent="0.45">
      <c r="A20">
        <v>17</v>
      </c>
      <c r="B20">
        <v>-6.8924829363822895E-2</v>
      </c>
      <c r="C20">
        <v>-2.7431421446384E-2</v>
      </c>
      <c r="D20">
        <f t="shared" si="1"/>
        <v>4.1493407917438899E-2</v>
      </c>
      <c r="E20" s="2">
        <f t="shared" si="2"/>
        <v>-1.5126233249902747</v>
      </c>
      <c r="F20" s="2" t="str">
        <f t="shared" si="3"/>
        <v>하락</v>
      </c>
      <c r="K20" s="3">
        <f t="shared" si="7"/>
        <v>279322.55119085312</v>
      </c>
      <c r="L20" s="3">
        <f t="shared" si="8"/>
        <v>291770.57356608479</v>
      </c>
      <c r="M20" s="4">
        <f t="shared" si="6"/>
        <v>12448.022375231667</v>
      </c>
    </row>
    <row r="21" spans="1:13" x14ac:dyDescent="0.45">
      <c r="A21">
        <v>18</v>
      </c>
      <c r="B21">
        <v>0.34030610322952198</v>
      </c>
      <c r="C21">
        <v>0.288627450980392</v>
      </c>
      <c r="D21">
        <f t="shared" si="1"/>
        <v>-5.1678652249129986E-2</v>
      </c>
      <c r="E21" s="2">
        <f t="shared" si="2"/>
        <v>-0.17904967830880644</v>
      </c>
      <c r="F21" s="2" t="str">
        <f t="shared" si="3"/>
        <v>상승</v>
      </c>
      <c r="K21" s="3">
        <f t="shared" si="7"/>
        <v>402091.83096885664</v>
      </c>
      <c r="L21" s="3">
        <f t="shared" si="8"/>
        <v>386588.23529411765</v>
      </c>
      <c r="M21" s="4">
        <f t="shared" si="6"/>
        <v>-15503.595674738986</v>
      </c>
    </row>
    <row r="22" spans="1:13" x14ac:dyDescent="0.45">
      <c r="A22">
        <v>19</v>
      </c>
      <c r="B22">
        <v>-0.121880292892456</v>
      </c>
      <c r="C22">
        <v>-0.12646370023419201</v>
      </c>
      <c r="D22">
        <f t="shared" si="1"/>
        <v>-4.5834073417360122E-3</v>
      </c>
      <c r="E22" s="2">
        <f t="shared" si="2"/>
        <v>3.6242869165208844E-2</v>
      </c>
      <c r="F22" s="2" t="str">
        <f t="shared" si="3"/>
        <v>하락</v>
      </c>
      <c r="K22" s="3">
        <f t="shared" si="7"/>
        <v>263435.91213226318</v>
      </c>
      <c r="L22" s="3">
        <f t="shared" si="8"/>
        <v>262060.88992974241</v>
      </c>
      <c r="M22" s="4">
        <f t="shared" si="6"/>
        <v>-1375.0222025207768</v>
      </c>
    </row>
    <row r="23" spans="1:13" x14ac:dyDescent="0.45">
      <c r="A23">
        <v>20</v>
      </c>
      <c r="B23">
        <v>-5.7127524167299201E-2</v>
      </c>
      <c r="C23">
        <v>-7.9166666666666594E-2</v>
      </c>
      <c r="D23">
        <f t="shared" si="1"/>
        <v>-2.2039142499367392E-2</v>
      </c>
      <c r="E23" s="2">
        <f t="shared" si="2"/>
        <v>0.27838916841306205</v>
      </c>
      <c r="F23" s="2" t="str">
        <f t="shared" si="3"/>
        <v>하락</v>
      </c>
      <c r="K23" s="3">
        <f t="shared" si="7"/>
        <v>282861.74274981028</v>
      </c>
      <c r="L23" s="3">
        <f t="shared" si="8"/>
        <v>276250</v>
      </c>
      <c r="M23" s="4">
        <f t="shared" si="6"/>
        <v>-6611.742749810277</v>
      </c>
    </row>
    <row r="24" spans="1:13" x14ac:dyDescent="0.45">
      <c r="A24">
        <v>21</v>
      </c>
      <c r="B24">
        <v>-0.166099429130554</v>
      </c>
      <c r="C24">
        <v>-0.17514124293785299</v>
      </c>
      <c r="D24">
        <f t="shared" si="1"/>
        <v>-9.0418138072989873E-3</v>
      </c>
      <c r="E24" s="2">
        <f t="shared" si="2"/>
        <v>5.1625840125545865E-2</v>
      </c>
      <c r="F24" s="2" t="str">
        <f t="shared" si="3"/>
        <v>하락</v>
      </c>
      <c r="K24" s="3">
        <f t="shared" si="7"/>
        <v>250170.1712608338</v>
      </c>
      <c r="L24" s="3">
        <f t="shared" si="8"/>
        <v>247457.62711864413</v>
      </c>
      <c r="M24" s="4">
        <f t="shared" si="6"/>
        <v>-2712.5441421896685</v>
      </c>
    </row>
    <row r="25" spans="1:13" x14ac:dyDescent="0.45">
      <c r="A25">
        <v>22</v>
      </c>
      <c r="B25">
        <v>0.212659060955047</v>
      </c>
      <c r="C25">
        <v>0.109831029185867</v>
      </c>
      <c r="D25">
        <f t="shared" si="1"/>
        <v>-0.10282803176918</v>
      </c>
      <c r="E25" s="2">
        <f t="shared" si="2"/>
        <v>-0.93623844310121296</v>
      </c>
      <c r="F25" s="2" t="str">
        <f t="shared" si="3"/>
        <v>상승</v>
      </c>
      <c r="K25" s="3">
        <f t="shared" si="7"/>
        <v>363797.71828651411</v>
      </c>
      <c r="L25" s="3">
        <f t="shared" si="8"/>
        <v>332949.30875576014</v>
      </c>
      <c r="M25" s="4">
        <f t="shared" si="6"/>
        <v>-30848.409530753968</v>
      </c>
    </row>
    <row r="26" spans="1:13" x14ac:dyDescent="0.45">
      <c r="A26">
        <v>23</v>
      </c>
      <c r="B26">
        <v>0.14809855818748399</v>
      </c>
      <c r="C26">
        <v>0.11949685534591099</v>
      </c>
      <c r="D26">
        <f t="shared" si="1"/>
        <v>-2.8601702841572998E-2</v>
      </c>
      <c r="E26" s="2">
        <f t="shared" si="2"/>
        <v>-0.23935109220053385</v>
      </c>
      <c r="F26" s="2" t="str">
        <f t="shared" si="3"/>
        <v>상승</v>
      </c>
      <c r="K26" s="3">
        <f t="shared" si="7"/>
        <v>344429.56745624525</v>
      </c>
      <c r="L26" s="3">
        <f t="shared" si="8"/>
        <v>335849.05660377332</v>
      </c>
      <c r="M26" s="4">
        <f t="shared" si="6"/>
        <v>-8580.5108524719253</v>
      </c>
    </row>
    <row r="27" spans="1:13" x14ac:dyDescent="0.45">
      <c r="A27">
        <v>24</v>
      </c>
      <c r="B27">
        <v>-0.16254448890685999</v>
      </c>
      <c r="C27">
        <v>-0.161481481481481</v>
      </c>
      <c r="D27">
        <f t="shared" si="1"/>
        <v>1.0630074253789867E-3</v>
      </c>
      <c r="E27" s="2">
        <f t="shared" si="2"/>
        <v>-6.5828441479891574E-3</v>
      </c>
      <c r="F27" s="2" t="str">
        <f t="shared" si="3"/>
        <v>하락</v>
      </c>
      <c r="K27" s="3">
        <f t="shared" si="7"/>
        <v>251236.65332794198</v>
      </c>
      <c r="L27" s="3">
        <f t="shared" si="8"/>
        <v>251555.55555555571</v>
      </c>
      <c r="M27" s="4">
        <f t="shared" si="6"/>
        <v>318.9022276137257</v>
      </c>
    </row>
    <row r="28" spans="1:13" x14ac:dyDescent="0.45">
      <c r="A28">
        <v>25</v>
      </c>
      <c r="B28">
        <v>0.19145019352435999</v>
      </c>
      <c r="C28">
        <v>5.2362707535121303E-2</v>
      </c>
      <c r="D28">
        <f t="shared" si="1"/>
        <v>-0.1390874859892387</v>
      </c>
      <c r="E28" s="2">
        <f t="shared" si="2"/>
        <v>-2.6562317446237551</v>
      </c>
      <c r="F28" s="2" t="str">
        <f t="shared" si="3"/>
        <v>상승</v>
      </c>
      <c r="K28" s="3">
        <f t="shared" si="7"/>
        <v>357435.05805730802</v>
      </c>
      <c r="L28" s="3">
        <f t="shared" si="8"/>
        <v>315708.81226053642</v>
      </c>
      <c r="M28" s="4">
        <f t="shared" si="6"/>
        <v>-41726.245796771604</v>
      </c>
    </row>
    <row r="29" spans="1:13" x14ac:dyDescent="0.45">
      <c r="A29">
        <v>26</v>
      </c>
      <c r="B29">
        <v>-2.58447714149951E-2</v>
      </c>
      <c r="C29">
        <v>-1.9845644983461901E-2</v>
      </c>
      <c r="D29">
        <f t="shared" si="1"/>
        <v>5.9991264315331985E-3</v>
      </c>
      <c r="E29" s="2">
        <f t="shared" si="2"/>
        <v>-0.30228931518892377</v>
      </c>
      <c r="F29" s="2" t="str">
        <f t="shared" si="3"/>
        <v>하락</v>
      </c>
      <c r="K29" s="3">
        <f t="shared" si="7"/>
        <v>292246.5685755015</v>
      </c>
      <c r="L29" s="3">
        <f t="shared" si="8"/>
        <v>294046.30650496145</v>
      </c>
      <c r="M29" s="4">
        <f t="shared" si="6"/>
        <v>1799.7379294599523</v>
      </c>
    </row>
    <row r="30" spans="1:13" x14ac:dyDescent="0.45">
      <c r="A30">
        <v>27</v>
      </c>
      <c r="B30">
        <v>-0.102555021643638</v>
      </c>
      <c r="C30">
        <v>-7.26681127982646E-2</v>
      </c>
      <c r="D30">
        <f t="shared" si="1"/>
        <v>2.98869088453734E-2</v>
      </c>
      <c r="E30" s="2">
        <f t="shared" si="2"/>
        <v>-0.41127955157364615</v>
      </c>
      <c r="F30" s="2" t="str">
        <f t="shared" si="3"/>
        <v>하락</v>
      </c>
      <c r="K30" s="3">
        <f t="shared" si="7"/>
        <v>269233.49350690859</v>
      </c>
      <c r="L30" s="3">
        <f t="shared" si="8"/>
        <v>278199.56616052066</v>
      </c>
      <c r="M30" s="4">
        <f t="shared" si="6"/>
        <v>8966.0726536120637</v>
      </c>
    </row>
    <row r="31" spans="1:13" x14ac:dyDescent="0.45">
      <c r="A31">
        <v>28</v>
      </c>
      <c r="B31">
        <v>0.29226043820381098</v>
      </c>
      <c r="C31">
        <v>0.28318584070796399</v>
      </c>
      <c r="D31">
        <f t="shared" si="1"/>
        <v>-9.0745974958469922E-3</v>
      </c>
      <c r="E31" s="2">
        <f t="shared" si="2"/>
        <v>-3.2044672407209762E-2</v>
      </c>
      <c r="F31" s="2" t="str">
        <f t="shared" si="3"/>
        <v>상승</v>
      </c>
      <c r="K31" s="3">
        <f t="shared" si="7"/>
        <v>387678.13146114332</v>
      </c>
      <c r="L31" s="3">
        <f t="shared" si="8"/>
        <v>384955.7522123892</v>
      </c>
      <c r="M31" s="4">
        <f t="shared" si="6"/>
        <v>-2722.3792487541214</v>
      </c>
    </row>
    <row r="32" spans="1:13" x14ac:dyDescent="0.45">
      <c r="A32">
        <v>29</v>
      </c>
      <c r="B32">
        <v>-7.8032582998275701E-2</v>
      </c>
      <c r="C32">
        <v>-0.11823899371069101</v>
      </c>
      <c r="D32">
        <f t="shared" si="1"/>
        <v>-4.0206410712415305E-2</v>
      </c>
      <c r="E32" s="2">
        <f t="shared" si="2"/>
        <v>0.34004357996138712</v>
      </c>
      <c r="F32" s="2" t="str">
        <f t="shared" si="3"/>
        <v>하락</v>
      </c>
      <c r="K32" s="3">
        <f t="shared" si="7"/>
        <v>276590.22510051727</v>
      </c>
      <c r="L32" s="3">
        <f t="shared" si="8"/>
        <v>264528.3018867927</v>
      </c>
      <c r="M32" s="4">
        <f t="shared" si="6"/>
        <v>-12061.923213724571</v>
      </c>
    </row>
    <row r="33" spans="1:13" x14ac:dyDescent="0.45">
      <c r="A33">
        <v>30</v>
      </c>
      <c r="B33">
        <v>0.36525064706802302</v>
      </c>
      <c r="C33">
        <v>0.33182844243792298</v>
      </c>
      <c r="D33">
        <f t="shared" si="1"/>
        <v>-3.3422204630100039E-2</v>
      </c>
      <c r="E33" s="2">
        <f t="shared" si="2"/>
        <v>-0.10072133776281857</v>
      </c>
      <c r="F33" s="2" t="str">
        <f t="shared" si="3"/>
        <v>상승</v>
      </c>
      <c r="K33" s="3">
        <f t="shared" si="7"/>
        <v>409575.19412040693</v>
      </c>
      <c r="L33" s="3">
        <f t="shared" si="8"/>
        <v>399548.53273137688</v>
      </c>
      <c r="M33" s="4">
        <f t="shared" si="6"/>
        <v>-10026.66138903005</v>
      </c>
    </row>
    <row r="34" spans="1:13" x14ac:dyDescent="0.45">
      <c r="A34">
        <v>31</v>
      </c>
      <c r="B34">
        <v>6.9849565625190702E-4</v>
      </c>
      <c r="C34">
        <v>-2.9323308270676599E-2</v>
      </c>
      <c r="D34">
        <f t="shared" si="1"/>
        <v>-3.0021803926928506E-2</v>
      </c>
      <c r="E34" s="2">
        <f t="shared" si="2"/>
        <v>1.0238204928926933</v>
      </c>
      <c r="F34" s="2" t="str">
        <f t="shared" si="3"/>
        <v>반대</v>
      </c>
      <c r="K34" s="3">
        <f t="shared" si="7"/>
        <v>300209.54869687557</v>
      </c>
      <c r="L34" s="3">
        <f t="shared" si="8"/>
        <v>291203.00751879701</v>
      </c>
      <c r="M34" s="4">
        <f t="shared" si="6"/>
        <v>-9006.5411780785653</v>
      </c>
    </row>
    <row r="35" spans="1:13" x14ac:dyDescent="0.45">
      <c r="A35">
        <v>32</v>
      </c>
      <c r="B35">
        <v>0.27948540449142401</v>
      </c>
      <c r="C35">
        <v>0.18715778994524601</v>
      </c>
      <c r="D35">
        <f t="shared" si="1"/>
        <v>-9.2327614546177994E-2</v>
      </c>
      <c r="E35" s="2">
        <f t="shared" si="2"/>
        <v>-0.49331430218955308</v>
      </c>
      <c r="F35" s="2" t="str">
        <f t="shared" si="3"/>
        <v>상승</v>
      </c>
      <c r="K35" s="3">
        <f t="shared" si="7"/>
        <v>383845.62134742725</v>
      </c>
      <c r="L35" s="3">
        <f t="shared" si="8"/>
        <v>356147.33698357386</v>
      </c>
      <c r="M35" s="4">
        <f t="shared" si="6"/>
        <v>-27698.284363853396</v>
      </c>
    </row>
    <row r="36" spans="1:13" x14ac:dyDescent="0.45">
      <c r="A36">
        <v>33</v>
      </c>
      <c r="B36">
        <v>-5.6036997586488703E-2</v>
      </c>
      <c r="C36">
        <v>-6.8883610451306407E-2</v>
      </c>
      <c r="D36">
        <f t="shared" si="1"/>
        <v>-1.2846612864817704E-2</v>
      </c>
      <c r="E36" s="2">
        <f t="shared" si="2"/>
        <v>0.1864973798651122</v>
      </c>
      <c r="F36" s="2" t="str">
        <f t="shared" si="3"/>
        <v>하락</v>
      </c>
      <c r="K36" s="3">
        <f t="shared" si="7"/>
        <v>283188.90072405338</v>
      </c>
      <c r="L36" s="3">
        <f t="shared" si="8"/>
        <v>279334.91686460807</v>
      </c>
      <c r="M36" s="4">
        <f t="shared" si="6"/>
        <v>-3853.9838594453176</v>
      </c>
    </row>
    <row r="37" spans="1:13" x14ac:dyDescent="0.45">
      <c r="A37">
        <v>34</v>
      </c>
      <c r="B37">
        <v>-8.1577338278293592E-3</v>
      </c>
      <c r="C37">
        <v>-7.5170842824601306E-2</v>
      </c>
      <c r="D37">
        <f t="shared" si="1"/>
        <v>-6.7013108996771945E-2</v>
      </c>
      <c r="E37" s="2">
        <f t="shared" si="2"/>
        <v>0.89147741968433059</v>
      </c>
      <c r="F37" s="2" t="str">
        <f t="shared" si="3"/>
        <v>하락</v>
      </c>
      <c r="K37" s="3">
        <f t="shared" si="7"/>
        <v>297552.67985165119</v>
      </c>
      <c r="L37" s="3">
        <f t="shared" si="8"/>
        <v>277448.74715261959</v>
      </c>
      <c r="M37" s="4">
        <f t="shared" si="6"/>
        <v>-20103.932699031604</v>
      </c>
    </row>
    <row r="38" spans="1:13" x14ac:dyDescent="0.45">
      <c r="A38">
        <v>35</v>
      </c>
      <c r="B38">
        <v>-4.8747312277555403E-2</v>
      </c>
      <c r="C38">
        <v>-6.6095471236230094E-2</v>
      </c>
      <c r="D38">
        <f t="shared" si="1"/>
        <v>-1.7348158958674691E-2</v>
      </c>
      <c r="E38" s="2">
        <f t="shared" si="2"/>
        <v>0.26247121980068938</v>
      </c>
      <c r="F38" s="2" t="str">
        <f t="shared" si="3"/>
        <v>하락</v>
      </c>
      <c r="K38" s="3">
        <f t="shared" si="7"/>
        <v>285375.80631673342</v>
      </c>
      <c r="L38" s="3">
        <f t="shared" si="8"/>
        <v>280171.35862913099</v>
      </c>
      <c r="M38" s="4">
        <f t="shared" si="6"/>
        <v>-5204.4476876024273</v>
      </c>
    </row>
    <row r="39" spans="1:13" x14ac:dyDescent="0.45">
      <c r="A39">
        <v>36</v>
      </c>
      <c r="B39">
        <v>0.41117954254150302</v>
      </c>
      <c r="C39">
        <v>0.28085106382978697</v>
      </c>
      <c r="D39">
        <f t="shared" si="1"/>
        <v>-0.13032847871171604</v>
      </c>
      <c r="E39" s="2">
        <f t="shared" si="2"/>
        <v>-0.46404837117050451</v>
      </c>
      <c r="F39" s="2" t="str">
        <f t="shared" si="3"/>
        <v>상승</v>
      </c>
      <c r="K39" s="3">
        <f t="shared" si="7"/>
        <v>423353.86276245088</v>
      </c>
      <c r="L39" s="3">
        <f t="shared" si="8"/>
        <v>384255.31914893608</v>
      </c>
      <c r="M39" s="4">
        <f t="shared" si="6"/>
        <v>-39098.543613514805</v>
      </c>
    </row>
    <row r="40" spans="1:13" x14ac:dyDescent="0.45">
      <c r="A40">
        <v>37</v>
      </c>
      <c r="B40">
        <v>3.8695335388183502E-4</v>
      </c>
      <c r="C40">
        <v>-1.9211324570273001E-2</v>
      </c>
      <c r="D40">
        <f t="shared" si="1"/>
        <v>-1.9598277924154837E-2</v>
      </c>
      <c r="E40" s="2">
        <f t="shared" si="2"/>
        <v>1.0201419403678493</v>
      </c>
      <c r="F40" s="2" t="str">
        <f t="shared" si="3"/>
        <v>반대</v>
      </c>
      <c r="K40" s="3">
        <f t="shared" si="7"/>
        <v>300116.08600616455</v>
      </c>
      <c r="L40" s="3">
        <f t="shared" si="8"/>
        <v>294236.60262891813</v>
      </c>
      <c r="M40" s="4">
        <f t="shared" si="6"/>
        <v>-5879.483377246419</v>
      </c>
    </row>
    <row r="41" spans="1:13" x14ac:dyDescent="0.45">
      <c r="A41">
        <v>38</v>
      </c>
      <c r="B41">
        <v>-0.106051087379455</v>
      </c>
      <c r="C41">
        <v>-0.12893553223388299</v>
      </c>
      <c r="D41">
        <f t="shared" si="1"/>
        <v>-2.288444485442799E-2</v>
      </c>
      <c r="E41" s="2">
        <f t="shared" si="2"/>
        <v>0.17748749671980787</v>
      </c>
      <c r="F41" s="2" t="str">
        <f t="shared" si="3"/>
        <v>하락</v>
      </c>
      <c r="K41" s="3">
        <f t="shared" si="7"/>
        <v>268184.6737861635</v>
      </c>
      <c r="L41" s="3">
        <f t="shared" si="8"/>
        <v>261319.3403298351</v>
      </c>
      <c r="M41" s="4">
        <f t="shared" si="6"/>
        <v>-6865.3334563284006</v>
      </c>
    </row>
    <row r="42" spans="1:13" x14ac:dyDescent="0.45">
      <c r="A42">
        <v>39</v>
      </c>
      <c r="B42">
        <v>-1.4972720295190801E-2</v>
      </c>
      <c r="C42">
        <v>-4.2105263157894701E-3</v>
      </c>
      <c r="D42">
        <f t="shared" si="1"/>
        <v>1.0762193979401331E-2</v>
      </c>
      <c r="E42" s="2">
        <f t="shared" si="2"/>
        <v>-2.5560210701078181</v>
      </c>
      <c r="F42" s="2" t="str">
        <f t="shared" si="3"/>
        <v>하락</v>
      </c>
      <c r="K42" s="3">
        <f t="shared" si="7"/>
        <v>295508.18391144276</v>
      </c>
      <c r="L42" s="3">
        <f t="shared" si="8"/>
        <v>298736.84210526315</v>
      </c>
      <c r="M42" s="4">
        <f t="shared" si="6"/>
        <v>3228.658193820389</v>
      </c>
    </row>
    <row r="43" spans="1:13" x14ac:dyDescent="0.45">
      <c r="A43">
        <v>40</v>
      </c>
      <c r="B43">
        <v>0.183640852570533</v>
      </c>
      <c r="C43">
        <v>0.13614649681528601</v>
      </c>
      <c r="D43">
        <f t="shared" si="1"/>
        <v>-4.7494355755246992E-2</v>
      </c>
      <c r="E43" s="2">
        <f t="shared" si="2"/>
        <v>-0.34884743174614324</v>
      </c>
      <c r="F43" s="2" t="str">
        <f t="shared" si="3"/>
        <v>상승</v>
      </c>
      <c r="K43" s="3">
        <f t="shared" si="7"/>
        <v>355092.25577115995</v>
      </c>
      <c r="L43" s="3">
        <f t="shared" si="8"/>
        <v>340843.94904458575</v>
      </c>
      <c r="M43" s="4">
        <f t="shared" si="6"/>
        <v>-14248.306726574199</v>
      </c>
    </row>
    <row r="44" spans="1:13" x14ac:dyDescent="0.45">
      <c r="A44">
        <v>41</v>
      </c>
      <c r="B44">
        <v>0.213526755571365</v>
      </c>
      <c r="C44">
        <v>6.6752246469833104E-2</v>
      </c>
      <c r="D44">
        <f t="shared" si="1"/>
        <v>-0.14677450910153189</v>
      </c>
      <c r="E44" s="2">
        <f t="shared" si="2"/>
        <v>-2.1987950498094877</v>
      </c>
      <c r="F44" s="2" t="str">
        <f t="shared" si="3"/>
        <v>상승</v>
      </c>
      <c r="K44" s="3">
        <f t="shared" si="7"/>
        <v>364058.02667140949</v>
      </c>
      <c r="L44" s="3">
        <f t="shared" si="8"/>
        <v>320025.67394094996</v>
      </c>
      <c r="M44" s="4">
        <f t="shared" si="6"/>
        <v>-44032.352730459534</v>
      </c>
    </row>
    <row r="45" spans="1:13" x14ac:dyDescent="0.45">
      <c r="A45">
        <v>42</v>
      </c>
      <c r="B45">
        <v>2.3975070565938901E-2</v>
      </c>
      <c r="C45">
        <v>2.9748283752860399E-2</v>
      </c>
      <c r="D45">
        <f t="shared" si="1"/>
        <v>5.7732131869214984E-3</v>
      </c>
      <c r="E45" s="2">
        <f t="shared" si="2"/>
        <v>0.1940687817449766</v>
      </c>
      <c r="F45" s="2" t="str">
        <f t="shared" si="3"/>
        <v>상승</v>
      </c>
      <c r="K45" s="3">
        <f t="shared" si="7"/>
        <v>307192.52116978168</v>
      </c>
      <c r="L45" s="3">
        <f t="shared" si="8"/>
        <v>308924.4851258581</v>
      </c>
      <c r="M45" s="4">
        <f t="shared" si="6"/>
        <v>1731.963956076419</v>
      </c>
    </row>
    <row r="46" spans="1:13" x14ac:dyDescent="0.45">
      <c r="A46">
        <v>43</v>
      </c>
      <c r="B46">
        <v>4.8706267029046998E-2</v>
      </c>
      <c r="C46">
        <v>7.1942446043165402E-3</v>
      </c>
      <c r="D46">
        <f t="shared" si="1"/>
        <v>-4.1512022424730455E-2</v>
      </c>
      <c r="E46" s="2">
        <f t="shared" si="2"/>
        <v>-5.7701711170375383</v>
      </c>
      <c r="F46" s="2" t="str">
        <f t="shared" si="3"/>
        <v>상승</v>
      </c>
      <c r="K46" s="3">
        <f t="shared" si="7"/>
        <v>314611.8801087141</v>
      </c>
      <c r="L46" s="3">
        <f t="shared" si="8"/>
        <v>302158.27338129497</v>
      </c>
      <c r="M46" s="4">
        <f t="shared" si="6"/>
        <v>-12453.60672741913</v>
      </c>
    </row>
    <row r="47" spans="1:13" x14ac:dyDescent="0.45">
      <c r="A47">
        <v>44</v>
      </c>
      <c r="B47">
        <v>1.0332506150007199E-2</v>
      </c>
      <c r="C47">
        <v>7.8431372549019607E-3</v>
      </c>
      <c r="D47">
        <f t="shared" si="1"/>
        <v>-2.4893688951052387E-3</v>
      </c>
      <c r="E47" s="2">
        <f t="shared" si="2"/>
        <v>-0.31739453412591795</v>
      </c>
      <c r="F47" s="2" t="str">
        <f t="shared" si="3"/>
        <v>상승</v>
      </c>
      <c r="K47" s="3">
        <f t="shared" si="7"/>
        <v>303099.75184500217</v>
      </c>
      <c r="L47" s="3">
        <f t="shared" si="8"/>
        <v>302352.9411764706</v>
      </c>
      <c r="M47" s="4">
        <f t="shared" si="6"/>
        <v>-746.81066853157245</v>
      </c>
    </row>
    <row r="48" spans="1:13" x14ac:dyDescent="0.45">
      <c r="A48">
        <v>45</v>
      </c>
      <c r="B48">
        <v>-0.19950632750988001</v>
      </c>
      <c r="C48">
        <v>-0.26392961876832799</v>
      </c>
      <c r="D48">
        <f t="shared" si="1"/>
        <v>-6.4423291258447979E-2</v>
      </c>
      <c r="E48" s="2">
        <f t="shared" si="2"/>
        <v>0.24409269243478665</v>
      </c>
      <c r="F48" s="2" t="str">
        <f t="shared" si="3"/>
        <v>하락</v>
      </c>
      <c r="K48" s="3">
        <f t="shared" si="7"/>
        <v>240148.10174703598</v>
      </c>
      <c r="L48" s="3">
        <f t="shared" si="8"/>
        <v>220821.11436950159</v>
      </c>
      <c r="M48" s="4">
        <f t="shared" si="6"/>
        <v>-19326.987377534388</v>
      </c>
    </row>
    <row r="49" spans="1:13" x14ac:dyDescent="0.45">
      <c r="A49">
        <v>46</v>
      </c>
      <c r="B49">
        <v>9.5809102058410603E-2</v>
      </c>
      <c r="C49">
        <v>6.8315665488810295E-2</v>
      </c>
      <c r="D49">
        <f t="shared" si="1"/>
        <v>-2.7493436569600307E-2</v>
      </c>
      <c r="E49" s="2">
        <f t="shared" si="2"/>
        <v>-0.40244702840673596</v>
      </c>
      <c r="F49" s="2" t="str">
        <f t="shared" si="3"/>
        <v>상승</v>
      </c>
      <c r="K49" s="3">
        <f t="shared" si="7"/>
        <v>328742.73061752319</v>
      </c>
      <c r="L49" s="3">
        <f t="shared" si="8"/>
        <v>320494.69964664313</v>
      </c>
      <c r="M49" s="4">
        <f t="shared" si="6"/>
        <v>-8248.0309708800633</v>
      </c>
    </row>
    <row r="50" spans="1:13" x14ac:dyDescent="0.45">
      <c r="A50">
        <v>47</v>
      </c>
      <c r="B50">
        <v>0.37385946512222201</v>
      </c>
      <c r="C50">
        <v>0.43459915611814298</v>
      </c>
      <c r="D50">
        <f t="shared" si="1"/>
        <v>6.073969099592097E-2</v>
      </c>
      <c r="E50" s="2">
        <f t="shared" si="2"/>
        <v>0.13976025986440083</v>
      </c>
      <c r="F50" s="2" t="str">
        <f t="shared" si="3"/>
        <v>상승</v>
      </c>
      <c r="K50" s="3">
        <f t="shared" si="7"/>
        <v>412157.83953666658</v>
      </c>
      <c r="L50" s="3">
        <f t="shared" si="8"/>
        <v>430379.7468354429</v>
      </c>
      <c r="M50" s="4">
        <f t="shared" si="6"/>
        <v>18221.907298776321</v>
      </c>
    </row>
    <row r="51" spans="1:13" x14ac:dyDescent="0.45">
      <c r="A51">
        <v>48</v>
      </c>
      <c r="B51">
        <v>0.146779894828796</v>
      </c>
      <c r="C51">
        <v>0.124561403508771</v>
      </c>
      <c r="D51">
        <f t="shared" si="1"/>
        <v>-2.2218491320024999E-2</v>
      </c>
      <c r="E51" s="2">
        <f t="shared" si="2"/>
        <v>-0.1783738035551316</v>
      </c>
      <c r="F51" s="2" t="str">
        <f t="shared" si="3"/>
        <v>상승</v>
      </c>
      <c r="K51" s="3">
        <f t="shared" ref="K51:K67" si="9">$J$3*(1+B51)</f>
        <v>344033.9684486388</v>
      </c>
      <c r="L51" s="3">
        <f t="shared" si="8"/>
        <v>337368.42105263128</v>
      </c>
      <c r="M51" s="4">
        <f t="shared" si="6"/>
        <v>-6665.5473960075178</v>
      </c>
    </row>
    <row r="52" spans="1:13" x14ac:dyDescent="0.45">
      <c r="A52">
        <v>49</v>
      </c>
      <c r="B52">
        <v>-0.14602707326412201</v>
      </c>
      <c r="C52">
        <v>-0.18587896253602301</v>
      </c>
      <c r="D52">
        <f t="shared" si="1"/>
        <v>-3.9851889271901003E-2</v>
      </c>
      <c r="E52" s="2">
        <f t="shared" si="2"/>
        <v>0.21439698569534343</v>
      </c>
      <c r="F52" s="2" t="str">
        <f t="shared" si="3"/>
        <v>하락</v>
      </c>
      <c r="K52" s="3">
        <f t="shared" si="9"/>
        <v>256191.8780207634</v>
      </c>
      <c r="L52" s="3">
        <f t="shared" si="8"/>
        <v>244236.31123919311</v>
      </c>
      <c r="M52" s="4">
        <f t="shared" si="6"/>
        <v>-11955.566781570291</v>
      </c>
    </row>
    <row r="53" spans="1:13" x14ac:dyDescent="0.45">
      <c r="A53">
        <v>50</v>
      </c>
      <c r="B53">
        <v>0.17279297113418501</v>
      </c>
      <c r="C53">
        <v>0.179166666666666</v>
      </c>
      <c r="D53">
        <f t="shared" si="1"/>
        <v>6.3736955324809885E-3</v>
      </c>
      <c r="E53" s="2">
        <f t="shared" si="2"/>
        <v>3.557411459989402E-2</v>
      </c>
      <c r="F53" s="2" t="str">
        <f t="shared" si="3"/>
        <v>상승</v>
      </c>
      <c r="K53" s="3">
        <f t="shared" si="9"/>
        <v>351837.89134025545</v>
      </c>
      <c r="L53" s="3">
        <f t="shared" si="8"/>
        <v>353749.99999999983</v>
      </c>
      <c r="M53" s="4">
        <f t="shared" si="6"/>
        <v>1912.1086597443791</v>
      </c>
    </row>
    <row r="54" spans="1:13" x14ac:dyDescent="0.45">
      <c r="A54">
        <v>51</v>
      </c>
      <c r="B54">
        <v>-2.08852477371692E-2</v>
      </c>
      <c r="C54">
        <v>2.19780219780219E-2</v>
      </c>
      <c r="D54">
        <f t="shared" si="1"/>
        <v>4.2863269715191096E-2</v>
      </c>
      <c r="E54" s="2">
        <f t="shared" si="2"/>
        <v>1.9502787720412018</v>
      </c>
      <c r="F54" s="2" t="str">
        <f t="shared" si="3"/>
        <v>반대</v>
      </c>
      <c r="K54" s="3">
        <f t="shared" si="9"/>
        <v>293734.42567884928</v>
      </c>
      <c r="L54" s="3">
        <f t="shared" si="8"/>
        <v>306593.40659340657</v>
      </c>
      <c r="M54" s="4">
        <f t="shared" si="6"/>
        <v>12858.980914557294</v>
      </c>
    </row>
    <row r="55" spans="1:13" x14ac:dyDescent="0.45">
      <c r="A55">
        <v>52</v>
      </c>
      <c r="B55">
        <v>4.0197126567363697E-2</v>
      </c>
      <c r="C55">
        <v>4.8463356973995203E-2</v>
      </c>
      <c r="D55">
        <f t="shared" si="1"/>
        <v>8.2662304066315057E-3</v>
      </c>
      <c r="E55" s="2">
        <f t="shared" si="2"/>
        <v>0.17056660790268935</v>
      </c>
      <c r="F55" s="2" t="str">
        <f t="shared" si="3"/>
        <v>상승</v>
      </c>
      <c r="K55" s="3">
        <f t="shared" si="9"/>
        <v>312059.13797020912</v>
      </c>
      <c r="L55" s="3">
        <f t="shared" si="8"/>
        <v>314539.00709219853</v>
      </c>
      <c r="M55" s="4">
        <f t="shared" si="6"/>
        <v>2479.8691219894099</v>
      </c>
    </row>
    <row r="56" spans="1:13" x14ac:dyDescent="0.45">
      <c r="A56">
        <v>53</v>
      </c>
      <c r="B56">
        <v>-7.1996733546257005E-2</v>
      </c>
      <c r="C56">
        <v>-9.5875139353400196E-2</v>
      </c>
      <c r="D56">
        <f t="shared" si="1"/>
        <v>-2.3878405807143191E-2</v>
      </c>
      <c r="E56" s="2">
        <f t="shared" si="2"/>
        <v>0.24905732568613312</v>
      </c>
      <c r="F56" s="2" t="str">
        <f t="shared" si="3"/>
        <v>하락</v>
      </c>
      <c r="K56" s="3">
        <f t="shared" si="9"/>
        <v>278400.97993612289</v>
      </c>
      <c r="L56" s="3">
        <f t="shared" si="8"/>
        <v>271237.45819397992</v>
      </c>
      <c r="M56" s="4">
        <f t="shared" si="6"/>
        <v>-7163.5217421429697</v>
      </c>
    </row>
    <row r="57" spans="1:13" x14ac:dyDescent="0.45">
      <c r="A57">
        <v>54</v>
      </c>
      <c r="B57">
        <v>0.199610590934753</v>
      </c>
      <c r="C57">
        <v>0.18387096774193501</v>
      </c>
      <c r="D57">
        <f t="shared" si="1"/>
        <v>-1.5739623192817992E-2</v>
      </c>
      <c r="E57" s="2">
        <f t="shared" si="2"/>
        <v>-8.5601459469712107E-2</v>
      </c>
      <c r="F57" s="2" t="str">
        <f t="shared" si="3"/>
        <v>상승</v>
      </c>
      <c r="K57" s="3">
        <f t="shared" si="9"/>
        <v>359883.17728042591</v>
      </c>
      <c r="L57" s="3">
        <f t="shared" si="8"/>
        <v>355161.29032258049</v>
      </c>
      <c r="M57" s="4">
        <f t="shared" si="6"/>
        <v>-4721.8869578454178</v>
      </c>
    </row>
    <row r="58" spans="1:13" x14ac:dyDescent="0.45">
      <c r="A58">
        <v>55</v>
      </c>
      <c r="B58">
        <v>0.34494382143020602</v>
      </c>
      <c r="C58">
        <v>0.38114754098360598</v>
      </c>
      <c r="D58">
        <f t="shared" si="1"/>
        <v>3.620371955339996E-2</v>
      </c>
      <c r="E58" s="2">
        <f t="shared" si="2"/>
        <v>9.4986102914296808E-2</v>
      </c>
      <c r="F58" s="2" t="str">
        <f t="shared" si="3"/>
        <v>상승</v>
      </c>
      <c r="K58" s="3">
        <f t="shared" si="9"/>
        <v>403483.14642906183</v>
      </c>
      <c r="L58" s="3">
        <f t="shared" si="8"/>
        <v>414344.2622950818</v>
      </c>
      <c r="M58" s="4">
        <f t="shared" si="6"/>
        <v>10861.115866019973</v>
      </c>
    </row>
    <row r="59" spans="1:13" x14ac:dyDescent="0.45">
      <c r="A59">
        <v>56</v>
      </c>
      <c r="B59">
        <v>-3.8725543767213801E-2</v>
      </c>
      <c r="C59">
        <v>2.31660231660231E-3</v>
      </c>
      <c r="D59">
        <f t="shared" si="1"/>
        <v>4.1042146083816108E-2</v>
      </c>
      <c r="E59" s="2">
        <f t="shared" si="2"/>
        <v>17.716526392847339</v>
      </c>
      <c r="F59" s="2" t="str">
        <f t="shared" si="3"/>
        <v>반대</v>
      </c>
      <c r="K59" s="3">
        <f t="shared" si="9"/>
        <v>288382.33686983585</v>
      </c>
      <c r="L59" s="3">
        <f t="shared" si="8"/>
        <v>300694.98069498071</v>
      </c>
      <c r="M59" s="4">
        <f t="shared" si="6"/>
        <v>12312.643825144856</v>
      </c>
    </row>
    <row r="60" spans="1:13" x14ac:dyDescent="0.45">
      <c r="A60">
        <v>57</v>
      </c>
      <c r="B60">
        <v>-0.100546315312385</v>
      </c>
      <c r="C60">
        <v>-0.166276346604215</v>
      </c>
      <c r="D60">
        <f t="shared" si="1"/>
        <v>-6.5730031291829999E-2</v>
      </c>
      <c r="E60" s="2">
        <f t="shared" si="2"/>
        <v>0.3953059628395984</v>
      </c>
      <c r="F60" s="2" t="str">
        <f t="shared" si="3"/>
        <v>하락</v>
      </c>
      <c r="K60" s="3">
        <f t="shared" si="9"/>
        <v>269836.10540628451</v>
      </c>
      <c r="L60" s="3">
        <f t="shared" si="8"/>
        <v>250117.09601873549</v>
      </c>
      <c r="M60" s="4">
        <f t="shared" si="6"/>
        <v>-19719.009387549013</v>
      </c>
    </row>
    <row r="61" spans="1:13" x14ac:dyDescent="0.45">
      <c r="A61">
        <v>58</v>
      </c>
      <c r="B61">
        <v>-0.10809864103793999</v>
      </c>
      <c r="C61">
        <v>-3.2707028531663102E-2</v>
      </c>
      <c r="D61">
        <f t="shared" si="1"/>
        <v>7.5391612506276892E-2</v>
      </c>
      <c r="E61" s="2">
        <f t="shared" si="2"/>
        <v>-2.3050584504578762</v>
      </c>
      <c r="F61" s="2" t="str">
        <f t="shared" si="3"/>
        <v>하락</v>
      </c>
      <c r="K61" s="3">
        <f t="shared" si="9"/>
        <v>267570.407688618</v>
      </c>
      <c r="L61" s="3">
        <f t="shared" si="8"/>
        <v>290187.89144050109</v>
      </c>
      <c r="M61" s="4">
        <f t="shared" si="6"/>
        <v>22617.48375188309</v>
      </c>
    </row>
    <row r="62" spans="1:13" x14ac:dyDescent="0.45">
      <c r="A62">
        <v>59</v>
      </c>
      <c r="B62">
        <v>0.19205361604690499</v>
      </c>
      <c r="C62">
        <v>0.15198956294846699</v>
      </c>
      <c r="D62">
        <f t="shared" si="1"/>
        <v>-4.0064053098437996E-2</v>
      </c>
      <c r="E62" s="2">
        <f t="shared" si="2"/>
        <v>-0.26359739656611791</v>
      </c>
      <c r="F62" s="2" t="str">
        <f t="shared" si="3"/>
        <v>상승</v>
      </c>
      <c r="K62" s="3">
        <f t="shared" si="9"/>
        <v>357616.08481407154</v>
      </c>
      <c r="L62" s="3">
        <f t="shared" si="8"/>
        <v>345596.86888454005</v>
      </c>
      <c r="M62" s="4">
        <f t="shared" si="6"/>
        <v>-12019.215929531492</v>
      </c>
    </row>
    <row r="63" spans="1:13" x14ac:dyDescent="0.45">
      <c r="A63">
        <v>60</v>
      </c>
      <c r="B63">
        <v>0.58360260725021296</v>
      </c>
      <c r="C63">
        <v>0.55436720142602403</v>
      </c>
      <c r="D63">
        <f t="shared" si="1"/>
        <v>-2.9235405824188931E-2</v>
      </c>
      <c r="E63" s="2">
        <f t="shared" si="2"/>
        <v>-5.2736535907942181E-2</v>
      </c>
      <c r="F63" s="2" t="str">
        <f t="shared" si="3"/>
        <v>상승</v>
      </c>
      <c r="K63" s="3">
        <f t="shared" si="9"/>
        <v>475080.78217506391</v>
      </c>
      <c r="L63" s="3">
        <f t="shared" si="8"/>
        <v>466310.16042780719</v>
      </c>
      <c r="M63" s="4">
        <f t="shared" si="6"/>
        <v>-8770.6217472567223</v>
      </c>
    </row>
    <row r="64" spans="1:13" x14ac:dyDescent="0.45">
      <c r="A64">
        <v>61</v>
      </c>
      <c r="B64">
        <v>0.16829571127891499</v>
      </c>
      <c r="C64">
        <v>0.13031914893617</v>
      </c>
      <c r="D64">
        <f t="shared" si="1"/>
        <v>-3.7976562342744991E-2</v>
      </c>
      <c r="E64" s="2">
        <f t="shared" si="2"/>
        <v>-0.29141198858922734</v>
      </c>
      <c r="F64" s="2" t="str">
        <f t="shared" si="3"/>
        <v>상승</v>
      </c>
      <c r="K64" s="3">
        <f t="shared" si="9"/>
        <v>350488.71338367451</v>
      </c>
      <c r="L64" s="3">
        <f t="shared" si="8"/>
        <v>339095.744680851</v>
      </c>
      <c r="M64" s="4">
        <f t="shared" si="6"/>
        <v>-11392.968702823506</v>
      </c>
    </row>
    <row r="65" spans="1:13" x14ac:dyDescent="0.45">
      <c r="A65">
        <v>62</v>
      </c>
      <c r="B65">
        <v>5.6367572396993602E-2</v>
      </c>
      <c r="C65">
        <v>5.2036199095022599E-2</v>
      </c>
      <c r="D65">
        <f t="shared" si="1"/>
        <v>-4.3313733019710032E-3</v>
      </c>
      <c r="E65" s="2">
        <f t="shared" si="2"/>
        <v>-8.3237695629181929E-2</v>
      </c>
      <c r="F65" s="2" t="str">
        <f t="shared" si="3"/>
        <v>상승</v>
      </c>
      <c r="K65" s="3">
        <f t="shared" si="9"/>
        <v>316910.27171909809</v>
      </c>
      <c r="L65" s="3">
        <f t="shared" si="8"/>
        <v>315610.85972850682</v>
      </c>
      <c r="M65" s="4">
        <f t="shared" si="6"/>
        <v>-1299.4119905912667</v>
      </c>
    </row>
    <row r="66" spans="1:13" x14ac:dyDescent="0.45">
      <c r="A66">
        <v>63</v>
      </c>
      <c r="B66">
        <v>0.119298487901687</v>
      </c>
      <c r="C66">
        <v>5.4680259499536601E-2</v>
      </c>
      <c r="D66">
        <f t="shared" si="1"/>
        <v>-6.4618228402150396E-2</v>
      </c>
      <c r="E66" s="2">
        <f t="shared" si="2"/>
        <v>-1.1817469228122082</v>
      </c>
      <c r="F66" s="2" t="str">
        <f t="shared" si="3"/>
        <v>상승</v>
      </c>
      <c r="K66" s="3">
        <f t="shared" si="9"/>
        <v>335789.54637050611</v>
      </c>
      <c r="L66" s="3">
        <f t="shared" si="8"/>
        <v>316404.077849861</v>
      </c>
      <c r="M66" s="4">
        <f t="shared" si="6"/>
        <v>-19385.46852064511</v>
      </c>
    </row>
    <row r="67" spans="1:13" x14ac:dyDescent="0.45">
      <c r="A67">
        <v>64</v>
      </c>
      <c r="B67">
        <v>0.104999482631683</v>
      </c>
      <c r="C67">
        <v>5.94594594594594E-2</v>
      </c>
      <c r="D67">
        <f t="shared" si="1"/>
        <v>-4.5540023172223602E-2</v>
      </c>
      <c r="E67" s="2">
        <f t="shared" si="2"/>
        <v>-0.76590038971467045</v>
      </c>
      <c r="F67" s="2" t="str">
        <f t="shared" si="3"/>
        <v>상승</v>
      </c>
      <c r="K67" s="3">
        <f t="shared" si="9"/>
        <v>331499.84478950489</v>
      </c>
      <c r="L67" s="3">
        <f t="shared" si="8"/>
        <v>317837.83783783781</v>
      </c>
      <c r="M67" s="4">
        <f t="shared" si="6"/>
        <v>-13662.006951667077</v>
      </c>
    </row>
    <row r="68" spans="1:13" x14ac:dyDescent="0.45">
      <c r="A68">
        <v>65</v>
      </c>
      <c r="B68">
        <v>8.5745349526405307E-2</v>
      </c>
      <c r="C68">
        <v>0.15889830508474501</v>
      </c>
      <c r="D68">
        <f t="shared" ref="D68:D131" si="10">C68-B68</f>
        <v>7.31529555583397E-2</v>
      </c>
      <c r="E68" s="2">
        <f t="shared" ref="E68:E131" si="11">IFERROR(D68/C68,0)</f>
        <v>0.46037593364715335</v>
      </c>
      <c r="F68" s="2" t="str">
        <f t="shared" ref="F68:F131" si="12">IF(AND(B68&gt;=0,C68&gt;=0),"상승",IF(AND(B68&lt;0,C68&lt;0),"하락","반대"))</f>
        <v>상승</v>
      </c>
      <c r="K68" s="3">
        <f t="shared" ref="K68:K131" si="13">$J$3*(1+B68)</f>
        <v>325723.6048579216</v>
      </c>
      <c r="L68" s="3">
        <f t="shared" si="8"/>
        <v>347669.49152542348</v>
      </c>
      <c r="M68" s="4">
        <f t="shared" ref="M68:M131" si="14">L68-K68</f>
        <v>21945.88666750188</v>
      </c>
    </row>
    <row r="69" spans="1:13" x14ac:dyDescent="0.45">
      <c r="A69">
        <v>66</v>
      </c>
      <c r="B69">
        <v>0.27277645468711798</v>
      </c>
      <c r="C69">
        <v>0.20259481037924101</v>
      </c>
      <c r="D69">
        <f t="shared" si="10"/>
        <v>-7.0181644307876961E-2</v>
      </c>
      <c r="E69" s="2">
        <f t="shared" si="11"/>
        <v>-0.34641383052459551</v>
      </c>
      <c r="F69" s="2" t="str">
        <f t="shared" si="12"/>
        <v>상승</v>
      </c>
      <c r="K69" s="3">
        <f t="shared" si="13"/>
        <v>381832.93640613544</v>
      </c>
      <c r="L69" s="3">
        <f t="shared" si="8"/>
        <v>360778.44311377231</v>
      </c>
      <c r="M69" s="4">
        <f t="shared" si="14"/>
        <v>-21054.493292363128</v>
      </c>
    </row>
    <row r="70" spans="1:13" x14ac:dyDescent="0.45">
      <c r="A70">
        <v>67</v>
      </c>
      <c r="B70">
        <v>0.34652060270309398</v>
      </c>
      <c r="C70">
        <v>0.31685393258426903</v>
      </c>
      <c r="D70">
        <f t="shared" si="10"/>
        <v>-2.9666670118824956E-2</v>
      </c>
      <c r="E70" s="2">
        <f t="shared" si="11"/>
        <v>-9.3628852502674692E-2</v>
      </c>
      <c r="F70" s="2" t="str">
        <f t="shared" si="12"/>
        <v>상승</v>
      </c>
      <c r="K70" s="3">
        <f t="shared" si="13"/>
        <v>403956.18081092823</v>
      </c>
      <c r="L70" s="3">
        <f t="shared" si="8"/>
        <v>395056.1797752807</v>
      </c>
      <c r="M70" s="4">
        <f t="shared" si="14"/>
        <v>-8900.001035647525</v>
      </c>
    </row>
    <row r="71" spans="1:13" x14ac:dyDescent="0.45">
      <c r="A71">
        <v>68</v>
      </c>
      <c r="B71">
        <v>0.28739669919013899</v>
      </c>
      <c r="C71">
        <v>0.36516853932584198</v>
      </c>
      <c r="D71">
        <f t="shared" si="10"/>
        <v>7.7771840135702985E-2</v>
      </c>
      <c r="E71" s="2">
        <f t="shared" si="11"/>
        <v>0.21297519298700243</v>
      </c>
      <c r="F71" s="2" t="str">
        <f t="shared" si="12"/>
        <v>상승</v>
      </c>
      <c r="K71" s="3">
        <f t="shared" si="13"/>
        <v>386219.00975704164</v>
      </c>
      <c r="L71" s="3">
        <f t="shared" si="8"/>
        <v>409550.56179775257</v>
      </c>
      <c r="M71" s="4">
        <f t="shared" si="14"/>
        <v>23331.552040710929</v>
      </c>
    </row>
    <row r="72" spans="1:13" x14ac:dyDescent="0.45">
      <c r="A72">
        <v>69</v>
      </c>
      <c r="B72">
        <v>-6.6305473446845994E-2</v>
      </c>
      <c r="C72">
        <v>-3.8461538461538401E-2</v>
      </c>
      <c r="D72">
        <f t="shared" si="10"/>
        <v>2.7843934985307593E-2</v>
      </c>
      <c r="E72" s="2">
        <f t="shared" si="11"/>
        <v>-0.72394230961799855</v>
      </c>
      <c r="F72" s="2" t="str">
        <f t="shared" si="12"/>
        <v>하락</v>
      </c>
      <c r="K72" s="3">
        <f t="shared" si="13"/>
        <v>280108.3579659462</v>
      </c>
      <c r="L72" s="3">
        <f t="shared" si="8"/>
        <v>288461.5384615385</v>
      </c>
      <c r="M72" s="4">
        <f t="shared" si="14"/>
        <v>8353.1804955922998</v>
      </c>
    </row>
    <row r="73" spans="1:13" x14ac:dyDescent="0.45">
      <c r="A73">
        <v>70</v>
      </c>
      <c r="B73">
        <v>0.36467421054839999</v>
      </c>
      <c r="C73">
        <v>0.30913642052565699</v>
      </c>
      <c r="D73">
        <f t="shared" si="10"/>
        <v>-5.5537790022743005E-2</v>
      </c>
      <c r="E73" s="2">
        <f t="shared" si="11"/>
        <v>-0.17965463250271932</v>
      </c>
      <c r="F73" s="2" t="str">
        <f t="shared" si="12"/>
        <v>상승</v>
      </c>
      <c r="K73" s="3">
        <f t="shared" si="13"/>
        <v>409402.26316451997</v>
      </c>
      <c r="L73" s="3">
        <f t="shared" si="8"/>
        <v>392740.9261576971</v>
      </c>
      <c r="M73" s="4">
        <f t="shared" si="14"/>
        <v>-16661.337006822869</v>
      </c>
    </row>
    <row r="74" spans="1:13" x14ac:dyDescent="0.45">
      <c r="A74">
        <v>71</v>
      </c>
      <c r="B74">
        <v>4.1716869920492103E-2</v>
      </c>
      <c r="C74">
        <v>8.6455331412103702E-3</v>
      </c>
      <c r="D74">
        <f t="shared" si="10"/>
        <v>-3.3071336779281729E-2</v>
      </c>
      <c r="E74" s="2">
        <f t="shared" si="11"/>
        <v>-3.8252512874702553</v>
      </c>
      <c r="F74" s="2" t="str">
        <f t="shared" si="12"/>
        <v>상승</v>
      </c>
      <c r="K74" s="3">
        <f t="shared" si="13"/>
        <v>312515.06097614765</v>
      </c>
      <c r="L74" s="3">
        <f t="shared" si="8"/>
        <v>302593.6599423631</v>
      </c>
      <c r="M74" s="4">
        <f t="shared" si="14"/>
        <v>-9921.4010337845539</v>
      </c>
    </row>
    <row r="75" spans="1:13" x14ac:dyDescent="0.45">
      <c r="A75">
        <v>72</v>
      </c>
      <c r="B75">
        <v>-9.2368766665458596E-2</v>
      </c>
      <c r="C75">
        <v>-0.12631578947368399</v>
      </c>
      <c r="D75">
        <f t="shared" si="10"/>
        <v>-3.3947022808225397E-2</v>
      </c>
      <c r="E75" s="2">
        <f t="shared" si="11"/>
        <v>0.26874726389845149</v>
      </c>
      <c r="F75" s="2" t="str">
        <f t="shared" si="12"/>
        <v>하락</v>
      </c>
      <c r="K75" s="3">
        <f t="shared" si="13"/>
        <v>272289.37000036245</v>
      </c>
      <c r="L75" s="3">
        <f t="shared" si="8"/>
        <v>262105.26315789481</v>
      </c>
      <c r="M75" s="4">
        <f t="shared" si="14"/>
        <v>-10184.106842467649</v>
      </c>
    </row>
    <row r="76" spans="1:13" x14ac:dyDescent="0.45">
      <c r="A76">
        <v>73</v>
      </c>
      <c r="B76">
        <v>-0.107055023312568</v>
      </c>
      <c r="C76">
        <v>-0.177358490566037</v>
      </c>
      <c r="D76">
        <f t="shared" si="10"/>
        <v>-7.0303467253469004E-2</v>
      </c>
      <c r="E76" s="2">
        <f t="shared" si="11"/>
        <v>0.39639188983339069</v>
      </c>
      <c r="F76" s="2" t="str">
        <f t="shared" si="12"/>
        <v>하락</v>
      </c>
      <c r="K76" s="3">
        <f t="shared" si="13"/>
        <v>267883.49300622958</v>
      </c>
      <c r="L76" s="3">
        <f t="shared" si="8"/>
        <v>246792.45283018888</v>
      </c>
      <c r="M76" s="4">
        <f t="shared" si="14"/>
        <v>-21091.040176040697</v>
      </c>
    </row>
    <row r="77" spans="1:13" x14ac:dyDescent="0.45">
      <c r="A77">
        <v>74</v>
      </c>
      <c r="B77">
        <v>0.30900135636329601</v>
      </c>
      <c r="C77">
        <v>0.36674259681093302</v>
      </c>
      <c r="D77">
        <f t="shared" si="10"/>
        <v>5.774124044763701E-2</v>
      </c>
      <c r="E77" s="2">
        <f t="shared" si="11"/>
        <v>0.15744350656219075</v>
      </c>
      <c r="F77" s="2" t="str">
        <f t="shared" si="12"/>
        <v>상승</v>
      </c>
      <c r="K77" s="3">
        <f t="shared" si="13"/>
        <v>392700.40690898884</v>
      </c>
      <c r="L77" s="3">
        <f t="shared" si="8"/>
        <v>410022.77904327988</v>
      </c>
      <c r="M77" s="4">
        <f t="shared" si="14"/>
        <v>17322.372134291043</v>
      </c>
    </row>
    <row r="78" spans="1:13" x14ac:dyDescent="0.45">
      <c r="A78">
        <v>75</v>
      </c>
      <c r="B78">
        <v>-1.9943673163652399E-2</v>
      </c>
      <c r="C78">
        <v>-3.6529680365296802E-2</v>
      </c>
      <c r="D78">
        <f t="shared" si="10"/>
        <v>-1.6586007201644402E-2</v>
      </c>
      <c r="E78" s="2">
        <f t="shared" si="11"/>
        <v>0.45404194714501556</v>
      </c>
      <c r="F78" s="2" t="str">
        <f t="shared" si="12"/>
        <v>하락</v>
      </c>
      <c r="K78" s="3">
        <f t="shared" si="13"/>
        <v>294016.89805090427</v>
      </c>
      <c r="L78" s="3">
        <f t="shared" si="8"/>
        <v>289041.09589041094</v>
      </c>
      <c r="M78" s="4">
        <f t="shared" si="14"/>
        <v>-4975.802160493331</v>
      </c>
    </row>
    <row r="79" spans="1:13" x14ac:dyDescent="0.45">
      <c r="A79">
        <v>76</v>
      </c>
      <c r="B79">
        <v>8.4913372993469197E-2</v>
      </c>
      <c r="C79">
        <v>8.4302325581395304E-2</v>
      </c>
      <c r="D79">
        <f t="shared" si="10"/>
        <v>-6.1104741207389235E-4</v>
      </c>
      <c r="E79" s="2">
        <f t="shared" si="11"/>
        <v>-7.2482865432213477E-3</v>
      </c>
      <c r="F79" s="2" t="str">
        <f t="shared" si="12"/>
        <v>상승</v>
      </c>
      <c r="K79" s="3">
        <f t="shared" si="13"/>
        <v>325474.01189804077</v>
      </c>
      <c r="L79" s="3">
        <f t="shared" si="8"/>
        <v>325290.69767441857</v>
      </c>
      <c r="M79" s="4">
        <f t="shared" si="14"/>
        <v>-183.31422362220474</v>
      </c>
    </row>
    <row r="80" spans="1:13" x14ac:dyDescent="0.45">
      <c r="A80">
        <v>77</v>
      </c>
      <c r="B80">
        <v>8.7470665574073694E-2</v>
      </c>
      <c r="C80">
        <v>3.93974507531865E-2</v>
      </c>
      <c r="D80">
        <f t="shared" si="10"/>
        <v>-4.8073214820887195E-2</v>
      </c>
      <c r="E80" s="2">
        <f t="shared" si="11"/>
        <v>-1.2202113056007562</v>
      </c>
      <c r="F80" s="2" t="str">
        <f t="shared" si="12"/>
        <v>상승</v>
      </c>
      <c r="K80" s="3">
        <f t="shared" si="13"/>
        <v>326241.19967222214</v>
      </c>
      <c r="L80" s="3">
        <f t="shared" si="8"/>
        <v>311819.23522595596</v>
      </c>
      <c r="M80" s="4">
        <f t="shared" si="14"/>
        <v>-14421.964446266182</v>
      </c>
    </row>
    <row r="81" spans="1:13" x14ac:dyDescent="0.45">
      <c r="A81">
        <v>78</v>
      </c>
      <c r="B81">
        <v>0.50170183181762695</v>
      </c>
      <c r="C81">
        <v>0.55763239875389403</v>
      </c>
      <c r="D81">
        <f t="shared" si="10"/>
        <v>5.5930566936267079E-2</v>
      </c>
      <c r="E81" s="2">
        <f t="shared" si="11"/>
        <v>0.1003000669639203</v>
      </c>
      <c r="F81" s="2" t="str">
        <f t="shared" si="12"/>
        <v>상승</v>
      </c>
      <c r="K81" s="3">
        <f t="shared" si="13"/>
        <v>450510.54954528809</v>
      </c>
      <c r="L81" s="3">
        <f t="shared" si="8"/>
        <v>467289.7196261682</v>
      </c>
      <c r="M81" s="4">
        <f t="shared" si="14"/>
        <v>16779.170080880111</v>
      </c>
    </row>
    <row r="82" spans="1:13" x14ac:dyDescent="0.45">
      <c r="A82">
        <v>79</v>
      </c>
      <c r="B82">
        <v>0.112988293170928</v>
      </c>
      <c r="C82">
        <v>0.160919540229885</v>
      </c>
      <c r="D82">
        <f t="shared" si="10"/>
        <v>4.7931247058957002E-2</v>
      </c>
      <c r="E82" s="2">
        <f t="shared" si="11"/>
        <v>0.29785846386637577</v>
      </c>
      <c r="F82" s="2" t="str">
        <f t="shared" si="12"/>
        <v>상승</v>
      </c>
      <c r="K82" s="3">
        <f t="shared" si="13"/>
        <v>333896.4879512784</v>
      </c>
      <c r="L82" s="3">
        <f t="shared" si="8"/>
        <v>348275.86206896551</v>
      </c>
      <c r="M82" s="4">
        <f t="shared" si="14"/>
        <v>14379.374117687112</v>
      </c>
    </row>
    <row r="83" spans="1:13" x14ac:dyDescent="0.45">
      <c r="A83">
        <v>80</v>
      </c>
      <c r="B83">
        <v>0.270731091499328</v>
      </c>
      <c r="C83">
        <v>0.231310466138962</v>
      </c>
      <c r="D83">
        <f t="shared" si="10"/>
        <v>-3.9420625360366002E-2</v>
      </c>
      <c r="E83" s="2">
        <f t="shared" si="11"/>
        <v>-0.17042300773663946</v>
      </c>
      <c r="F83" s="2" t="str">
        <f t="shared" si="12"/>
        <v>상승</v>
      </c>
      <c r="K83" s="3">
        <f t="shared" si="13"/>
        <v>381219.32744979841</v>
      </c>
      <c r="L83" s="3">
        <f t="shared" ref="L83:L146" si="15">$J$3*(1+C83)</f>
        <v>369393.13984168862</v>
      </c>
      <c r="M83" s="4">
        <f t="shared" si="14"/>
        <v>-11826.187608109787</v>
      </c>
    </row>
    <row r="84" spans="1:13" x14ac:dyDescent="0.45">
      <c r="A84">
        <v>81</v>
      </c>
      <c r="B84">
        <v>-0.19798858463764099</v>
      </c>
      <c r="C84">
        <v>-0.342528735632183</v>
      </c>
      <c r="D84">
        <f t="shared" si="10"/>
        <v>-0.14454015099454201</v>
      </c>
      <c r="E84" s="2">
        <f t="shared" si="11"/>
        <v>0.42197963545386535</v>
      </c>
      <c r="F84" s="2" t="str">
        <f t="shared" si="12"/>
        <v>하락</v>
      </c>
      <c r="K84" s="3">
        <f t="shared" si="13"/>
        <v>240603.42460870769</v>
      </c>
      <c r="L84" s="3">
        <f t="shared" si="15"/>
        <v>197241.3793103451</v>
      </c>
      <c r="M84" s="4">
        <f t="shared" si="14"/>
        <v>-43362.045298362587</v>
      </c>
    </row>
    <row r="85" spans="1:13" x14ac:dyDescent="0.45">
      <c r="A85">
        <v>82</v>
      </c>
      <c r="B85">
        <v>0.51506072282791104</v>
      </c>
      <c r="C85">
        <v>0.34892086330935201</v>
      </c>
      <c r="D85">
        <f t="shared" si="10"/>
        <v>-0.16613985951855903</v>
      </c>
      <c r="E85" s="2">
        <f t="shared" si="11"/>
        <v>-0.47615341181607707</v>
      </c>
      <c r="F85" s="2" t="str">
        <f t="shared" si="12"/>
        <v>상승</v>
      </c>
      <c r="K85" s="3">
        <f t="shared" si="13"/>
        <v>454518.2168483733</v>
      </c>
      <c r="L85" s="3">
        <f t="shared" si="15"/>
        <v>404676.25899280561</v>
      </c>
      <c r="M85" s="4">
        <f t="shared" si="14"/>
        <v>-49841.957855567685</v>
      </c>
    </row>
    <row r="86" spans="1:13" x14ac:dyDescent="0.45">
      <c r="A86">
        <v>83</v>
      </c>
      <c r="B86">
        <v>0.12622539699077601</v>
      </c>
      <c r="C86">
        <v>0.115355233002291</v>
      </c>
      <c r="D86">
        <f t="shared" si="10"/>
        <v>-1.0870163988485004E-2</v>
      </c>
      <c r="E86" s="2">
        <f t="shared" si="11"/>
        <v>-9.4232083847198486E-2</v>
      </c>
      <c r="F86" s="2" t="str">
        <f t="shared" si="12"/>
        <v>상승</v>
      </c>
      <c r="K86" s="3">
        <f t="shared" si="13"/>
        <v>337867.61909723282</v>
      </c>
      <c r="L86" s="3">
        <f t="shared" si="15"/>
        <v>334606.56990068726</v>
      </c>
      <c r="M86" s="4">
        <f t="shared" si="14"/>
        <v>-3261.0491965455585</v>
      </c>
    </row>
    <row r="87" spans="1:13" x14ac:dyDescent="0.45">
      <c r="A87">
        <v>84</v>
      </c>
      <c r="B87">
        <v>0.30066755414009</v>
      </c>
      <c r="C87">
        <v>0.22</v>
      </c>
      <c r="D87">
        <f t="shared" si="10"/>
        <v>-8.0667554140089998E-2</v>
      </c>
      <c r="E87" s="2">
        <f t="shared" si="11"/>
        <v>-0.36667070063677271</v>
      </c>
      <c r="F87" s="2" t="str">
        <f t="shared" si="12"/>
        <v>상승</v>
      </c>
      <c r="K87" s="3">
        <f t="shared" si="13"/>
        <v>390200.26624202699</v>
      </c>
      <c r="L87" s="3">
        <f t="shared" si="15"/>
        <v>366000</v>
      </c>
      <c r="M87" s="4">
        <f t="shared" si="14"/>
        <v>-24200.266242026992</v>
      </c>
    </row>
    <row r="88" spans="1:13" x14ac:dyDescent="0.45">
      <c r="A88">
        <v>85</v>
      </c>
      <c r="B88">
        <v>-1.9283112138509698E-2</v>
      </c>
      <c r="C88">
        <v>-5.5730602599448599E-2</v>
      </c>
      <c r="D88">
        <f t="shared" si="10"/>
        <v>-3.6447490460938897E-2</v>
      </c>
      <c r="E88" s="2">
        <f t="shared" si="11"/>
        <v>0.65399419279380822</v>
      </c>
      <c r="F88" s="2" t="str">
        <f t="shared" si="12"/>
        <v>하락</v>
      </c>
      <c r="K88" s="3">
        <f t="shared" si="13"/>
        <v>294215.06635844707</v>
      </c>
      <c r="L88" s="3">
        <f t="shared" si="15"/>
        <v>283280.81922016543</v>
      </c>
      <c r="M88" s="4">
        <f t="shared" si="14"/>
        <v>-10934.247138281644</v>
      </c>
    </row>
    <row r="89" spans="1:13" x14ac:dyDescent="0.45">
      <c r="A89">
        <v>86</v>
      </c>
      <c r="B89">
        <v>-5.4439682513475397E-2</v>
      </c>
      <c r="C89">
        <v>-6.2200956937799E-2</v>
      </c>
      <c r="D89">
        <f t="shared" si="10"/>
        <v>-7.7612744243236026E-3</v>
      </c>
      <c r="E89" s="2">
        <f t="shared" si="11"/>
        <v>0.12477741189874109</v>
      </c>
      <c r="F89" s="2" t="str">
        <f t="shared" si="12"/>
        <v>하락</v>
      </c>
      <c r="K89" s="3">
        <f t="shared" si="13"/>
        <v>283668.09524595737</v>
      </c>
      <c r="L89" s="3">
        <f t="shared" si="15"/>
        <v>281339.71291866031</v>
      </c>
      <c r="M89" s="4">
        <f t="shared" si="14"/>
        <v>-2328.3823272970621</v>
      </c>
    </row>
    <row r="90" spans="1:13" x14ac:dyDescent="0.45">
      <c r="A90">
        <v>87</v>
      </c>
      <c r="B90">
        <v>-4.56984676420688E-2</v>
      </c>
      <c r="C90">
        <v>-3.9872408293460896E-3</v>
      </c>
      <c r="D90">
        <f t="shared" si="10"/>
        <v>4.1711226812722713E-2</v>
      </c>
      <c r="E90" s="2">
        <f t="shared" si="11"/>
        <v>-10.461175684630865</v>
      </c>
      <c r="F90" s="2" t="str">
        <f t="shared" si="12"/>
        <v>하락</v>
      </c>
      <c r="K90" s="3">
        <f t="shared" si="13"/>
        <v>286290.4597073794</v>
      </c>
      <c r="L90" s="3">
        <f t="shared" si="15"/>
        <v>298803.82775119616</v>
      </c>
      <c r="M90" s="4">
        <f t="shared" si="14"/>
        <v>12513.368043816765</v>
      </c>
    </row>
    <row r="91" spans="1:13" x14ac:dyDescent="0.45">
      <c r="A91">
        <v>88</v>
      </c>
      <c r="B91">
        <v>7.0309869945049203E-2</v>
      </c>
      <c r="C91">
        <v>-1.1123470522803099E-2</v>
      </c>
      <c r="D91">
        <f t="shared" si="10"/>
        <v>-8.1433340467852305E-2</v>
      </c>
      <c r="E91" s="2">
        <f t="shared" si="11"/>
        <v>7.3208573080599324</v>
      </c>
      <c r="F91" s="2" t="str">
        <f t="shared" si="12"/>
        <v>반대</v>
      </c>
      <c r="K91" s="3">
        <f t="shared" si="13"/>
        <v>321092.96098351479</v>
      </c>
      <c r="L91" s="3">
        <f t="shared" si="15"/>
        <v>296662.95884315908</v>
      </c>
      <c r="M91" s="4">
        <f t="shared" si="14"/>
        <v>-24430.002140355704</v>
      </c>
    </row>
    <row r="92" spans="1:13" x14ac:dyDescent="0.45">
      <c r="A92">
        <v>89</v>
      </c>
      <c r="B92">
        <v>7.47679322957992E-2</v>
      </c>
      <c r="C92">
        <v>-1.00671140939597E-2</v>
      </c>
      <c r="D92">
        <f t="shared" si="10"/>
        <v>-8.4835046389758903E-2</v>
      </c>
      <c r="E92" s="2">
        <f t="shared" si="11"/>
        <v>8.4269479413827444</v>
      </c>
      <c r="F92" s="2" t="str">
        <f t="shared" si="12"/>
        <v>반대</v>
      </c>
      <c r="K92" s="3">
        <f t="shared" si="13"/>
        <v>322430.37968873978</v>
      </c>
      <c r="L92" s="3">
        <f t="shared" si="15"/>
        <v>296979.8657718121</v>
      </c>
      <c r="M92" s="4">
        <f t="shared" si="14"/>
        <v>-25450.513916927681</v>
      </c>
    </row>
    <row r="93" spans="1:13" x14ac:dyDescent="0.45">
      <c r="A93">
        <v>90</v>
      </c>
      <c r="B93">
        <v>0.25001463294029203</v>
      </c>
      <c r="C93">
        <v>0.214007782101167</v>
      </c>
      <c r="D93">
        <f t="shared" si="10"/>
        <v>-3.6006850839125026E-2</v>
      </c>
      <c r="E93" s="2">
        <f t="shared" si="11"/>
        <v>-0.16825019392100266</v>
      </c>
      <c r="F93" s="2" t="str">
        <f t="shared" si="12"/>
        <v>상승</v>
      </c>
      <c r="K93" s="3">
        <f t="shared" si="13"/>
        <v>375004.38988208759</v>
      </c>
      <c r="L93" s="3">
        <f t="shared" si="15"/>
        <v>364202.33463035012</v>
      </c>
      <c r="M93" s="4">
        <f t="shared" si="14"/>
        <v>-10802.055251737474</v>
      </c>
    </row>
    <row r="94" spans="1:13" x14ac:dyDescent="0.45">
      <c r="A94">
        <v>91</v>
      </c>
      <c r="B94">
        <v>-0.13277190923690699</v>
      </c>
      <c r="C94">
        <v>-0.183183183183183</v>
      </c>
      <c r="D94">
        <f t="shared" si="10"/>
        <v>-5.0411273946276008E-2</v>
      </c>
      <c r="E94" s="2">
        <f t="shared" si="11"/>
        <v>0.275195970887048</v>
      </c>
      <c r="F94" s="2" t="str">
        <f t="shared" si="12"/>
        <v>하락</v>
      </c>
      <c r="K94" s="3">
        <f t="shared" si="13"/>
        <v>260168.4272289279</v>
      </c>
      <c r="L94" s="3">
        <f t="shared" si="15"/>
        <v>245045.04504504512</v>
      </c>
      <c r="M94" s="4">
        <f t="shared" si="14"/>
        <v>-15123.382183882786</v>
      </c>
    </row>
    <row r="95" spans="1:13" x14ac:dyDescent="0.45">
      <c r="A95">
        <v>92</v>
      </c>
      <c r="B95">
        <v>0.17033089697360901</v>
      </c>
      <c r="C95">
        <v>0.10121457489878501</v>
      </c>
      <c r="D95">
        <f t="shared" si="10"/>
        <v>-6.9116322074824002E-2</v>
      </c>
      <c r="E95" s="2">
        <f t="shared" si="11"/>
        <v>-0.68286926209926402</v>
      </c>
      <c r="F95" s="2" t="str">
        <f t="shared" si="12"/>
        <v>상승</v>
      </c>
      <c r="K95" s="3">
        <f t="shared" si="13"/>
        <v>351099.26909208269</v>
      </c>
      <c r="L95" s="3">
        <f t="shared" si="15"/>
        <v>330364.37246963551</v>
      </c>
      <c r="M95" s="4">
        <f t="shared" si="14"/>
        <v>-20734.896622447181</v>
      </c>
    </row>
    <row r="96" spans="1:13" x14ac:dyDescent="0.45">
      <c r="A96">
        <v>93</v>
      </c>
      <c r="B96">
        <v>0.14974229037761599</v>
      </c>
      <c r="C96">
        <v>0.22367101303911699</v>
      </c>
      <c r="D96">
        <f t="shared" si="10"/>
        <v>7.3928722661500995E-2</v>
      </c>
      <c r="E96" s="2">
        <f t="shared" si="11"/>
        <v>0.33052437889469333</v>
      </c>
      <c r="F96" s="2" t="str">
        <f t="shared" si="12"/>
        <v>상승</v>
      </c>
      <c r="K96" s="3">
        <f t="shared" si="13"/>
        <v>344922.68711328477</v>
      </c>
      <c r="L96" s="3">
        <f t="shared" si="15"/>
        <v>367101.30391173513</v>
      </c>
      <c r="M96" s="4">
        <f t="shared" si="14"/>
        <v>22178.616798450355</v>
      </c>
    </row>
    <row r="97" spans="1:13" x14ac:dyDescent="0.45">
      <c r="A97">
        <v>94</v>
      </c>
      <c r="B97">
        <v>0.66887730360031095</v>
      </c>
      <c r="C97">
        <v>0.50735294117647001</v>
      </c>
      <c r="D97">
        <f t="shared" si="10"/>
        <v>-0.16152436242384094</v>
      </c>
      <c r="E97" s="2">
        <f t="shared" si="11"/>
        <v>-0.3183668592701796</v>
      </c>
      <c r="F97" s="2" t="str">
        <f t="shared" si="12"/>
        <v>상승</v>
      </c>
      <c r="K97" s="3">
        <f t="shared" si="13"/>
        <v>500663.19108009327</v>
      </c>
      <c r="L97" s="3">
        <f t="shared" si="15"/>
        <v>452205.88235294103</v>
      </c>
      <c r="M97" s="4">
        <f t="shared" si="14"/>
        <v>-48457.308727152238</v>
      </c>
    </row>
    <row r="98" spans="1:13" x14ac:dyDescent="0.45">
      <c r="A98">
        <v>95</v>
      </c>
      <c r="B98">
        <v>1.49196721613407E-2</v>
      </c>
      <c r="C98">
        <v>-2.4668325041459299E-2</v>
      </c>
      <c r="D98">
        <f t="shared" si="10"/>
        <v>-3.9587997202799999E-2</v>
      </c>
      <c r="E98" s="2">
        <f t="shared" si="11"/>
        <v>1.6048109118177121</v>
      </c>
      <c r="F98" s="2" t="str">
        <f t="shared" si="12"/>
        <v>반대</v>
      </c>
      <c r="K98" s="3">
        <f t="shared" si="13"/>
        <v>304475.90164840221</v>
      </c>
      <c r="L98" s="3">
        <f t="shared" si="15"/>
        <v>292599.50248756219</v>
      </c>
      <c r="M98" s="4">
        <f t="shared" si="14"/>
        <v>-11876.399160840025</v>
      </c>
    </row>
    <row r="99" spans="1:13" x14ac:dyDescent="0.45">
      <c r="A99">
        <v>96</v>
      </c>
      <c r="B99">
        <v>0.27533334493637002</v>
      </c>
      <c r="C99">
        <v>0.29029462738301498</v>
      </c>
      <c r="D99">
        <f t="shared" si="10"/>
        <v>1.4961282446644963E-2</v>
      </c>
      <c r="E99" s="2">
        <f t="shared" si="11"/>
        <v>5.1538268487845748E-2</v>
      </c>
      <c r="F99" s="2" t="str">
        <f t="shared" si="12"/>
        <v>상승</v>
      </c>
      <c r="K99" s="3">
        <f t="shared" si="13"/>
        <v>382600.00348091096</v>
      </c>
      <c r="L99" s="3">
        <f t="shared" si="15"/>
        <v>387088.38821490447</v>
      </c>
      <c r="M99" s="4">
        <f t="shared" si="14"/>
        <v>4488.3847339935019</v>
      </c>
    </row>
    <row r="100" spans="1:13" x14ac:dyDescent="0.45">
      <c r="A100">
        <v>97</v>
      </c>
      <c r="B100">
        <v>0.30705606937408397</v>
      </c>
      <c r="C100">
        <v>0.27021276595744598</v>
      </c>
      <c r="D100">
        <f t="shared" si="10"/>
        <v>-3.6843303416637996E-2</v>
      </c>
      <c r="E100" s="2">
        <f t="shared" si="11"/>
        <v>-0.13634923311669223</v>
      </c>
      <c r="F100" s="2" t="str">
        <f t="shared" si="12"/>
        <v>상승</v>
      </c>
      <c r="K100" s="3">
        <f t="shared" si="13"/>
        <v>392116.82081222523</v>
      </c>
      <c r="L100" s="3">
        <f t="shared" si="15"/>
        <v>381063.82978723379</v>
      </c>
      <c r="M100" s="4">
        <f t="shared" si="14"/>
        <v>-11052.991024991439</v>
      </c>
    </row>
    <row r="101" spans="1:13" x14ac:dyDescent="0.45">
      <c r="A101">
        <v>98</v>
      </c>
      <c r="B101">
        <v>-5.4657656699419001E-2</v>
      </c>
      <c r="C101">
        <v>-5.6962025316455597E-2</v>
      </c>
      <c r="D101">
        <f t="shared" si="10"/>
        <v>-2.3043686170365965E-3</v>
      </c>
      <c r="E101" s="2">
        <f t="shared" si="11"/>
        <v>4.0454471276864766E-2</v>
      </c>
      <c r="F101" s="2" t="str">
        <f t="shared" si="12"/>
        <v>하락</v>
      </c>
      <c r="K101" s="3">
        <f t="shared" si="13"/>
        <v>283602.70299017429</v>
      </c>
      <c r="L101" s="3">
        <f t="shared" si="15"/>
        <v>282911.39240506332</v>
      </c>
      <c r="M101" s="4">
        <f t="shared" si="14"/>
        <v>-691.31058511097217</v>
      </c>
    </row>
    <row r="102" spans="1:13" x14ac:dyDescent="0.45">
      <c r="A102">
        <v>99</v>
      </c>
      <c r="B102">
        <v>-0.115687862038612</v>
      </c>
      <c r="C102">
        <v>-6.98689956331877E-2</v>
      </c>
      <c r="D102">
        <f t="shared" si="10"/>
        <v>4.5818866405424305E-2</v>
      </c>
      <c r="E102" s="2">
        <f t="shared" si="11"/>
        <v>-0.65578252542763604</v>
      </c>
      <c r="F102" s="2" t="str">
        <f t="shared" si="12"/>
        <v>하락</v>
      </c>
      <c r="K102" s="3">
        <f t="shared" si="13"/>
        <v>265293.64138841641</v>
      </c>
      <c r="L102" s="3">
        <f t="shared" si="15"/>
        <v>279039.30131004367</v>
      </c>
      <c r="M102" s="4">
        <f t="shared" si="14"/>
        <v>13745.659921627259</v>
      </c>
    </row>
    <row r="103" spans="1:13" x14ac:dyDescent="0.45">
      <c r="A103">
        <v>100</v>
      </c>
      <c r="B103">
        <v>9.1389082372188499E-3</v>
      </c>
      <c r="C103">
        <v>2.0733652312599601E-2</v>
      </c>
      <c r="D103">
        <f t="shared" si="10"/>
        <v>1.1594744075380751E-2</v>
      </c>
      <c r="E103" s="2">
        <f t="shared" si="11"/>
        <v>0.55922342578951989</v>
      </c>
      <c r="F103" s="2" t="str">
        <f t="shared" si="12"/>
        <v>상승</v>
      </c>
      <c r="K103" s="3">
        <f t="shared" si="13"/>
        <v>302741.67247116566</v>
      </c>
      <c r="L103" s="3">
        <f t="shared" si="15"/>
        <v>306220.09569377988</v>
      </c>
      <c r="M103" s="4">
        <f t="shared" si="14"/>
        <v>3478.4232226142194</v>
      </c>
    </row>
    <row r="104" spans="1:13" x14ac:dyDescent="0.45">
      <c r="A104">
        <v>101</v>
      </c>
      <c r="B104">
        <v>0.18335193395614599</v>
      </c>
      <c r="C104">
        <v>0.153797064454371</v>
      </c>
      <c r="D104">
        <f t="shared" si="10"/>
        <v>-2.9554869501774994E-2</v>
      </c>
      <c r="E104" s="2">
        <f t="shared" si="11"/>
        <v>-0.19216796891818066</v>
      </c>
      <c r="F104" s="2" t="str">
        <f t="shared" si="12"/>
        <v>상승</v>
      </c>
      <c r="K104" s="3">
        <f t="shared" si="13"/>
        <v>355005.58018684381</v>
      </c>
      <c r="L104" s="3">
        <f t="shared" si="15"/>
        <v>346139.1193363113</v>
      </c>
      <c r="M104" s="4">
        <f t="shared" si="14"/>
        <v>-8866.4608505325159</v>
      </c>
    </row>
    <row r="105" spans="1:13" x14ac:dyDescent="0.45">
      <c r="A105">
        <v>102</v>
      </c>
      <c r="B105">
        <v>0.245769783854484</v>
      </c>
      <c r="C105">
        <v>0.22466614296936299</v>
      </c>
      <c r="D105">
        <f t="shared" si="10"/>
        <v>-2.1103640885121011E-2</v>
      </c>
      <c r="E105" s="2">
        <f t="shared" si="11"/>
        <v>-9.3933338625031934E-2</v>
      </c>
      <c r="F105" s="2" t="str">
        <f t="shared" si="12"/>
        <v>상승</v>
      </c>
      <c r="K105" s="3">
        <f t="shared" si="13"/>
        <v>373730.93515634525</v>
      </c>
      <c r="L105" s="3">
        <f t="shared" si="15"/>
        <v>367399.84289080894</v>
      </c>
      <c r="M105" s="4">
        <f t="shared" si="14"/>
        <v>-6331.0922655363102</v>
      </c>
    </row>
    <row r="106" spans="1:13" x14ac:dyDescent="0.45">
      <c r="A106">
        <v>103</v>
      </c>
      <c r="B106">
        <v>0.42565882205963101</v>
      </c>
      <c r="C106">
        <v>0.38545454545454499</v>
      </c>
      <c r="D106">
        <f t="shared" si="10"/>
        <v>-4.020427660508602E-2</v>
      </c>
      <c r="E106" s="2">
        <f t="shared" si="11"/>
        <v>-0.10430354779621386</v>
      </c>
      <c r="F106" s="2" t="str">
        <f t="shared" si="12"/>
        <v>상승</v>
      </c>
      <c r="K106" s="3">
        <f t="shared" si="13"/>
        <v>427697.64661788929</v>
      </c>
      <c r="L106" s="3">
        <f t="shared" si="15"/>
        <v>415636.36363636353</v>
      </c>
      <c r="M106" s="4">
        <f t="shared" si="14"/>
        <v>-12061.282981525757</v>
      </c>
    </row>
    <row r="107" spans="1:13" x14ac:dyDescent="0.45">
      <c r="A107">
        <v>104</v>
      </c>
      <c r="B107">
        <v>-0.135266497731208</v>
      </c>
      <c r="C107">
        <v>-0.16986706056129899</v>
      </c>
      <c r="D107">
        <f t="shared" si="10"/>
        <v>-3.4600562830090997E-2</v>
      </c>
      <c r="E107" s="2">
        <f t="shared" si="11"/>
        <v>0.20369200900844978</v>
      </c>
      <c r="F107" s="2" t="str">
        <f t="shared" si="12"/>
        <v>하락</v>
      </c>
      <c r="K107" s="3">
        <f t="shared" si="13"/>
        <v>259420.05068063759</v>
      </c>
      <c r="L107" s="3">
        <f t="shared" si="15"/>
        <v>249039.88183161031</v>
      </c>
      <c r="M107" s="4">
        <f t="shared" si="14"/>
        <v>-10380.168849027279</v>
      </c>
    </row>
    <row r="108" spans="1:13" x14ac:dyDescent="0.45">
      <c r="A108">
        <v>105</v>
      </c>
      <c r="B108">
        <v>-0.17668184638023299</v>
      </c>
      <c r="C108">
        <v>-0.21628838451268301</v>
      </c>
      <c r="D108">
        <f t="shared" si="10"/>
        <v>-3.960653813245002E-2</v>
      </c>
      <c r="E108" s="2">
        <f t="shared" si="11"/>
        <v>0.18311911766176014</v>
      </c>
      <c r="F108" s="2" t="str">
        <f t="shared" si="12"/>
        <v>하락</v>
      </c>
      <c r="K108" s="3">
        <f t="shared" si="13"/>
        <v>246995.4460859301</v>
      </c>
      <c r="L108" s="3">
        <f t="shared" si="15"/>
        <v>235113.48464619508</v>
      </c>
      <c r="M108" s="4">
        <f t="shared" si="14"/>
        <v>-11881.961439735023</v>
      </c>
    </row>
    <row r="109" spans="1:13" x14ac:dyDescent="0.45">
      <c r="A109">
        <v>106</v>
      </c>
      <c r="B109">
        <v>-0.113351315259933</v>
      </c>
      <c r="C109">
        <v>-9.0909090909090898E-2</v>
      </c>
      <c r="D109">
        <f t="shared" si="10"/>
        <v>2.2442224350842102E-2</v>
      </c>
      <c r="E109" s="2">
        <f t="shared" si="11"/>
        <v>-0.24686446785926316</v>
      </c>
      <c r="F109" s="2" t="str">
        <f t="shared" si="12"/>
        <v>하락</v>
      </c>
      <c r="K109" s="3">
        <f t="shared" si="13"/>
        <v>265994.60542202007</v>
      </c>
      <c r="L109" s="3">
        <f t="shared" si="15"/>
        <v>272727.27272727271</v>
      </c>
      <c r="M109" s="4">
        <f t="shared" si="14"/>
        <v>6732.6673052526312</v>
      </c>
    </row>
    <row r="110" spans="1:13" x14ac:dyDescent="0.45">
      <c r="A110">
        <v>107</v>
      </c>
      <c r="B110">
        <v>0.17756333947181699</v>
      </c>
      <c r="C110">
        <v>0.131195335276967</v>
      </c>
      <c r="D110">
        <f t="shared" si="10"/>
        <v>-4.6368004194849988E-2</v>
      </c>
      <c r="E110" s="2">
        <f t="shared" si="11"/>
        <v>-0.35342723197408132</v>
      </c>
      <c r="F110" s="2" t="str">
        <f t="shared" si="12"/>
        <v>상승</v>
      </c>
      <c r="K110" s="3">
        <f t="shared" si="13"/>
        <v>353269.0018415451</v>
      </c>
      <c r="L110" s="3">
        <f t="shared" si="15"/>
        <v>339358.6005830901</v>
      </c>
      <c r="M110" s="4">
        <f t="shared" si="14"/>
        <v>-13910.401258455007</v>
      </c>
    </row>
    <row r="111" spans="1:13" x14ac:dyDescent="0.45">
      <c r="A111">
        <v>108</v>
      </c>
      <c r="B111">
        <v>2.7098381891846601E-2</v>
      </c>
      <c r="C111">
        <v>1.1111111111111099E-2</v>
      </c>
      <c r="D111">
        <f t="shared" si="10"/>
        <v>-1.5987270780735502E-2</v>
      </c>
      <c r="E111" s="2">
        <f t="shared" si="11"/>
        <v>-1.4388543702661967</v>
      </c>
      <c r="F111" s="2" t="str">
        <f t="shared" si="12"/>
        <v>상승</v>
      </c>
      <c r="K111" s="3">
        <f t="shared" si="13"/>
        <v>308129.514567554</v>
      </c>
      <c r="L111" s="3">
        <f t="shared" si="15"/>
        <v>303333.33333333331</v>
      </c>
      <c r="M111" s="4">
        <f t="shared" si="14"/>
        <v>-4796.1812342206831</v>
      </c>
    </row>
    <row r="112" spans="1:13" x14ac:dyDescent="0.45">
      <c r="A112">
        <v>109</v>
      </c>
      <c r="B112">
        <v>-0.294600129127502</v>
      </c>
      <c r="C112">
        <v>-0.322033898305084</v>
      </c>
      <c r="D112">
        <f t="shared" si="10"/>
        <v>-2.7433769177582001E-2</v>
      </c>
      <c r="E112" s="2">
        <f t="shared" si="11"/>
        <v>8.5189072709333777E-2</v>
      </c>
      <c r="F112" s="2" t="str">
        <f t="shared" si="12"/>
        <v>하락</v>
      </c>
      <c r="K112" s="3">
        <f t="shared" si="13"/>
        <v>211619.96126174941</v>
      </c>
      <c r="L112" s="3">
        <f t="shared" si="15"/>
        <v>203389.83050847481</v>
      </c>
      <c r="M112" s="4">
        <f t="shared" si="14"/>
        <v>-8230.1307532745996</v>
      </c>
    </row>
    <row r="113" spans="1:13" x14ac:dyDescent="0.45">
      <c r="A113">
        <v>110</v>
      </c>
      <c r="B113">
        <v>-4.0937576442956897E-2</v>
      </c>
      <c r="C113">
        <v>-6.1926605504587097E-2</v>
      </c>
      <c r="D113">
        <f t="shared" si="10"/>
        <v>-2.09890290616302E-2</v>
      </c>
      <c r="E113" s="2">
        <f t="shared" si="11"/>
        <v>0.33893395077299171</v>
      </c>
      <c r="F113" s="2" t="str">
        <f t="shared" si="12"/>
        <v>하락</v>
      </c>
      <c r="K113" s="3">
        <f t="shared" si="13"/>
        <v>287718.72706711292</v>
      </c>
      <c r="L113" s="3">
        <f t="shared" si="15"/>
        <v>281422.01834862388</v>
      </c>
      <c r="M113" s="4">
        <f t="shared" si="14"/>
        <v>-6296.7087184890406</v>
      </c>
    </row>
    <row r="114" spans="1:13" x14ac:dyDescent="0.45">
      <c r="A114">
        <v>111</v>
      </c>
      <c r="B114">
        <v>-0.28657725453376698</v>
      </c>
      <c r="C114">
        <v>-0.32169576059850302</v>
      </c>
      <c r="D114">
        <f t="shared" si="10"/>
        <v>-3.5118506064736044E-2</v>
      </c>
      <c r="E114" s="2">
        <f t="shared" si="11"/>
        <v>0.10916682892991617</v>
      </c>
      <c r="F114" s="2" t="str">
        <f t="shared" si="12"/>
        <v>하락</v>
      </c>
      <c r="K114" s="3">
        <f t="shared" si="13"/>
        <v>214026.82363986989</v>
      </c>
      <c r="L114" s="3">
        <f t="shared" si="15"/>
        <v>203491.2718204491</v>
      </c>
      <c r="M114" s="4">
        <f t="shared" si="14"/>
        <v>-10535.551819420798</v>
      </c>
    </row>
    <row r="115" spans="1:13" x14ac:dyDescent="0.45">
      <c r="A115">
        <v>112</v>
      </c>
      <c r="B115">
        <v>-0.19747872650623299</v>
      </c>
      <c r="C115">
        <v>-0.19469026548672499</v>
      </c>
      <c r="D115">
        <f t="shared" si="10"/>
        <v>2.7884610195079984E-3</v>
      </c>
      <c r="E115" s="2">
        <f t="shared" si="11"/>
        <v>-1.4322549782018405E-2</v>
      </c>
      <c r="F115" s="2" t="str">
        <f t="shared" si="12"/>
        <v>하락</v>
      </c>
      <c r="K115" s="3">
        <f t="shared" si="13"/>
        <v>240756.38204813009</v>
      </c>
      <c r="L115" s="3">
        <f t="shared" si="15"/>
        <v>241592.92035398251</v>
      </c>
      <c r="M115" s="4">
        <f t="shared" si="14"/>
        <v>836.53830585241667</v>
      </c>
    </row>
    <row r="116" spans="1:13" x14ac:dyDescent="0.45">
      <c r="A116">
        <v>113</v>
      </c>
      <c r="B116">
        <v>-0.15695971250533999</v>
      </c>
      <c r="C116">
        <v>-0.14155844155844099</v>
      </c>
      <c r="D116">
        <f t="shared" si="10"/>
        <v>1.5401270946898998E-2</v>
      </c>
      <c r="E116" s="2">
        <f t="shared" si="11"/>
        <v>-0.10879796907442454</v>
      </c>
      <c r="F116" s="2" t="str">
        <f t="shared" si="12"/>
        <v>하락</v>
      </c>
      <c r="K116" s="3">
        <f t="shared" si="13"/>
        <v>252912.086248398</v>
      </c>
      <c r="L116" s="3">
        <f t="shared" si="15"/>
        <v>257532.46753246771</v>
      </c>
      <c r="M116" s="4">
        <f t="shared" si="14"/>
        <v>4620.3812840697065</v>
      </c>
    </row>
    <row r="117" spans="1:13" x14ac:dyDescent="0.45">
      <c r="A117">
        <v>114</v>
      </c>
      <c r="B117">
        <v>0.19033762812614399</v>
      </c>
      <c r="C117">
        <v>0.21417565485362</v>
      </c>
      <c r="D117">
        <f t="shared" si="10"/>
        <v>2.3838026727476008E-2</v>
      </c>
      <c r="E117" s="2">
        <f t="shared" si="11"/>
        <v>0.11130129025994244</v>
      </c>
      <c r="F117" s="2" t="str">
        <f t="shared" si="12"/>
        <v>상승</v>
      </c>
      <c r="K117" s="3">
        <f t="shared" si="13"/>
        <v>357101.28843784321</v>
      </c>
      <c r="L117" s="3">
        <f t="shared" si="15"/>
        <v>364252.69645608601</v>
      </c>
      <c r="M117" s="4">
        <f t="shared" si="14"/>
        <v>7151.4080182428006</v>
      </c>
    </row>
    <row r="118" spans="1:13" x14ac:dyDescent="0.45">
      <c r="A118">
        <v>115</v>
      </c>
      <c r="B118">
        <v>0.192408606410026</v>
      </c>
      <c r="C118">
        <v>0.17857142857142799</v>
      </c>
      <c r="D118">
        <f t="shared" si="10"/>
        <v>-1.3837177838598003E-2</v>
      </c>
      <c r="E118" s="2">
        <f t="shared" si="11"/>
        <v>-7.7488195896149067E-2</v>
      </c>
      <c r="F118" s="2" t="str">
        <f t="shared" si="12"/>
        <v>상승</v>
      </c>
      <c r="K118" s="3">
        <f t="shared" si="13"/>
        <v>357722.58192300785</v>
      </c>
      <c r="L118" s="3">
        <f t="shared" si="15"/>
        <v>353571.42857142841</v>
      </c>
      <c r="M118" s="4">
        <f t="shared" si="14"/>
        <v>-4151.1533515794436</v>
      </c>
    </row>
    <row r="119" spans="1:13" x14ac:dyDescent="0.45">
      <c r="A119">
        <v>116</v>
      </c>
      <c r="B119">
        <v>-5.0969462841749101E-2</v>
      </c>
      <c r="C119">
        <v>-8.1277213352684993E-2</v>
      </c>
      <c r="D119">
        <f t="shared" si="10"/>
        <v>-3.0307750510935892E-2</v>
      </c>
      <c r="E119" s="2">
        <f t="shared" si="11"/>
        <v>0.37289357325062222</v>
      </c>
      <c r="F119" s="2" t="str">
        <f t="shared" si="12"/>
        <v>하락</v>
      </c>
      <c r="K119" s="3">
        <f t="shared" si="13"/>
        <v>284709.1611474753</v>
      </c>
      <c r="L119" s="3">
        <f t="shared" si="15"/>
        <v>275616.83599419449</v>
      </c>
      <c r="M119" s="4">
        <f t="shared" si="14"/>
        <v>-9092.3251532808063</v>
      </c>
    </row>
    <row r="120" spans="1:13" x14ac:dyDescent="0.45">
      <c r="A120">
        <v>117</v>
      </c>
      <c r="B120">
        <v>7.9989664256572696E-2</v>
      </c>
      <c r="C120">
        <v>6.5027755749405197E-2</v>
      </c>
      <c r="D120">
        <f t="shared" si="10"/>
        <v>-1.4961908507167498E-2</v>
      </c>
      <c r="E120" s="2">
        <f t="shared" si="11"/>
        <v>-0.23008495887241739</v>
      </c>
      <c r="F120" s="2" t="str">
        <f t="shared" si="12"/>
        <v>상승</v>
      </c>
      <c r="K120" s="3">
        <f t="shared" si="13"/>
        <v>323996.89927697182</v>
      </c>
      <c r="L120" s="3">
        <f t="shared" si="15"/>
        <v>319508.32672482159</v>
      </c>
      <c r="M120" s="4">
        <f t="shared" si="14"/>
        <v>-4488.5725521502318</v>
      </c>
    </row>
    <row r="121" spans="1:13" x14ac:dyDescent="0.45">
      <c r="A121">
        <v>118</v>
      </c>
      <c r="B121">
        <v>3.4233517944812701E-3</v>
      </c>
      <c r="C121">
        <v>4.4208664898320003E-2</v>
      </c>
      <c r="D121">
        <f t="shared" si="10"/>
        <v>4.0785313103838733E-2</v>
      </c>
      <c r="E121" s="2">
        <f t="shared" si="11"/>
        <v>0.92256378240883352</v>
      </c>
      <c r="F121" s="2" t="str">
        <f t="shared" si="12"/>
        <v>상승</v>
      </c>
      <c r="K121" s="3">
        <f t="shared" si="13"/>
        <v>301027.00553834438</v>
      </c>
      <c r="L121" s="3">
        <f t="shared" si="15"/>
        <v>313262.599469496</v>
      </c>
      <c r="M121" s="4">
        <f t="shared" si="14"/>
        <v>12235.593931151612</v>
      </c>
    </row>
    <row r="122" spans="1:13" x14ac:dyDescent="0.45">
      <c r="A122">
        <v>119</v>
      </c>
      <c r="B122">
        <v>0.199841484427452</v>
      </c>
      <c r="C122">
        <v>0.18271767810026299</v>
      </c>
      <c r="D122">
        <f t="shared" si="10"/>
        <v>-1.7123806327189017E-2</v>
      </c>
      <c r="E122" s="2">
        <f t="shared" si="11"/>
        <v>-9.371729383400243E-2</v>
      </c>
      <c r="F122" s="2" t="str">
        <f t="shared" si="12"/>
        <v>상승</v>
      </c>
      <c r="K122" s="3">
        <f t="shared" si="13"/>
        <v>359952.44532823563</v>
      </c>
      <c r="L122" s="3">
        <f t="shared" si="15"/>
        <v>354815.3034300789</v>
      </c>
      <c r="M122" s="4">
        <f t="shared" si="14"/>
        <v>-5137.1418981567258</v>
      </c>
    </row>
    <row r="123" spans="1:13" x14ac:dyDescent="0.45">
      <c r="A123">
        <v>120</v>
      </c>
      <c r="B123">
        <v>9.8598480224609306E-2</v>
      </c>
      <c r="C123">
        <v>1.5030946065428799E-2</v>
      </c>
      <c r="D123">
        <f t="shared" si="10"/>
        <v>-8.3567534159180501E-2</v>
      </c>
      <c r="E123" s="2">
        <f t="shared" si="11"/>
        <v>-5.5596988902372528</v>
      </c>
      <c r="F123" s="2" t="str">
        <f t="shared" si="12"/>
        <v>상승</v>
      </c>
      <c r="K123" s="3">
        <f t="shared" si="13"/>
        <v>329579.54406738281</v>
      </c>
      <c r="L123" s="3">
        <f t="shared" si="15"/>
        <v>304509.28381962865</v>
      </c>
      <c r="M123" s="4">
        <f t="shared" si="14"/>
        <v>-25070.260247754166</v>
      </c>
    </row>
    <row r="124" spans="1:13" x14ac:dyDescent="0.45">
      <c r="A124">
        <v>121</v>
      </c>
      <c r="B124">
        <v>0.13877436518669101</v>
      </c>
      <c r="C124">
        <v>0.112903225806451</v>
      </c>
      <c r="D124">
        <f t="shared" si="10"/>
        <v>-2.5871139380240007E-2</v>
      </c>
      <c r="E124" s="2">
        <f t="shared" si="11"/>
        <v>-0.22914437736784132</v>
      </c>
      <c r="F124" s="2" t="str">
        <f t="shared" si="12"/>
        <v>상승</v>
      </c>
      <c r="K124" s="3">
        <f t="shared" si="13"/>
        <v>341632.30955600733</v>
      </c>
      <c r="L124" s="3">
        <f t="shared" si="15"/>
        <v>333870.96774193534</v>
      </c>
      <c r="M124" s="4">
        <f t="shared" si="14"/>
        <v>-7761.3418140719878</v>
      </c>
    </row>
    <row r="125" spans="1:13" x14ac:dyDescent="0.45">
      <c r="A125">
        <v>122</v>
      </c>
      <c r="B125">
        <v>-0.112176433205604</v>
      </c>
      <c r="C125">
        <v>-0.116374487131667</v>
      </c>
      <c r="D125">
        <f t="shared" si="10"/>
        <v>-4.1980539260629973E-3</v>
      </c>
      <c r="E125" s="2">
        <f t="shared" si="11"/>
        <v>3.6073662101842707E-2</v>
      </c>
      <c r="F125" s="2" t="str">
        <f t="shared" si="12"/>
        <v>하락</v>
      </c>
      <c r="K125" s="3">
        <f t="shared" si="13"/>
        <v>266347.07003831881</v>
      </c>
      <c r="L125" s="3">
        <f t="shared" si="15"/>
        <v>265087.65386049991</v>
      </c>
      <c r="M125" s="4">
        <f t="shared" si="14"/>
        <v>-1259.4161778189009</v>
      </c>
    </row>
    <row r="126" spans="1:13" x14ac:dyDescent="0.45">
      <c r="A126">
        <v>123</v>
      </c>
      <c r="B126">
        <v>-1.16330124437808E-2</v>
      </c>
      <c r="C126">
        <v>-0.107758620689655</v>
      </c>
      <c r="D126">
        <f t="shared" si="10"/>
        <v>-9.6125608245874197E-2</v>
      </c>
      <c r="E126" s="2">
        <f t="shared" si="11"/>
        <v>0.89204564452171398</v>
      </c>
      <c r="F126" s="2" t="str">
        <f t="shared" si="12"/>
        <v>하락</v>
      </c>
      <c r="K126" s="3">
        <f t="shared" si="13"/>
        <v>296510.09626686579</v>
      </c>
      <c r="L126" s="3">
        <f t="shared" si="15"/>
        <v>267672.41379310348</v>
      </c>
      <c r="M126" s="4">
        <f t="shared" si="14"/>
        <v>-28837.68247376231</v>
      </c>
    </row>
    <row r="127" spans="1:13" x14ac:dyDescent="0.45">
      <c r="A127">
        <v>124</v>
      </c>
      <c r="B127">
        <v>0.344421327114105</v>
      </c>
      <c r="C127">
        <v>0.32228915662650598</v>
      </c>
      <c r="D127">
        <f t="shared" si="10"/>
        <v>-2.2132170487599023E-2</v>
      </c>
      <c r="E127" s="2">
        <f t="shared" si="11"/>
        <v>-6.8671781326008194E-2</v>
      </c>
      <c r="F127" s="2" t="str">
        <f t="shared" si="12"/>
        <v>상승</v>
      </c>
      <c r="K127" s="3">
        <f t="shared" si="13"/>
        <v>403326.39813423151</v>
      </c>
      <c r="L127" s="3">
        <f t="shared" si="15"/>
        <v>396686.7469879518</v>
      </c>
      <c r="M127" s="4">
        <f t="shared" si="14"/>
        <v>-6639.6511462797062</v>
      </c>
    </row>
    <row r="128" spans="1:13" x14ac:dyDescent="0.45">
      <c r="A128">
        <v>125</v>
      </c>
      <c r="B128">
        <v>-0.10281461477279601</v>
      </c>
      <c r="C128">
        <v>-0.16241610738255</v>
      </c>
      <c r="D128">
        <f t="shared" si="10"/>
        <v>-5.9601492609753989E-2</v>
      </c>
      <c r="E128" s="2">
        <f t="shared" si="11"/>
        <v>0.36696786772121337</v>
      </c>
      <c r="F128" s="2" t="str">
        <f t="shared" si="12"/>
        <v>하락</v>
      </c>
      <c r="K128" s="3">
        <f t="shared" si="13"/>
        <v>269155.61556816119</v>
      </c>
      <c r="L128" s="3">
        <f t="shared" si="15"/>
        <v>251275.16778523501</v>
      </c>
      <c r="M128" s="4">
        <f t="shared" si="14"/>
        <v>-17880.447782926174</v>
      </c>
    </row>
    <row r="129" spans="1:13" x14ac:dyDescent="0.45">
      <c r="A129">
        <v>126</v>
      </c>
      <c r="B129">
        <v>-0.20730124413967099</v>
      </c>
      <c r="C129">
        <v>-0.16716417910447701</v>
      </c>
      <c r="D129">
        <f t="shared" si="10"/>
        <v>4.0137065035193986E-2</v>
      </c>
      <c r="E129" s="2">
        <f t="shared" si="11"/>
        <v>-0.24010565690696489</v>
      </c>
      <c r="F129" s="2" t="str">
        <f t="shared" si="12"/>
        <v>하락</v>
      </c>
      <c r="K129" s="3">
        <f t="shared" si="13"/>
        <v>237809.62675809869</v>
      </c>
      <c r="L129" s="3">
        <f t="shared" si="15"/>
        <v>249850.74626865689</v>
      </c>
      <c r="M129" s="4">
        <f t="shared" si="14"/>
        <v>12041.119510558201</v>
      </c>
    </row>
    <row r="130" spans="1:13" x14ac:dyDescent="0.45">
      <c r="A130">
        <v>127</v>
      </c>
      <c r="B130">
        <v>0.25954076647758401</v>
      </c>
      <c r="C130">
        <v>0.26121372031662199</v>
      </c>
      <c r="D130">
        <f t="shared" si="10"/>
        <v>1.6729538390379828E-3</v>
      </c>
      <c r="E130" s="2">
        <f t="shared" si="11"/>
        <v>6.4045404544989613E-3</v>
      </c>
      <c r="F130" s="2" t="str">
        <f t="shared" si="12"/>
        <v>상승</v>
      </c>
      <c r="K130" s="3">
        <f t="shared" si="13"/>
        <v>377862.22994327516</v>
      </c>
      <c r="L130" s="3">
        <f t="shared" si="15"/>
        <v>378364.11609498662</v>
      </c>
      <c r="M130" s="4">
        <f t="shared" si="14"/>
        <v>501.88615171145648</v>
      </c>
    </row>
    <row r="131" spans="1:13" x14ac:dyDescent="0.45">
      <c r="A131">
        <v>128</v>
      </c>
      <c r="B131">
        <v>-9.0569004416465704E-2</v>
      </c>
      <c r="C131">
        <v>-9.9560761346998497E-2</v>
      </c>
      <c r="D131">
        <f t="shared" si="10"/>
        <v>-8.9917569305327932E-3</v>
      </c>
      <c r="E131" s="2">
        <f t="shared" si="11"/>
        <v>9.0314264464027946E-2</v>
      </c>
      <c r="F131" s="2" t="str">
        <f t="shared" si="12"/>
        <v>하락</v>
      </c>
      <c r="K131" s="3">
        <f t="shared" si="13"/>
        <v>272829.29867506027</v>
      </c>
      <c r="L131" s="3">
        <f t="shared" si="15"/>
        <v>270131.77159590041</v>
      </c>
      <c r="M131" s="4">
        <f t="shared" si="14"/>
        <v>-2697.5270791598596</v>
      </c>
    </row>
    <row r="132" spans="1:13" x14ac:dyDescent="0.45">
      <c r="A132">
        <v>129</v>
      </c>
      <c r="B132">
        <v>-0.14917434751987399</v>
      </c>
      <c r="C132">
        <v>-0.18469656992084399</v>
      </c>
      <c r="D132">
        <f t="shared" ref="D132:D195" si="16">C132-B132</f>
        <v>-3.5522222400969999E-2</v>
      </c>
      <c r="E132" s="2">
        <f t="shared" ref="E132:E195" si="17">IFERROR(D132/C132,0)</f>
        <v>0.19232746128525222</v>
      </c>
      <c r="F132" s="2" t="str">
        <f t="shared" ref="F132:F195" si="18">IF(AND(B132&gt;=0,C132&gt;=0),"상승",IF(AND(B132&lt;0,C132&lt;0),"하락","반대"))</f>
        <v>하락</v>
      </c>
      <c r="K132" s="3">
        <f t="shared" ref="K132:K195" si="19">$J$3*(1+B132)</f>
        <v>255247.6957440378</v>
      </c>
      <c r="L132" s="3">
        <f t="shared" si="15"/>
        <v>244591.02902374679</v>
      </c>
      <c r="M132" s="4">
        <f t="shared" ref="M132:M195" si="20">L132-K132</f>
        <v>-10656.666720291018</v>
      </c>
    </row>
    <row r="133" spans="1:13" x14ac:dyDescent="0.45">
      <c r="A133">
        <v>130</v>
      </c>
      <c r="B133">
        <v>5.2789572626352303E-2</v>
      </c>
      <c r="C133">
        <v>4.7727272727272702E-2</v>
      </c>
      <c r="D133">
        <f t="shared" si="16"/>
        <v>-5.0622998990796017E-3</v>
      </c>
      <c r="E133" s="2">
        <f t="shared" si="17"/>
        <v>-0.10606723598071552</v>
      </c>
      <c r="F133" s="2" t="str">
        <f t="shared" si="18"/>
        <v>상승</v>
      </c>
      <c r="K133" s="3">
        <f t="shared" si="19"/>
        <v>315836.87178790569</v>
      </c>
      <c r="L133" s="3">
        <f t="shared" si="15"/>
        <v>314318.18181818177</v>
      </c>
      <c r="M133" s="4">
        <f t="shared" si="20"/>
        <v>-1518.6899697239278</v>
      </c>
    </row>
    <row r="134" spans="1:13" x14ac:dyDescent="0.45">
      <c r="A134">
        <v>131</v>
      </c>
      <c r="B134">
        <v>-0.18300454318523399</v>
      </c>
      <c r="C134">
        <v>-0.240532959326788</v>
      </c>
      <c r="D134">
        <f t="shared" si="16"/>
        <v>-5.7528416141554017E-2</v>
      </c>
      <c r="E134" s="2">
        <f t="shared" si="17"/>
        <v>0.23917061637858922</v>
      </c>
      <c r="F134" s="2" t="str">
        <f t="shared" si="18"/>
        <v>하락</v>
      </c>
      <c r="K134" s="3">
        <f t="shared" si="19"/>
        <v>245098.63704442981</v>
      </c>
      <c r="L134" s="3">
        <f t="shared" si="15"/>
        <v>227840.11220196361</v>
      </c>
      <c r="M134" s="4">
        <f t="shared" si="20"/>
        <v>-17258.524842466199</v>
      </c>
    </row>
    <row r="135" spans="1:13" x14ac:dyDescent="0.45">
      <c r="A135">
        <v>132</v>
      </c>
      <c r="B135">
        <v>0.59543448686599698</v>
      </c>
      <c r="C135">
        <v>0.54063604240282603</v>
      </c>
      <c r="D135">
        <f t="shared" si="16"/>
        <v>-5.4798444463170948E-2</v>
      </c>
      <c r="E135" s="2">
        <f t="shared" si="17"/>
        <v>-0.10135921426847976</v>
      </c>
      <c r="F135" s="2" t="str">
        <f t="shared" si="18"/>
        <v>상승</v>
      </c>
      <c r="K135" s="3">
        <f t="shared" si="19"/>
        <v>478630.34605979908</v>
      </c>
      <c r="L135" s="3">
        <f t="shared" si="15"/>
        <v>462190.81272084778</v>
      </c>
      <c r="M135" s="4">
        <f t="shared" si="20"/>
        <v>-16439.533338951296</v>
      </c>
    </row>
    <row r="136" spans="1:13" x14ac:dyDescent="0.45">
      <c r="A136">
        <v>133</v>
      </c>
      <c r="B136">
        <v>0.30993723869323703</v>
      </c>
      <c r="C136">
        <v>0.32772225144660699</v>
      </c>
      <c r="D136">
        <f t="shared" si="16"/>
        <v>1.7785012753369966E-2</v>
      </c>
      <c r="E136" s="2">
        <f t="shared" si="17"/>
        <v>5.4268554163974816E-2</v>
      </c>
      <c r="F136" s="2" t="str">
        <f t="shared" si="18"/>
        <v>상승</v>
      </c>
      <c r="K136" s="3">
        <f t="shared" si="19"/>
        <v>392981.17160797113</v>
      </c>
      <c r="L136" s="3">
        <f t="shared" si="15"/>
        <v>398316.67543398211</v>
      </c>
      <c r="M136" s="4">
        <f t="shared" si="20"/>
        <v>5335.5038260109723</v>
      </c>
    </row>
    <row r="137" spans="1:13" x14ac:dyDescent="0.45">
      <c r="A137">
        <v>134</v>
      </c>
      <c r="B137">
        <v>0.20285011827945701</v>
      </c>
      <c r="C137">
        <v>0.16970486111111099</v>
      </c>
      <c r="D137">
        <f t="shared" si="16"/>
        <v>-3.3145257168346015E-2</v>
      </c>
      <c r="E137" s="2">
        <f t="shared" si="17"/>
        <v>-0.19531118290503649</v>
      </c>
      <c r="F137" s="2" t="str">
        <f t="shared" si="18"/>
        <v>상승</v>
      </c>
      <c r="K137" s="3">
        <f t="shared" si="19"/>
        <v>360855.03548383713</v>
      </c>
      <c r="L137" s="3">
        <f t="shared" si="15"/>
        <v>350911.45833333326</v>
      </c>
      <c r="M137" s="4">
        <f t="shared" si="20"/>
        <v>-9943.577150503872</v>
      </c>
    </row>
    <row r="138" spans="1:13" x14ac:dyDescent="0.45">
      <c r="A138">
        <v>135</v>
      </c>
      <c r="B138">
        <v>0.10174816846847499</v>
      </c>
      <c r="C138">
        <v>0.12948061448427201</v>
      </c>
      <c r="D138">
        <f t="shared" si="16"/>
        <v>2.773244601579701E-2</v>
      </c>
      <c r="E138" s="2">
        <f t="shared" si="17"/>
        <v>0.21418222431409351</v>
      </c>
      <c r="F138" s="2" t="str">
        <f t="shared" si="18"/>
        <v>상승</v>
      </c>
      <c r="K138" s="3">
        <f t="shared" si="19"/>
        <v>330524.45054054249</v>
      </c>
      <c r="L138" s="3">
        <f t="shared" si="15"/>
        <v>338844.18434528157</v>
      </c>
      <c r="M138" s="4">
        <f t="shared" si="20"/>
        <v>8319.7338047390804</v>
      </c>
    </row>
    <row r="139" spans="1:13" x14ac:dyDescent="0.45">
      <c r="A139">
        <v>136</v>
      </c>
      <c r="B139">
        <v>0.220848217606544</v>
      </c>
      <c r="C139">
        <v>0.18524590163934401</v>
      </c>
      <c r="D139">
        <f t="shared" si="16"/>
        <v>-3.5602315967199982E-2</v>
      </c>
      <c r="E139" s="2">
        <f t="shared" si="17"/>
        <v>-0.19218949327426565</v>
      </c>
      <c r="F139" s="2" t="str">
        <f t="shared" si="18"/>
        <v>상승</v>
      </c>
      <c r="K139" s="3">
        <f t="shared" si="19"/>
        <v>366254.46528196323</v>
      </c>
      <c r="L139" s="3">
        <f t="shared" si="15"/>
        <v>355573.77049180318</v>
      </c>
      <c r="M139" s="4">
        <f t="shared" si="20"/>
        <v>-10680.694790160051</v>
      </c>
    </row>
    <row r="140" spans="1:13" x14ac:dyDescent="0.45">
      <c r="A140">
        <v>137</v>
      </c>
      <c r="B140">
        <v>-0.19036631286144201</v>
      </c>
      <c r="C140">
        <v>-0.25273972602739703</v>
      </c>
      <c r="D140">
        <f t="shared" si="16"/>
        <v>-6.2373413165955016E-2</v>
      </c>
      <c r="E140" s="2">
        <f t="shared" si="17"/>
        <v>0.24678911442356208</v>
      </c>
      <c r="F140" s="2" t="str">
        <f t="shared" si="18"/>
        <v>하락</v>
      </c>
      <c r="K140" s="3">
        <f t="shared" si="19"/>
        <v>242890.1061415674</v>
      </c>
      <c r="L140" s="3">
        <f t="shared" si="15"/>
        <v>224178.08219178088</v>
      </c>
      <c r="M140" s="4">
        <f t="shared" si="20"/>
        <v>-18712.023949786526</v>
      </c>
    </row>
    <row r="141" spans="1:13" x14ac:dyDescent="0.45">
      <c r="A141">
        <v>138</v>
      </c>
      <c r="B141">
        <v>8.9119404554366996E-2</v>
      </c>
      <c r="C141">
        <v>1.27610208816705E-2</v>
      </c>
      <c r="D141">
        <f t="shared" si="16"/>
        <v>-7.6358383672696498E-2</v>
      </c>
      <c r="E141" s="2">
        <f t="shared" si="17"/>
        <v>-5.9837206114422319</v>
      </c>
      <c r="F141" s="2" t="str">
        <f t="shared" si="18"/>
        <v>상승</v>
      </c>
      <c r="K141" s="3">
        <f t="shared" si="19"/>
        <v>326735.82136631012</v>
      </c>
      <c r="L141" s="3">
        <f t="shared" si="15"/>
        <v>303828.30626450112</v>
      </c>
      <c r="M141" s="4">
        <f t="shared" si="20"/>
        <v>-22907.515101808996</v>
      </c>
    </row>
    <row r="142" spans="1:13" x14ac:dyDescent="0.45">
      <c r="A142">
        <v>139</v>
      </c>
      <c r="B142">
        <v>0.287730813026428</v>
      </c>
      <c r="C142">
        <v>0.28544423440453598</v>
      </c>
      <c r="D142">
        <f t="shared" si="16"/>
        <v>-2.2865786218920214E-3</v>
      </c>
      <c r="E142" s="2">
        <f t="shared" si="17"/>
        <v>-8.0105966290124706E-3</v>
      </c>
      <c r="F142" s="2" t="str">
        <f t="shared" si="18"/>
        <v>상승</v>
      </c>
      <c r="K142" s="3">
        <f t="shared" si="19"/>
        <v>386319.24390792841</v>
      </c>
      <c r="L142" s="3">
        <f t="shared" si="15"/>
        <v>385633.27032136079</v>
      </c>
      <c r="M142" s="4">
        <f t="shared" si="20"/>
        <v>-685.97358656761935</v>
      </c>
    </row>
    <row r="143" spans="1:13" x14ac:dyDescent="0.45">
      <c r="A143">
        <v>140</v>
      </c>
      <c r="B143">
        <v>0.34940302371978699</v>
      </c>
      <c r="C143">
        <v>0.461128860489882</v>
      </c>
      <c r="D143">
        <f t="shared" si="16"/>
        <v>0.11172583677009501</v>
      </c>
      <c r="E143" s="2">
        <f t="shared" si="17"/>
        <v>0.24228766911574923</v>
      </c>
      <c r="F143" s="2" t="str">
        <f t="shared" si="18"/>
        <v>상승</v>
      </c>
      <c r="K143" s="3">
        <f t="shared" si="19"/>
        <v>404820.9071159361</v>
      </c>
      <c r="L143" s="3">
        <f t="shared" si="15"/>
        <v>438338.65814696462</v>
      </c>
      <c r="M143" s="4">
        <f t="shared" si="20"/>
        <v>33517.751031028514</v>
      </c>
    </row>
    <row r="144" spans="1:13" x14ac:dyDescent="0.45">
      <c r="A144">
        <v>141</v>
      </c>
      <c r="B144">
        <v>-0.149043604731559</v>
      </c>
      <c r="C144">
        <v>-0.17820324005891</v>
      </c>
      <c r="D144">
        <f t="shared" si="16"/>
        <v>-2.9159635327350997E-2</v>
      </c>
      <c r="E144" s="2">
        <f t="shared" si="17"/>
        <v>0.16363134204356483</v>
      </c>
      <c r="F144" s="2" t="str">
        <f t="shared" si="18"/>
        <v>하락</v>
      </c>
      <c r="K144" s="3">
        <f t="shared" si="19"/>
        <v>255286.91858053231</v>
      </c>
      <c r="L144" s="3">
        <f t="shared" si="15"/>
        <v>246539.02798232701</v>
      </c>
      <c r="M144" s="4">
        <f t="shared" si="20"/>
        <v>-8747.8905982052966</v>
      </c>
    </row>
    <row r="145" spans="1:13" x14ac:dyDescent="0.45">
      <c r="A145">
        <v>142</v>
      </c>
      <c r="B145">
        <v>0.25222530961036599</v>
      </c>
      <c r="C145">
        <v>0.21212121212121199</v>
      </c>
      <c r="D145">
        <f t="shared" si="16"/>
        <v>-4.0104097489154E-2</v>
      </c>
      <c r="E145" s="2">
        <f t="shared" si="17"/>
        <v>-0.1890621738774404</v>
      </c>
      <c r="F145" s="2" t="str">
        <f t="shared" si="18"/>
        <v>상승</v>
      </c>
      <c r="K145" s="3">
        <f t="shared" si="19"/>
        <v>375667.59288310976</v>
      </c>
      <c r="L145" s="3">
        <f t="shared" si="15"/>
        <v>363636.36363636359</v>
      </c>
      <c r="M145" s="4">
        <f t="shared" si="20"/>
        <v>-12031.229246746167</v>
      </c>
    </row>
    <row r="146" spans="1:13" x14ac:dyDescent="0.45">
      <c r="A146">
        <v>143</v>
      </c>
      <c r="B146">
        <v>-6.5653964877128601E-2</v>
      </c>
      <c r="C146">
        <v>-4.8660084626234099E-2</v>
      </c>
      <c r="D146">
        <f t="shared" si="16"/>
        <v>1.6993880250894502E-2</v>
      </c>
      <c r="E146" s="2">
        <f t="shared" si="17"/>
        <v>-0.34923655356186117</v>
      </c>
      <c r="F146" s="2" t="str">
        <f t="shared" si="18"/>
        <v>하락</v>
      </c>
      <c r="K146" s="3">
        <f t="shared" si="19"/>
        <v>280303.81053686142</v>
      </c>
      <c r="L146" s="3">
        <f t="shared" si="15"/>
        <v>285401.97461212979</v>
      </c>
      <c r="M146" s="4">
        <f t="shared" si="20"/>
        <v>5098.1640752683743</v>
      </c>
    </row>
    <row r="147" spans="1:13" x14ac:dyDescent="0.45">
      <c r="A147">
        <v>144</v>
      </c>
      <c r="B147">
        <v>0.27538070082664401</v>
      </c>
      <c r="C147">
        <v>0.239525691699604</v>
      </c>
      <c r="D147">
        <f t="shared" si="16"/>
        <v>-3.5855009127040011E-2</v>
      </c>
      <c r="E147" s="2">
        <f t="shared" si="17"/>
        <v>-0.14969170477130611</v>
      </c>
      <c r="F147" s="2" t="str">
        <f t="shared" si="18"/>
        <v>상승</v>
      </c>
      <c r="K147" s="3">
        <f t="shared" si="19"/>
        <v>382614.21024799318</v>
      </c>
      <c r="L147" s="3">
        <f t="shared" ref="L147:L210" si="21">$J$3*(1+C147)</f>
        <v>371857.70750988123</v>
      </c>
      <c r="M147" s="4">
        <f t="shared" si="20"/>
        <v>-10756.502738111943</v>
      </c>
    </row>
    <row r="148" spans="1:13" x14ac:dyDescent="0.45">
      <c r="A148">
        <v>145</v>
      </c>
      <c r="B148">
        <v>6.2714979052543599E-2</v>
      </c>
      <c r="C148">
        <v>2.8776978417266098E-2</v>
      </c>
      <c r="D148">
        <f t="shared" si="16"/>
        <v>-3.39380006352775E-2</v>
      </c>
      <c r="E148" s="2">
        <f t="shared" si="17"/>
        <v>-1.1793455220758968</v>
      </c>
      <c r="F148" s="2" t="str">
        <f t="shared" si="18"/>
        <v>상승</v>
      </c>
      <c r="K148" s="3">
        <f t="shared" si="19"/>
        <v>318814.49371576309</v>
      </c>
      <c r="L148" s="3">
        <f t="shared" si="21"/>
        <v>308633.09352517978</v>
      </c>
      <c r="M148" s="4">
        <f t="shared" si="20"/>
        <v>-10181.400190583314</v>
      </c>
    </row>
    <row r="149" spans="1:13" x14ac:dyDescent="0.45">
      <c r="A149">
        <v>146</v>
      </c>
      <c r="B149">
        <v>0.54150354862213101</v>
      </c>
      <c r="C149">
        <v>0.53149606299212604</v>
      </c>
      <c r="D149">
        <f t="shared" si="16"/>
        <v>-1.0007485630004975E-2</v>
      </c>
      <c r="E149" s="2">
        <f t="shared" si="17"/>
        <v>-1.8828898889046396E-2</v>
      </c>
      <c r="F149" s="2" t="str">
        <f t="shared" si="18"/>
        <v>상승</v>
      </c>
      <c r="K149" s="3">
        <f t="shared" si="19"/>
        <v>462451.06458663929</v>
      </c>
      <c r="L149" s="3">
        <f t="shared" si="21"/>
        <v>459448.81889763777</v>
      </c>
      <c r="M149" s="4">
        <f t="shared" si="20"/>
        <v>-3002.2456890015164</v>
      </c>
    </row>
    <row r="150" spans="1:13" x14ac:dyDescent="0.45">
      <c r="A150">
        <v>147</v>
      </c>
      <c r="B150">
        <v>0.27749192714691101</v>
      </c>
      <c r="C150">
        <v>0.25438596491227999</v>
      </c>
      <c r="D150">
        <f t="shared" si="16"/>
        <v>-2.3105962234631017E-2</v>
      </c>
      <c r="E150" s="2">
        <f t="shared" si="17"/>
        <v>-9.0830334301653215E-2</v>
      </c>
      <c r="F150" s="2" t="str">
        <f t="shared" si="18"/>
        <v>상승</v>
      </c>
      <c r="K150" s="3">
        <f t="shared" si="19"/>
        <v>383247.57814407331</v>
      </c>
      <c r="L150" s="3">
        <f t="shared" si="21"/>
        <v>376315.78947368398</v>
      </c>
      <c r="M150" s="4">
        <f t="shared" si="20"/>
        <v>-6931.7886703893309</v>
      </c>
    </row>
    <row r="151" spans="1:13" x14ac:dyDescent="0.45">
      <c r="A151">
        <v>148</v>
      </c>
      <c r="B151">
        <v>0.26239061355590798</v>
      </c>
      <c r="C151">
        <v>0.26869806094182802</v>
      </c>
      <c r="D151">
        <f t="shared" si="16"/>
        <v>6.3074473859200397E-3</v>
      </c>
      <c r="E151" s="2">
        <f t="shared" si="17"/>
        <v>2.3474108312547797E-2</v>
      </c>
      <c r="F151" s="2" t="str">
        <f t="shared" si="18"/>
        <v>상승</v>
      </c>
      <c r="K151" s="3">
        <f t="shared" si="19"/>
        <v>378717.1840667724</v>
      </c>
      <c r="L151" s="3">
        <f t="shared" si="21"/>
        <v>380609.41828254843</v>
      </c>
      <c r="M151" s="4">
        <f t="shared" si="20"/>
        <v>1892.2342157760286</v>
      </c>
    </row>
    <row r="152" spans="1:13" x14ac:dyDescent="0.45">
      <c r="A152">
        <v>149</v>
      </c>
      <c r="B152">
        <v>0.19803647696971799</v>
      </c>
      <c r="C152">
        <v>0.22538071065989801</v>
      </c>
      <c r="D152">
        <f t="shared" si="16"/>
        <v>2.734423369018002E-2</v>
      </c>
      <c r="E152" s="2">
        <f t="shared" si="17"/>
        <v>0.12132464047219539</v>
      </c>
      <c r="F152" s="2" t="str">
        <f t="shared" si="18"/>
        <v>상승</v>
      </c>
      <c r="K152" s="3">
        <f t="shared" si="19"/>
        <v>359410.94309091539</v>
      </c>
      <c r="L152" s="3">
        <f t="shared" si="21"/>
        <v>367614.21319796937</v>
      </c>
      <c r="M152" s="4">
        <f t="shared" si="20"/>
        <v>8203.270107053977</v>
      </c>
    </row>
    <row r="153" spans="1:13" x14ac:dyDescent="0.45">
      <c r="A153">
        <v>150</v>
      </c>
      <c r="B153">
        <v>-0.111146792769432</v>
      </c>
      <c r="C153">
        <v>-0.133286318758815</v>
      </c>
      <c r="D153">
        <f t="shared" si="16"/>
        <v>-2.2139525989382999E-2</v>
      </c>
      <c r="E153" s="2">
        <f t="shared" si="17"/>
        <v>0.16610501509494788</v>
      </c>
      <c r="F153" s="2" t="str">
        <f t="shared" si="18"/>
        <v>하락</v>
      </c>
      <c r="K153" s="3">
        <f t="shared" si="19"/>
        <v>266655.96216917044</v>
      </c>
      <c r="L153" s="3">
        <f t="shared" si="21"/>
        <v>260014.1043723555</v>
      </c>
      <c r="M153" s="4">
        <f t="shared" si="20"/>
        <v>-6641.857796814933</v>
      </c>
    </row>
    <row r="154" spans="1:13" x14ac:dyDescent="0.45">
      <c r="A154">
        <v>151</v>
      </c>
      <c r="B154">
        <v>3.2599002122879001E-2</v>
      </c>
      <c r="C154">
        <v>1.05680317040951E-2</v>
      </c>
      <c r="D154">
        <f t="shared" si="16"/>
        <v>-2.20309704187839E-2</v>
      </c>
      <c r="E154" s="2">
        <f t="shared" si="17"/>
        <v>-2.0846805758774289</v>
      </c>
      <c r="F154" s="2" t="str">
        <f t="shared" si="18"/>
        <v>상승</v>
      </c>
      <c r="K154" s="3">
        <f t="shared" si="19"/>
        <v>309779.70063686371</v>
      </c>
      <c r="L154" s="3">
        <f t="shared" si="21"/>
        <v>303170.4095112285</v>
      </c>
      <c r="M154" s="4">
        <f t="shared" si="20"/>
        <v>-6609.291125635209</v>
      </c>
    </row>
    <row r="155" spans="1:13" x14ac:dyDescent="0.45">
      <c r="A155">
        <v>152</v>
      </c>
      <c r="B155">
        <v>-6.0284245759248699E-2</v>
      </c>
      <c r="C155">
        <v>-0.13793103448275801</v>
      </c>
      <c r="D155">
        <f t="shared" si="16"/>
        <v>-7.7646788723509302E-2</v>
      </c>
      <c r="E155" s="2">
        <f t="shared" si="17"/>
        <v>0.56293921824544491</v>
      </c>
      <c r="F155" s="2" t="str">
        <f t="shared" si="18"/>
        <v>하락</v>
      </c>
      <c r="K155" s="3">
        <f t="shared" si="19"/>
        <v>281914.72627222538</v>
      </c>
      <c r="L155" s="3">
        <f t="shared" si="21"/>
        <v>258620.68965517261</v>
      </c>
      <c r="M155" s="4">
        <f t="shared" si="20"/>
        <v>-23294.03661705277</v>
      </c>
    </row>
    <row r="156" spans="1:13" x14ac:dyDescent="0.45">
      <c r="A156">
        <v>153</v>
      </c>
      <c r="B156">
        <v>-2.8102267533540701E-2</v>
      </c>
      <c r="C156">
        <v>3.3991228070175399E-2</v>
      </c>
      <c r="D156">
        <f t="shared" si="16"/>
        <v>6.2093495603716103E-2</v>
      </c>
      <c r="E156" s="2">
        <f t="shared" si="17"/>
        <v>1.8267505803415856</v>
      </c>
      <c r="F156" s="2" t="str">
        <f t="shared" si="18"/>
        <v>반대</v>
      </c>
      <c r="K156" s="3">
        <f t="shared" si="19"/>
        <v>291569.31973993778</v>
      </c>
      <c r="L156" s="3">
        <f t="shared" si="21"/>
        <v>310197.36842105258</v>
      </c>
      <c r="M156" s="4">
        <f t="shared" si="20"/>
        <v>18628.0486811148</v>
      </c>
    </row>
    <row r="157" spans="1:13" x14ac:dyDescent="0.45">
      <c r="A157">
        <v>154</v>
      </c>
      <c r="B157">
        <v>-1.76821388304233E-2</v>
      </c>
      <c r="C157">
        <v>-2.4143302180685298E-2</v>
      </c>
      <c r="D157">
        <f t="shared" si="16"/>
        <v>-6.4611633502619989E-3</v>
      </c>
      <c r="E157" s="2">
        <f t="shared" si="17"/>
        <v>0.2676172174753686</v>
      </c>
      <c r="F157" s="2" t="str">
        <f t="shared" si="18"/>
        <v>하락</v>
      </c>
      <c r="K157" s="3">
        <f t="shared" si="19"/>
        <v>294695.35835087299</v>
      </c>
      <c r="L157" s="3">
        <f t="shared" si="21"/>
        <v>292757.00934579439</v>
      </c>
      <c r="M157" s="4">
        <f t="shared" si="20"/>
        <v>-1938.3490050786058</v>
      </c>
    </row>
    <row r="158" spans="1:13" x14ac:dyDescent="0.45">
      <c r="A158">
        <v>155</v>
      </c>
      <c r="B158">
        <v>-7.5394496321678106E-2</v>
      </c>
      <c r="C158">
        <v>-0.129054520358868</v>
      </c>
      <c r="D158">
        <f t="shared" si="16"/>
        <v>-5.3660024037189891E-2</v>
      </c>
      <c r="E158" s="2">
        <f t="shared" si="17"/>
        <v>0.41579344828817255</v>
      </c>
      <c r="F158" s="2" t="str">
        <f t="shared" si="18"/>
        <v>하락</v>
      </c>
      <c r="K158" s="3">
        <f t="shared" si="19"/>
        <v>277381.65110349655</v>
      </c>
      <c r="L158" s="3">
        <f t="shared" si="21"/>
        <v>261283.64389233961</v>
      </c>
      <c r="M158" s="4">
        <f t="shared" si="20"/>
        <v>-16098.007211156946</v>
      </c>
    </row>
    <row r="159" spans="1:13" x14ac:dyDescent="0.45">
      <c r="A159">
        <v>156</v>
      </c>
      <c r="B159">
        <v>-0.119962587952613</v>
      </c>
      <c r="C159">
        <v>-0.14730878186968799</v>
      </c>
      <c r="D159">
        <f t="shared" si="16"/>
        <v>-2.734619391707499E-2</v>
      </c>
      <c r="E159" s="2">
        <f t="shared" si="17"/>
        <v>0.18563858562937496</v>
      </c>
      <c r="F159" s="2" t="str">
        <f t="shared" si="18"/>
        <v>하락</v>
      </c>
      <c r="K159" s="3">
        <f t="shared" si="19"/>
        <v>264011.22361421614</v>
      </c>
      <c r="L159" s="3">
        <f t="shared" si="21"/>
        <v>255807.36543909361</v>
      </c>
      <c r="M159" s="4">
        <f t="shared" si="20"/>
        <v>-8203.8581751225283</v>
      </c>
    </row>
    <row r="160" spans="1:13" x14ac:dyDescent="0.45">
      <c r="A160">
        <v>157</v>
      </c>
      <c r="B160">
        <v>-5.4643098264932598E-2</v>
      </c>
      <c r="C160">
        <v>-0.11825017088174899</v>
      </c>
      <c r="D160">
        <f t="shared" si="16"/>
        <v>-6.360707261681639E-2</v>
      </c>
      <c r="E160" s="2">
        <f t="shared" si="17"/>
        <v>0.5379025851930811</v>
      </c>
      <c r="F160" s="2" t="str">
        <f t="shared" si="18"/>
        <v>하락</v>
      </c>
      <c r="K160" s="3">
        <f t="shared" si="19"/>
        <v>283607.07052052021</v>
      </c>
      <c r="L160" s="3">
        <f t="shared" si="21"/>
        <v>264524.94873547531</v>
      </c>
      <c r="M160" s="4">
        <f t="shared" si="20"/>
        <v>-19082.121785044903</v>
      </c>
    </row>
    <row r="161" spans="1:13" x14ac:dyDescent="0.45">
      <c r="A161">
        <v>158</v>
      </c>
      <c r="B161">
        <v>1.6752768307924201E-2</v>
      </c>
      <c r="C161">
        <v>-7.4324324324324301E-2</v>
      </c>
      <c r="D161">
        <f t="shared" si="16"/>
        <v>-9.1077092632248502E-2</v>
      </c>
      <c r="E161" s="2">
        <f t="shared" si="17"/>
        <v>1.2254008826884348</v>
      </c>
      <c r="F161" s="2" t="str">
        <f t="shared" si="18"/>
        <v>반대</v>
      </c>
      <c r="K161" s="3">
        <f t="shared" si="19"/>
        <v>305025.83049237728</v>
      </c>
      <c r="L161" s="3">
        <f t="shared" si="21"/>
        <v>277702.70270270272</v>
      </c>
      <c r="M161" s="4">
        <f t="shared" si="20"/>
        <v>-27323.12778967456</v>
      </c>
    </row>
    <row r="162" spans="1:13" x14ac:dyDescent="0.45">
      <c r="A162">
        <v>159</v>
      </c>
      <c r="B162">
        <v>-0.101342931389808</v>
      </c>
      <c r="C162">
        <v>-0.142441860465116</v>
      </c>
      <c r="D162">
        <f t="shared" si="16"/>
        <v>-4.1098929075308002E-2</v>
      </c>
      <c r="E162" s="2">
        <f t="shared" si="17"/>
        <v>0.28853125718175471</v>
      </c>
      <c r="F162" s="2" t="str">
        <f t="shared" si="18"/>
        <v>하락</v>
      </c>
      <c r="K162" s="3">
        <f t="shared" si="19"/>
        <v>269597.12058305758</v>
      </c>
      <c r="L162" s="3">
        <f t="shared" si="21"/>
        <v>257267.44186046522</v>
      </c>
      <c r="M162" s="4">
        <f t="shared" si="20"/>
        <v>-12329.678722592362</v>
      </c>
    </row>
    <row r="163" spans="1:13" x14ac:dyDescent="0.45">
      <c r="A163">
        <v>160</v>
      </c>
      <c r="B163">
        <v>-9.6955701708793599E-2</v>
      </c>
      <c r="C163">
        <v>-5.2901023890784903E-2</v>
      </c>
      <c r="D163">
        <f t="shared" si="16"/>
        <v>4.4054677818008696E-2</v>
      </c>
      <c r="E163" s="2">
        <f t="shared" si="17"/>
        <v>-0.83277552262429466</v>
      </c>
      <c r="F163" s="2" t="str">
        <f t="shared" si="18"/>
        <v>하락</v>
      </c>
      <c r="K163" s="3">
        <f t="shared" si="19"/>
        <v>270913.28948736191</v>
      </c>
      <c r="L163" s="3">
        <f t="shared" si="21"/>
        <v>284129.69283276453</v>
      </c>
      <c r="M163" s="4">
        <f t="shared" si="20"/>
        <v>13216.403345402621</v>
      </c>
    </row>
    <row r="164" spans="1:13" x14ac:dyDescent="0.45">
      <c r="A164">
        <v>161</v>
      </c>
      <c r="B164">
        <v>-0.117072135210037</v>
      </c>
      <c r="C164">
        <v>-0.14405010438413299</v>
      </c>
      <c r="D164">
        <f t="shared" si="16"/>
        <v>-2.6977969174095992E-2</v>
      </c>
      <c r="E164" s="2">
        <f t="shared" si="17"/>
        <v>0.18728184397669617</v>
      </c>
      <c r="F164" s="2" t="str">
        <f t="shared" si="18"/>
        <v>하락</v>
      </c>
      <c r="K164" s="3">
        <f t="shared" si="19"/>
        <v>264878.35943698889</v>
      </c>
      <c r="L164" s="3">
        <f t="shared" si="21"/>
        <v>256784.9686847601</v>
      </c>
      <c r="M164" s="4">
        <f t="shared" si="20"/>
        <v>-8093.3907522287918</v>
      </c>
    </row>
    <row r="165" spans="1:13" x14ac:dyDescent="0.45">
      <c r="A165">
        <v>162</v>
      </c>
      <c r="B165">
        <v>-0.14935426414012901</v>
      </c>
      <c r="C165">
        <v>-0.26392961876832799</v>
      </c>
      <c r="D165">
        <f t="shared" si="16"/>
        <v>-0.11457535462819898</v>
      </c>
      <c r="E165" s="2">
        <f t="shared" si="17"/>
        <v>0.43411328809128802</v>
      </c>
      <c r="F165" s="2" t="str">
        <f t="shared" si="18"/>
        <v>하락</v>
      </c>
      <c r="K165" s="3">
        <f t="shared" si="19"/>
        <v>255193.7207579613</v>
      </c>
      <c r="L165" s="3">
        <f t="shared" si="21"/>
        <v>220821.11436950159</v>
      </c>
      <c r="M165" s="4">
        <f t="shared" si="20"/>
        <v>-34372.60638845971</v>
      </c>
    </row>
    <row r="166" spans="1:13" x14ac:dyDescent="0.45">
      <c r="A166">
        <v>163</v>
      </c>
      <c r="B166">
        <v>7.2350874543190002E-2</v>
      </c>
      <c r="C166">
        <v>1.31782945736434E-2</v>
      </c>
      <c r="D166">
        <f t="shared" si="16"/>
        <v>-5.9172579969546599E-2</v>
      </c>
      <c r="E166" s="2">
        <f t="shared" si="17"/>
        <v>-4.4901545976891279</v>
      </c>
      <c r="F166" s="2" t="str">
        <f t="shared" si="18"/>
        <v>상승</v>
      </c>
      <c r="K166" s="3">
        <f t="shared" si="19"/>
        <v>321705.262362957</v>
      </c>
      <c r="L166" s="3">
        <f t="shared" si="21"/>
        <v>303953.48837209301</v>
      </c>
      <c r="M166" s="4">
        <f t="shared" si="20"/>
        <v>-17751.773990863992</v>
      </c>
    </row>
    <row r="167" spans="1:13" x14ac:dyDescent="0.45">
      <c r="A167">
        <v>164</v>
      </c>
      <c r="B167">
        <v>1.1304374784231099E-2</v>
      </c>
      <c r="C167">
        <v>-3.1914893617021198E-2</v>
      </c>
      <c r="D167">
        <f t="shared" si="16"/>
        <v>-4.32192684012523E-2</v>
      </c>
      <c r="E167" s="2">
        <f t="shared" si="17"/>
        <v>1.3542037432392422</v>
      </c>
      <c r="F167" s="2" t="str">
        <f t="shared" si="18"/>
        <v>반대</v>
      </c>
      <c r="K167" s="3">
        <f t="shared" si="19"/>
        <v>303391.31243526936</v>
      </c>
      <c r="L167" s="3">
        <f t="shared" si="21"/>
        <v>290425.53191489365</v>
      </c>
      <c r="M167" s="4">
        <f t="shared" si="20"/>
        <v>-12965.780520375702</v>
      </c>
    </row>
    <row r="168" spans="1:13" x14ac:dyDescent="0.45">
      <c r="A168">
        <v>165</v>
      </c>
      <c r="B168">
        <v>-7.4138611555099404E-2</v>
      </c>
      <c r="C168">
        <v>-0.123357664233576</v>
      </c>
      <c r="D168">
        <f t="shared" si="16"/>
        <v>-4.9219052678476594E-2</v>
      </c>
      <c r="E168" s="2">
        <f t="shared" si="17"/>
        <v>0.39899468739356975</v>
      </c>
      <c r="F168" s="2" t="str">
        <f t="shared" si="18"/>
        <v>하락</v>
      </c>
      <c r="K168" s="3">
        <f t="shared" si="19"/>
        <v>277758.41653347021</v>
      </c>
      <c r="L168" s="3">
        <f t="shared" si="21"/>
        <v>262992.70072992722</v>
      </c>
      <c r="M168" s="4">
        <f t="shared" si="20"/>
        <v>-14765.715803542989</v>
      </c>
    </row>
    <row r="169" spans="1:13" x14ac:dyDescent="0.45">
      <c r="A169">
        <v>166</v>
      </c>
      <c r="B169">
        <v>-4.5211452990770298E-2</v>
      </c>
      <c r="C169">
        <v>-4.9664429530201303E-2</v>
      </c>
      <c r="D169">
        <f t="shared" si="16"/>
        <v>-4.4529765394310042E-3</v>
      </c>
      <c r="E169" s="2">
        <f t="shared" si="17"/>
        <v>8.9661284375029751E-2</v>
      </c>
      <c r="F169" s="2" t="str">
        <f t="shared" si="18"/>
        <v>하락</v>
      </c>
      <c r="K169" s="3">
        <f t="shared" si="19"/>
        <v>286436.5641027689</v>
      </c>
      <c r="L169" s="3">
        <f t="shared" si="21"/>
        <v>285100.67114093958</v>
      </c>
      <c r="M169" s="4">
        <f t="shared" si="20"/>
        <v>-1335.8929618293187</v>
      </c>
    </row>
    <row r="170" spans="1:13" x14ac:dyDescent="0.45">
      <c r="A170">
        <v>167</v>
      </c>
      <c r="B170">
        <v>-4.4412668794393498E-2</v>
      </c>
      <c r="C170">
        <v>-0.137697516930022</v>
      </c>
      <c r="D170">
        <f t="shared" si="16"/>
        <v>-9.3284848135628498E-2</v>
      </c>
      <c r="E170" s="2">
        <f t="shared" si="17"/>
        <v>0.67746209383743605</v>
      </c>
      <c r="F170" s="2" t="str">
        <f t="shared" si="18"/>
        <v>하락</v>
      </c>
      <c r="K170" s="3">
        <f t="shared" si="19"/>
        <v>286676.19936168194</v>
      </c>
      <c r="L170" s="3">
        <f t="shared" si="21"/>
        <v>258690.7449209934</v>
      </c>
      <c r="M170" s="4">
        <f t="shared" si="20"/>
        <v>-27985.45444068854</v>
      </c>
    </row>
    <row r="171" spans="1:13" x14ac:dyDescent="0.45">
      <c r="A171">
        <v>168</v>
      </c>
      <c r="B171">
        <v>0.12386061251163399</v>
      </c>
      <c r="C171">
        <v>0.112418300653594</v>
      </c>
      <c r="D171">
        <f t="shared" si="16"/>
        <v>-1.1442311858039997E-2</v>
      </c>
      <c r="E171" s="2">
        <f t="shared" si="17"/>
        <v>-0.10178335548140299</v>
      </c>
      <c r="F171" s="2" t="str">
        <f t="shared" si="18"/>
        <v>상승</v>
      </c>
      <c r="K171" s="3">
        <f t="shared" si="19"/>
        <v>337158.18375349016</v>
      </c>
      <c r="L171" s="3">
        <f t="shared" si="21"/>
        <v>333725.4901960782</v>
      </c>
      <c r="M171" s="4">
        <f t="shared" si="20"/>
        <v>-3432.6935574119561</v>
      </c>
    </row>
    <row r="172" spans="1:13" x14ac:dyDescent="0.45">
      <c r="A172">
        <v>169</v>
      </c>
      <c r="B172">
        <v>0.59516733884811401</v>
      </c>
      <c r="C172">
        <v>0.53252480705622895</v>
      </c>
      <c r="D172">
        <f t="shared" si="16"/>
        <v>-6.2642531791885059E-2</v>
      </c>
      <c r="E172" s="2">
        <f t="shared" si="17"/>
        <v>-0.11763307729863311</v>
      </c>
      <c r="F172" s="2" t="str">
        <f t="shared" si="18"/>
        <v>상승</v>
      </c>
      <c r="K172" s="3">
        <f t="shared" si="19"/>
        <v>478550.2016544342</v>
      </c>
      <c r="L172" s="3">
        <f t="shared" si="21"/>
        <v>459757.44211686868</v>
      </c>
      <c r="M172" s="4">
        <f t="shared" si="20"/>
        <v>-18792.759537565522</v>
      </c>
    </row>
    <row r="173" spans="1:13" x14ac:dyDescent="0.45">
      <c r="A173">
        <v>170</v>
      </c>
      <c r="B173">
        <v>-1.48028917610645E-2</v>
      </c>
      <c r="C173">
        <v>-9.9508599508599499E-2</v>
      </c>
      <c r="D173">
        <f t="shared" si="16"/>
        <v>-8.4705707747534997E-2</v>
      </c>
      <c r="E173" s="2">
        <f t="shared" si="17"/>
        <v>0.85124007538880853</v>
      </c>
      <c r="F173" s="2" t="str">
        <f t="shared" si="18"/>
        <v>하락</v>
      </c>
      <c r="K173" s="3">
        <f t="shared" si="19"/>
        <v>295559.13247168064</v>
      </c>
      <c r="L173" s="3">
        <f t="shared" si="21"/>
        <v>270147.42014742014</v>
      </c>
      <c r="M173" s="4">
        <f t="shared" si="20"/>
        <v>-25411.712324260501</v>
      </c>
    </row>
    <row r="174" spans="1:13" x14ac:dyDescent="0.45">
      <c r="A174">
        <v>171</v>
      </c>
      <c r="B174">
        <v>-0.12204377353191299</v>
      </c>
      <c r="C174">
        <v>-8.6368366285119597E-2</v>
      </c>
      <c r="D174">
        <f t="shared" si="16"/>
        <v>3.5675407246793397E-2</v>
      </c>
      <c r="E174" s="2">
        <f t="shared" si="17"/>
        <v>-0.41306104053215037</v>
      </c>
      <c r="F174" s="2" t="str">
        <f t="shared" si="18"/>
        <v>하락</v>
      </c>
      <c r="K174" s="3">
        <f t="shared" si="19"/>
        <v>263386.86794042611</v>
      </c>
      <c r="L174" s="3">
        <f t="shared" si="21"/>
        <v>274089.49011446413</v>
      </c>
      <c r="M174" s="4">
        <f t="shared" si="20"/>
        <v>10702.622174038028</v>
      </c>
    </row>
    <row r="175" spans="1:13" x14ac:dyDescent="0.45">
      <c r="A175">
        <v>172</v>
      </c>
      <c r="B175">
        <v>2.03904435038566E-2</v>
      </c>
      <c r="C175">
        <v>8.8383838383838294E-3</v>
      </c>
      <c r="D175">
        <f t="shared" si="16"/>
        <v>-1.1552059665472771E-2</v>
      </c>
      <c r="E175" s="2">
        <f t="shared" si="17"/>
        <v>-1.3070330364363492</v>
      </c>
      <c r="F175" s="2" t="str">
        <f t="shared" si="18"/>
        <v>상승</v>
      </c>
      <c r="K175" s="3">
        <f t="shared" si="19"/>
        <v>306117.133051157</v>
      </c>
      <c r="L175" s="3">
        <f t="shared" si="21"/>
        <v>302651.51515151514</v>
      </c>
      <c r="M175" s="4">
        <f t="shared" si="20"/>
        <v>-3465.6178996418603</v>
      </c>
    </row>
    <row r="176" spans="1:13" x14ac:dyDescent="0.45">
      <c r="A176">
        <v>173</v>
      </c>
      <c r="B176">
        <v>-6.6284999251365606E-2</v>
      </c>
      <c r="C176">
        <v>-0.121649484536082</v>
      </c>
      <c r="D176">
        <f t="shared" si="16"/>
        <v>-5.5364485284716394E-2</v>
      </c>
      <c r="E176" s="2">
        <f t="shared" si="17"/>
        <v>0.45511483666250097</v>
      </c>
      <c r="F176" s="2" t="str">
        <f t="shared" si="18"/>
        <v>하락</v>
      </c>
      <c r="K176" s="3">
        <f t="shared" si="19"/>
        <v>280114.5002245903</v>
      </c>
      <c r="L176" s="3">
        <f t="shared" si="21"/>
        <v>263505.15463917539</v>
      </c>
      <c r="M176" s="4">
        <f t="shared" si="20"/>
        <v>-16609.345585414907</v>
      </c>
    </row>
    <row r="177" spans="1:13" x14ac:dyDescent="0.45">
      <c r="A177">
        <v>174</v>
      </c>
      <c r="B177">
        <v>0.39338463544845498</v>
      </c>
      <c r="C177">
        <v>0.44619422572178402</v>
      </c>
      <c r="D177">
        <f t="shared" si="16"/>
        <v>5.2809590273329043E-2</v>
      </c>
      <c r="E177" s="2">
        <f t="shared" si="17"/>
        <v>0.11835561114199059</v>
      </c>
      <c r="F177" s="2" t="str">
        <f t="shared" si="18"/>
        <v>상승</v>
      </c>
      <c r="K177" s="3">
        <f t="shared" si="19"/>
        <v>418015.39063453645</v>
      </c>
      <c r="L177" s="3">
        <f t="shared" si="21"/>
        <v>433858.26771653525</v>
      </c>
      <c r="M177" s="4">
        <f t="shared" si="20"/>
        <v>15842.877081998799</v>
      </c>
    </row>
    <row r="178" spans="1:13" x14ac:dyDescent="0.45">
      <c r="A178">
        <v>175</v>
      </c>
      <c r="B178">
        <v>0.25539135932922302</v>
      </c>
      <c r="C178">
        <v>0.16603773584905601</v>
      </c>
      <c r="D178">
        <f t="shared" si="16"/>
        <v>-8.935362348016701E-2</v>
      </c>
      <c r="E178" s="2">
        <f t="shared" si="17"/>
        <v>-0.53815250505100776</v>
      </c>
      <c r="F178" s="2" t="str">
        <f t="shared" si="18"/>
        <v>상승</v>
      </c>
      <c r="K178" s="3">
        <f t="shared" si="19"/>
        <v>376617.40779876692</v>
      </c>
      <c r="L178" s="3">
        <f t="shared" si="21"/>
        <v>349811.32075471681</v>
      </c>
      <c r="M178" s="4">
        <f t="shared" si="20"/>
        <v>-26806.087044050102</v>
      </c>
    </row>
    <row r="179" spans="1:13" x14ac:dyDescent="0.45">
      <c r="A179">
        <v>176</v>
      </c>
      <c r="B179">
        <v>-3.6614503711462E-2</v>
      </c>
      <c r="C179">
        <v>-2.36966824644549E-3</v>
      </c>
      <c r="D179">
        <f t="shared" si="16"/>
        <v>3.4244835465016513E-2</v>
      </c>
      <c r="E179" s="2">
        <f t="shared" si="17"/>
        <v>-14.451320566237015</v>
      </c>
      <c r="F179" s="2" t="str">
        <f t="shared" si="18"/>
        <v>하락</v>
      </c>
      <c r="K179" s="3">
        <f t="shared" si="19"/>
        <v>289015.64888656139</v>
      </c>
      <c r="L179" s="3">
        <f t="shared" si="21"/>
        <v>299289.09952606633</v>
      </c>
      <c r="M179" s="4">
        <f t="shared" si="20"/>
        <v>10273.450639504939</v>
      </c>
    </row>
    <row r="180" spans="1:13" x14ac:dyDescent="0.45">
      <c r="A180">
        <v>177</v>
      </c>
      <c r="B180">
        <v>4.55147884786129E-2</v>
      </c>
      <c r="C180">
        <v>-1.4977973568281899E-2</v>
      </c>
      <c r="D180">
        <f t="shared" si="16"/>
        <v>-6.0492762046894799E-2</v>
      </c>
      <c r="E180" s="2">
        <f t="shared" si="17"/>
        <v>4.0387814660721046</v>
      </c>
      <c r="F180" s="2" t="str">
        <f t="shared" si="18"/>
        <v>반대</v>
      </c>
      <c r="K180" s="3">
        <f t="shared" si="19"/>
        <v>313654.43654358387</v>
      </c>
      <c r="L180" s="3">
        <f t="shared" si="21"/>
        <v>295506.60792951542</v>
      </c>
      <c r="M180" s="4">
        <f t="shared" si="20"/>
        <v>-18147.82861406845</v>
      </c>
    </row>
    <row r="181" spans="1:13" x14ac:dyDescent="0.45">
      <c r="A181">
        <v>178</v>
      </c>
      <c r="B181">
        <v>0.28748959302902199</v>
      </c>
      <c r="C181">
        <v>0.29520295202952002</v>
      </c>
      <c r="D181">
        <f t="shared" si="16"/>
        <v>7.7133590004980213E-3</v>
      </c>
      <c r="E181" s="2">
        <f t="shared" si="17"/>
        <v>2.6129003614187071E-2</v>
      </c>
      <c r="F181" s="2" t="str">
        <f t="shared" si="18"/>
        <v>상승</v>
      </c>
      <c r="K181" s="3">
        <f t="shared" si="19"/>
        <v>386246.87790870661</v>
      </c>
      <c r="L181" s="3">
        <f t="shared" si="21"/>
        <v>388560.88560885604</v>
      </c>
      <c r="M181" s="4">
        <f t="shared" si="20"/>
        <v>2314.0077001494355</v>
      </c>
    </row>
    <row r="182" spans="1:13" x14ac:dyDescent="0.45">
      <c r="A182">
        <v>179</v>
      </c>
      <c r="B182">
        <v>7.3048494756221702E-2</v>
      </c>
      <c r="C182">
        <v>9.4007050528789604E-2</v>
      </c>
      <c r="D182">
        <f t="shared" si="16"/>
        <v>2.0958555772567902E-2</v>
      </c>
      <c r="E182" s="2">
        <f t="shared" si="17"/>
        <v>0.2229466370306912</v>
      </c>
      <c r="F182" s="2" t="str">
        <f t="shared" si="18"/>
        <v>상승</v>
      </c>
      <c r="K182" s="3">
        <f t="shared" si="19"/>
        <v>321914.54842686653</v>
      </c>
      <c r="L182" s="3">
        <f t="shared" si="21"/>
        <v>328202.11515863688</v>
      </c>
      <c r="M182" s="4">
        <f t="shared" si="20"/>
        <v>6287.5667317703483</v>
      </c>
    </row>
    <row r="183" spans="1:13" x14ac:dyDescent="0.45">
      <c r="A183">
        <v>180</v>
      </c>
      <c r="B183">
        <v>0.41827070713043202</v>
      </c>
      <c r="C183">
        <v>0.32841328413284099</v>
      </c>
      <c r="D183">
        <f t="shared" si="16"/>
        <v>-8.985742299759103E-2</v>
      </c>
      <c r="E183" s="2">
        <f t="shared" si="17"/>
        <v>-0.27361080485783362</v>
      </c>
      <c r="F183" s="2" t="str">
        <f t="shared" si="18"/>
        <v>상승</v>
      </c>
      <c r="K183" s="3">
        <f t="shared" si="19"/>
        <v>425481.21213912964</v>
      </c>
      <c r="L183" s="3">
        <f t="shared" si="21"/>
        <v>398523.98523985234</v>
      </c>
      <c r="M183" s="4">
        <f t="shared" si="20"/>
        <v>-26957.226899277302</v>
      </c>
    </row>
    <row r="184" spans="1:13" x14ac:dyDescent="0.45">
      <c r="A184">
        <v>181</v>
      </c>
      <c r="B184">
        <v>0.202635988593101</v>
      </c>
      <c r="C184">
        <v>0.19242658423493</v>
      </c>
      <c r="D184">
        <f t="shared" si="16"/>
        <v>-1.0209404358170998E-2</v>
      </c>
      <c r="E184" s="2">
        <f t="shared" si="17"/>
        <v>-5.3056101363346597E-2</v>
      </c>
      <c r="F184" s="2" t="str">
        <f t="shared" si="18"/>
        <v>상승</v>
      </c>
      <c r="K184" s="3">
        <f t="shared" si="19"/>
        <v>360790.79657793033</v>
      </c>
      <c r="L184" s="3">
        <f t="shared" si="21"/>
        <v>357727.97527047899</v>
      </c>
      <c r="M184" s="4">
        <f t="shared" si="20"/>
        <v>-3062.8213074513478</v>
      </c>
    </row>
    <row r="185" spans="1:13" x14ac:dyDescent="0.45">
      <c r="A185">
        <v>182</v>
      </c>
      <c r="B185">
        <v>0.26227563619613598</v>
      </c>
      <c r="C185">
        <v>0.17241379310344801</v>
      </c>
      <c r="D185">
        <f t="shared" si="16"/>
        <v>-8.9861843092687965E-2</v>
      </c>
      <c r="E185" s="2">
        <f t="shared" si="17"/>
        <v>-0.521198689937591</v>
      </c>
      <c r="F185" s="2" t="str">
        <f t="shared" si="18"/>
        <v>상승</v>
      </c>
      <c r="K185" s="3">
        <f t="shared" si="19"/>
        <v>378682.69085884083</v>
      </c>
      <c r="L185" s="3">
        <f t="shared" si="21"/>
        <v>351724.13793103438</v>
      </c>
      <c r="M185" s="4">
        <f t="shared" si="20"/>
        <v>-26958.55292780645</v>
      </c>
    </row>
    <row r="186" spans="1:13" x14ac:dyDescent="0.45">
      <c r="A186">
        <v>183</v>
      </c>
      <c r="B186">
        <v>0.15333434939384399</v>
      </c>
      <c r="C186">
        <v>0.17884130982367699</v>
      </c>
      <c r="D186">
        <f t="shared" si="16"/>
        <v>2.5506960429832998E-2</v>
      </c>
      <c r="E186" s="2">
        <f t="shared" si="17"/>
        <v>0.14262342662878497</v>
      </c>
      <c r="F186" s="2" t="str">
        <f t="shared" si="18"/>
        <v>상승</v>
      </c>
      <c r="K186" s="3">
        <f t="shared" si="19"/>
        <v>346000.30481815321</v>
      </c>
      <c r="L186" s="3">
        <f t="shared" si="21"/>
        <v>353652.39294710307</v>
      </c>
      <c r="M186" s="4">
        <f t="shared" si="20"/>
        <v>7652.0881289498648</v>
      </c>
    </row>
    <row r="187" spans="1:13" x14ac:dyDescent="0.45">
      <c r="A187">
        <v>184</v>
      </c>
      <c r="B187">
        <v>0.58966571092605502</v>
      </c>
      <c r="C187">
        <v>0.53900709219858101</v>
      </c>
      <c r="D187">
        <f t="shared" si="16"/>
        <v>-5.0658618727474014E-2</v>
      </c>
      <c r="E187" s="2">
        <f t="shared" si="17"/>
        <v>-9.3985068954918996E-2</v>
      </c>
      <c r="F187" s="2" t="str">
        <f t="shared" si="18"/>
        <v>상승</v>
      </c>
      <c r="K187" s="3">
        <f t="shared" si="19"/>
        <v>476899.71327781648</v>
      </c>
      <c r="L187" s="3">
        <f t="shared" si="21"/>
        <v>461702.12765957433</v>
      </c>
      <c r="M187" s="4">
        <f t="shared" si="20"/>
        <v>-15197.585618242156</v>
      </c>
    </row>
    <row r="188" spans="1:13" x14ac:dyDescent="0.45">
      <c r="A188">
        <v>185</v>
      </c>
      <c r="B188">
        <v>0.24134507775306699</v>
      </c>
      <c r="C188">
        <v>0.16793893129770901</v>
      </c>
      <c r="D188">
        <f t="shared" si="16"/>
        <v>-7.3406146455357979E-2</v>
      </c>
      <c r="E188" s="2">
        <f t="shared" si="17"/>
        <v>-0.43710023571145218</v>
      </c>
      <c r="F188" s="2" t="str">
        <f t="shared" si="18"/>
        <v>상승</v>
      </c>
      <c r="K188" s="3">
        <f t="shared" si="19"/>
        <v>372403.5233259201</v>
      </c>
      <c r="L188" s="3">
        <f t="shared" si="21"/>
        <v>350381.67938931275</v>
      </c>
      <c r="M188" s="4">
        <f t="shared" si="20"/>
        <v>-22021.843936607358</v>
      </c>
    </row>
    <row r="189" spans="1:13" x14ac:dyDescent="0.45">
      <c r="A189">
        <v>186</v>
      </c>
      <c r="B189">
        <v>-7.8679695725440896E-2</v>
      </c>
      <c r="C189">
        <v>-0.20588235294117599</v>
      </c>
      <c r="D189">
        <f t="shared" si="16"/>
        <v>-0.12720265721573509</v>
      </c>
      <c r="E189" s="2">
        <f t="shared" si="17"/>
        <v>0.61784147790500044</v>
      </c>
      <c r="F189" s="2" t="str">
        <f t="shared" si="18"/>
        <v>하락</v>
      </c>
      <c r="K189" s="3">
        <f t="shared" si="19"/>
        <v>276396.09128236776</v>
      </c>
      <c r="L189" s="3">
        <f t="shared" si="21"/>
        <v>238235.29411764722</v>
      </c>
      <c r="M189" s="4">
        <f t="shared" si="20"/>
        <v>-38160.797164720541</v>
      </c>
    </row>
    <row r="190" spans="1:13" x14ac:dyDescent="0.45">
      <c r="A190">
        <v>187</v>
      </c>
      <c r="B190">
        <v>-0.13640646636486001</v>
      </c>
      <c r="C190">
        <v>-0.14564369310793199</v>
      </c>
      <c r="D190">
        <f t="shared" si="16"/>
        <v>-9.2372267430719801E-3</v>
      </c>
      <c r="E190" s="2">
        <f t="shared" si="17"/>
        <v>6.342345861984261E-2</v>
      </c>
      <c r="F190" s="2" t="str">
        <f t="shared" si="18"/>
        <v>하락</v>
      </c>
      <c r="K190" s="3">
        <f t="shared" si="19"/>
        <v>259078.06009054201</v>
      </c>
      <c r="L190" s="3">
        <f t="shared" si="21"/>
        <v>256306.89206762039</v>
      </c>
      <c r="M190" s="4">
        <f t="shared" si="20"/>
        <v>-2771.168022921629</v>
      </c>
    </row>
    <row r="191" spans="1:13" x14ac:dyDescent="0.45">
      <c r="A191">
        <v>188</v>
      </c>
      <c r="B191">
        <v>-0.15724362432956601</v>
      </c>
      <c r="C191">
        <v>-0.15413533834586399</v>
      </c>
      <c r="D191">
        <f t="shared" si="16"/>
        <v>3.1082859837020249E-3</v>
      </c>
      <c r="E191" s="2">
        <f t="shared" si="17"/>
        <v>-2.0165952967432739E-2</v>
      </c>
      <c r="F191" s="2" t="str">
        <f t="shared" si="18"/>
        <v>하락</v>
      </c>
      <c r="K191" s="3">
        <f t="shared" si="19"/>
        <v>252826.91270113018</v>
      </c>
      <c r="L191" s="3">
        <f t="shared" si="21"/>
        <v>253759.39849624078</v>
      </c>
      <c r="M191" s="4">
        <f t="shared" si="20"/>
        <v>932.48579511060962</v>
      </c>
    </row>
    <row r="192" spans="1:13" x14ac:dyDescent="0.45">
      <c r="A192">
        <v>189</v>
      </c>
      <c r="B192">
        <v>-0.22480581700801799</v>
      </c>
      <c r="C192">
        <v>-0.23174603174603101</v>
      </c>
      <c r="D192">
        <f t="shared" si="16"/>
        <v>-6.9402147380130119E-3</v>
      </c>
      <c r="E192" s="2">
        <f t="shared" si="17"/>
        <v>2.9947501951700078E-2</v>
      </c>
      <c r="F192" s="2" t="str">
        <f t="shared" si="18"/>
        <v>하락</v>
      </c>
      <c r="K192" s="3">
        <f t="shared" si="19"/>
        <v>232558.2548975946</v>
      </c>
      <c r="L192" s="3">
        <f t="shared" si="21"/>
        <v>230476.19047619068</v>
      </c>
      <c r="M192" s="4">
        <f t="shared" si="20"/>
        <v>-2082.0644214039203</v>
      </c>
    </row>
    <row r="193" spans="1:13" x14ac:dyDescent="0.45">
      <c r="A193">
        <v>190</v>
      </c>
      <c r="B193">
        <v>0.29498395323753301</v>
      </c>
      <c r="C193">
        <v>0.231065468549422</v>
      </c>
      <c r="D193">
        <f t="shared" si="16"/>
        <v>-6.391848468811101E-2</v>
      </c>
      <c r="E193" s="2">
        <f t="shared" si="17"/>
        <v>-0.27662499762243636</v>
      </c>
      <c r="F193" s="2" t="str">
        <f t="shared" si="18"/>
        <v>상승</v>
      </c>
      <c r="K193" s="3">
        <f t="shared" si="19"/>
        <v>388495.18597125995</v>
      </c>
      <c r="L193" s="3">
        <f t="shared" si="21"/>
        <v>369319.64056482661</v>
      </c>
      <c r="M193" s="4">
        <f t="shared" si="20"/>
        <v>-19175.545406433346</v>
      </c>
    </row>
    <row r="194" spans="1:13" x14ac:dyDescent="0.45">
      <c r="A194">
        <v>191</v>
      </c>
      <c r="B194">
        <v>0.29461079835891701</v>
      </c>
      <c r="C194">
        <v>0.25359999999999999</v>
      </c>
      <c r="D194">
        <f t="shared" si="16"/>
        <v>-4.1010798358917022E-2</v>
      </c>
      <c r="E194" s="2">
        <f t="shared" si="17"/>
        <v>-0.16171450456986208</v>
      </c>
      <c r="F194" s="2" t="str">
        <f t="shared" si="18"/>
        <v>상승</v>
      </c>
      <c r="K194" s="3">
        <f t="shared" si="19"/>
        <v>388383.23950767511</v>
      </c>
      <c r="L194" s="3">
        <f t="shared" si="21"/>
        <v>376080</v>
      </c>
      <c r="M194" s="4">
        <f t="shared" si="20"/>
        <v>-12303.239507675113</v>
      </c>
    </row>
    <row r="195" spans="1:13" x14ac:dyDescent="0.45">
      <c r="A195">
        <v>192</v>
      </c>
      <c r="B195">
        <v>-7.6439693570136996E-2</v>
      </c>
      <c r="C195">
        <v>-0.120155038759689</v>
      </c>
      <c r="D195">
        <f t="shared" si="16"/>
        <v>-4.3715345189552002E-2</v>
      </c>
      <c r="E195" s="2">
        <f t="shared" si="17"/>
        <v>0.36382448577111298</v>
      </c>
      <c r="F195" s="2" t="str">
        <f t="shared" si="18"/>
        <v>하락</v>
      </c>
      <c r="K195" s="3">
        <f t="shared" si="19"/>
        <v>277068.09192895889</v>
      </c>
      <c r="L195" s="3">
        <f t="shared" si="21"/>
        <v>263953.4883720933</v>
      </c>
      <c r="M195" s="4">
        <f t="shared" si="20"/>
        <v>-13114.603556865593</v>
      </c>
    </row>
    <row r="196" spans="1:13" x14ac:dyDescent="0.45">
      <c r="A196">
        <v>193</v>
      </c>
      <c r="B196">
        <v>0.14303499460220301</v>
      </c>
      <c r="C196">
        <v>9.0109890109890095E-2</v>
      </c>
      <c r="D196">
        <f t="shared" ref="D196:D259" si="22">C196-B196</f>
        <v>-5.2925104492312913E-2</v>
      </c>
      <c r="E196" s="2">
        <f t="shared" ref="E196:E259" si="23">IFERROR(D196/C196,0)</f>
        <v>-0.58733957424396044</v>
      </c>
      <c r="F196" s="2" t="str">
        <f t="shared" ref="F196:F259" si="24">IF(AND(B196&gt;=0,C196&gt;=0),"상승",IF(AND(B196&lt;0,C196&lt;0),"하락","반대"))</f>
        <v>상승</v>
      </c>
      <c r="K196" s="3">
        <f t="shared" ref="K196:K259" si="25">$J$3*(1+B196)</f>
        <v>342910.49838066089</v>
      </c>
      <c r="L196" s="3">
        <f t="shared" si="21"/>
        <v>327032.96703296702</v>
      </c>
      <c r="M196" s="4">
        <f t="shared" ref="M196:M259" si="26">L196-K196</f>
        <v>-15877.531347693875</v>
      </c>
    </row>
    <row r="197" spans="1:13" x14ac:dyDescent="0.45">
      <c r="A197">
        <v>194</v>
      </c>
      <c r="B197">
        <v>0.26823443174362099</v>
      </c>
      <c r="C197">
        <v>0.25429017160686401</v>
      </c>
      <c r="D197">
        <f t="shared" si="22"/>
        <v>-1.3944260136756981E-2</v>
      </c>
      <c r="E197" s="2">
        <f t="shared" si="23"/>
        <v>-5.4836016856817382E-2</v>
      </c>
      <c r="F197" s="2" t="str">
        <f t="shared" si="24"/>
        <v>상승</v>
      </c>
      <c r="K197" s="3">
        <f t="shared" si="25"/>
        <v>380470.32952308626</v>
      </c>
      <c r="L197" s="3">
        <f t="shared" si="21"/>
        <v>376287.05148205918</v>
      </c>
      <c r="M197" s="4">
        <f t="shared" si="26"/>
        <v>-4183.2780410270789</v>
      </c>
    </row>
    <row r="198" spans="1:13" x14ac:dyDescent="0.45">
      <c r="A198">
        <v>195</v>
      </c>
      <c r="B198">
        <v>-0.178378075361251</v>
      </c>
      <c r="C198">
        <v>-0.158371040723981</v>
      </c>
      <c r="D198">
        <f t="shared" si="22"/>
        <v>2.0007034637269994E-2</v>
      </c>
      <c r="E198" s="2">
        <f t="shared" si="23"/>
        <v>-0.1263301329953341</v>
      </c>
      <c r="F198" s="2" t="str">
        <f t="shared" si="24"/>
        <v>하락</v>
      </c>
      <c r="K198" s="3">
        <f t="shared" si="25"/>
        <v>246486.57739162471</v>
      </c>
      <c r="L198" s="3">
        <f t="shared" si="21"/>
        <v>252488.6877828057</v>
      </c>
      <c r="M198" s="4">
        <f t="shared" si="26"/>
        <v>6002.1103911809914</v>
      </c>
    </row>
    <row r="199" spans="1:13" x14ac:dyDescent="0.45">
      <c r="A199">
        <v>196</v>
      </c>
      <c r="B199">
        <v>0.149090826511383</v>
      </c>
      <c r="C199">
        <v>0.13653136531365301</v>
      </c>
      <c r="D199">
        <f t="shared" si="22"/>
        <v>-1.2559461197729993E-2</v>
      </c>
      <c r="E199" s="2">
        <f t="shared" si="23"/>
        <v>-9.1989567150941393E-2</v>
      </c>
      <c r="F199" s="2" t="str">
        <f t="shared" si="24"/>
        <v>상승</v>
      </c>
      <c r="K199" s="3">
        <f t="shared" si="25"/>
        <v>344727.24795341492</v>
      </c>
      <c r="L199" s="3">
        <f t="shared" si="21"/>
        <v>340959.40959409589</v>
      </c>
      <c r="M199" s="4">
        <f t="shared" si="26"/>
        <v>-3767.8383593190229</v>
      </c>
    </row>
    <row r="200" spans="1:13" x14ac:dyDescent="0.45">
      <c r="A200">
        <v>197</v>
      </c>
      <c r="B200">
        <v>-5.2693229168653398E-2</v>
      </c>
      <c r="C200">
        <v>-6.9686411149825697E-2</v>
      </c>
      <c r="D200">
        <f t="shared" si="22"/>
        <v>-1.6993181981172299E-2</v>
      </c>
      <c r="E200" s="2">
        <f t="shared" si="23"/>
        <v>0.2438521614298228</v>
      </c>
      <c r="F200" s="2" t="str">
        <f t="shared" si="24"/>
        <v>하락</v>
      </c>
      <c r="K200" s="3">
        <f t="shared" si="25"/>
        <v>284192.03124940401</v>
      </c>
      <c r="L200" s="3">
        <f t="shared" si="21"/>
        <v>279094.07665505231</v>
      </c>
      <c r="M200" s="4">
        <f t="shared" si="26"/>
        <v>-5097.9545943517005</v>
      </c>
    </row>
    <row r="201" spans="1:13" x14ac:dyDescent="0.45">
      <c r="A201">
        <v>198</v>
      </c>
      <c r="B201">
        <v>0.17453956604003901</v>
      </c>
      <c r="C201">
        <v>0.121319199057714</v>
      </c>
      <c r="D201">
        <f t="shared" si="22"/>
        <v>-5.3220366982325004E-2</v>
      </c>
      <c r="E201" s="2">
        <f t="shared" si="23"/>
        <v>-0.43868050066013869</v>
      </c>
      <c r="F201" s="2" t="str">
        <f t="shared" si="24"/>
        <v>상승</v>
      </c>
      <c r="K201" s="3">
        <f t="shared" si="25"/>
        <v>352361.86981201172</v>
      </c>
      <c r="L201" s="3">
        <f t="shared" si="21"/>
        <v>336395.75971731421</v>
      </c>
      <c r="M201" s="4">
        <f t="shared" si="26"/>
        <v>-15966.110094697506</v>
      </c>
    </row>
    <row r="202" spans="1:13" x14ac:dyDescent="0.45">
      <c r="A202">
        <v>199</v>
      </c>
      <c r="B202">
        <v>0.19173817336559201</v>
      </c>
      <c r="C202">
        <v>0.235146443514644</v>
      </c>
      <c r="D202">
        <f t="shared" si="22"/>
        <v>4.3408270149051992E-2</v>
      </c>
      <c r="E202" s="2">
        <f t="shared" si="23"/>
        <v>0.18460100650575517</v>
      </c>
      <c r="F202" s="2" t="str">
        <f t="shared" si="24"/>
        <v>상승</v>
      </c>
      <c r="K202" s="3">
        <f t="shared" si="25"/>
        <v>357521.4520096776</v>
      </c>
      <c r="L202" s="3">
        <f t="shared" si="21"/>
        <v>370543.93305439322</v>
      </c>
      <c r="M202" s="4">
        <f t="shared" si="26"/>
        <v>13022.48104471562</v>
      </c>
    </row>
    <row r="203" spans="1:13" x14ac:dyDescent="0.45">
      <c r="A203">
        <v>200</v>
      </c>
      <c r="B203">
        <v>0.24368406832218101</v>
      </c>
      <c r="C203">
        <v>0.153526970954356</v>
      </c>
      <c r="D203">
        <f t="shared" si="22"/>
        <v>-9.0157097367825012E-2</v>
      </c>
      <c r="E203" s="2">
        <f t="shared" si="23"/>
        <v>-0.58723947204448512</v>
      </c>
      <c r="F203" s="2" t="str">
        <f t="shared" si="24"/>
        <v>상승</v>
      </c>
      <c r="K203" s="3">
        <f t="shared" si="25"/>
        <v>373105.22049665434</v>
      </c>
      <c r="L203" s="3">
        <f t="shared" si="21"/>
        <v>346058.09128630685</v>
      </c>
      <c r="M203" s="4">
        <f t="shared" si="26"/>
        <v>-27047.129210347484</v>
      </c>
    </row>
    <row r="204" spans="1:13" x14ac:dyDescent="0.45">
      <c r="A204">
        <v>201</v>
      </c>
      <c r="B204">
        <v>-0.10101118683815</v>
      </c>
      <c r="C204">
        <v>-8.7289433384379694E-2</v>
      </c>
      <c r="D204">
        <f t="shared" si="22"/>
        <v>1.3721753453770302E-2</v>
      </c>
      <c r="E204" s="2">
        <f t="shared" si="23"/>
        <v>-0.15719833342652662</v>
      </c>
      <c r="F204" s="2" t="str">
        <f t="shared" si="24"/>
        <v>하락</v>
      </c>
      <c r="K204" s="3">
        <f t="shared" si="25"/>
        <v>269696.64394855499</v>
      </c>
      <c r="L204" s="3">
        <f t="shared" si="21"/>
        <v>273813.16998468607</v>
      </c>
      <c r="M204" s="4">
        <f t="shared" si="26"/>
        <v>4116.5260361310793</v>
      </c>
    </row>
    <row r="205" spans="1:13" x14ac:dyDescent="0.45">
      <c r="A205">
        <v>202</v>
      </c>
      <c r="B205">
        <v>0.51276260614395097</v>
      </c>
      <c r="C205">
        <v>0.45042194092826998</v>
      </c>
      <c r="D205">
        <f t="shared" si="22"/>
        <v>-6.234066521568099E-2</v>
      </c>
      <c r="E205" s="2">
        <f t="shared" si="23"/>
        <v>-0.1384050365912543</v>
      </c>
      <c r="F205" s="2" t="str">
        <f t="shared" si="24"/>
        <v>상승</v>
      </c>
      <c r="K205" s="3">
        <f t="shared" si="25"/>
        <v>453828.78184318531</v>
      </c>
      <c r="L205" s="3">
        <f t="shared" si="21"/>
        <v>435126.58227848099</v>
      </c>
      <c r="M205" s="4">
        <f t="shared" si="26"/>
        <v>-18702.199564704322</v>
      </c>
    </row>
    <row r="206" spans="1:13" x14ac:dyDescent="0.45">
      <c r="A206">
        <v>203</v>
      </c>
      <c r="B206">
        <v>-0.14568798243999401</v>
      </c>
      <c r="C206">
        <v>-0.19259962049335799</v>
      </c>
      <c r="D206">
        <f t="shared" si="22"/>
        <v>-4.6911638053363985E-2</v>
      </c>
      <c r="E206" s="2">
        <f t="shared" si="23"/>
        <v>0.24357077097658031</v>
      </c>
      <c r="F206" s="2" t="str">
        <f t="shared" si="24"/>
        <v>하락</v>
      </c>
      <c r="K206" s="3">
        <f t="shared" si="25"/>
        <v>256293.60526800179</v>
      </c>
      <c r="L206" s="3">
        <f t="shared" si="21"/>
        <v>242220.11385199259</v>
      </c>
      <c r="M206" s="4">
        <f t="shared" si="26"/>
        <v>-14073.491416009201</v>
      </c>
    </row>
    <row r="207" spans="1:13" x14ac:dyDescent="0.45">
      <c r="A207">
        <v>204</v>
      </c>
      <c r="B207">
        <v>2.4886723607778501E-2</v>
      </c>
      <c r="C207">
        <v>1.16640746500777E-2</v>
      </c>
      <c r="D207">
        <f t="shared" si="22"/>
        <v>-1.3222648957700801E-2</v>
      </c>
      <c r="E207" s="2">
        <f t="shared" si="23"/>
        <v>-1.1336217706402212</v>
      </c>
      <c r="F207" s="2" t="str">
        <f t="shared" si="24"/>
        <v>상승</v>
      </c>
      <c r="K207" s="3">
        <f t="shared" si="25"/>
        <v>307466.01708233356</v>
      </c>
      <c r="L207" s="3">
        <f t="shared" si="21"/>
        <v>303499.22239502333</v>
      </c>
      <c r="M207" s="4">
        <f t="shared" si="26"/>
        <v>-3966.7946873102337</v>
      </c>
    </row>
    <row r="208" spans="1:13" x14ac:dyDescent="0.45">
      <c r="A208">
        <v>205</v>
      </c>
      <c r="B208">
        <v>0.24641194939613301</v>
      </c>
      <c r="C208">
        <v>0.224394057857701</v>
      </c>
      <c r="D208">
        <f t="shared" si="22"/>
        <v>-2.2017891538432005E-2</v>
      </c>
      <c r="E208" s="2">
        <f t="shared" si="23"/>
        <v>-9.8121544521444518E-2</v>
      </c>
      <c r="F208" s="2" t="str">
        <f t="shared" si="24"/>
        <v>상승</v>
      </c>
      <c r="K208" s="3">
        <f t="shared" si="25"/>
        <v>373923.58481883991</v>
      </c>
      <c r="L208" s="3">
        <f t="shared" si="21"/>
        <v>367318.21735731029</v>
      </c>
      <c r="M208" s="4">
        <f t="shared" si="26"/>
        <v>-6605.3674615296186</v>
      </c>
    </row>
    <row r="209" spans="1:13" x14ac:dyDescent="0.45">
      <c r="A209">
        <v>206</v>
      </c>
      <c r="B209">
        <v>3.7585817277431398E-2</v>
      </c>
      <c r="C209">
        <v>2.93185419968304E-2</v>
      </c>
      <c r="D209">
        <f t="shared" si="22"/>
        <v>-8.2672752806009983E-3</v>
      </c>
      <c r="E209" s="2">
        <f t="shared" si="23"/>
        <v>-0.28198111903022893</v>
      </c>
      <c r="F209" s="2" t="str">
        <f t="shared" si="24"/>
        <v>상승</v>
      </c>
      <c r="K209" s="3">
        <f t="shared" si="25"/>
        <v>311275.74518322945</v>
      </c>
      <c r="L209" s="3">
        <f t="shared" si="21"/>
        <v>308795.56259904912</v>
      </c>
      <c r="M209" s="4">
        <f t="shared" si="26"/>
        <v>-2480.182584180322</v>
      </c>
    </row>
    <row r="210" spans="1:13" x14ac:dyDescent="0.45">
      <c r="A210">
        <v>207</v>
      </c>
      <c r="B210">
        <v>-1.95667184889316E-2</v>
      </c>
      <c r="C210">
        <v>-6.3202247191011196E-2</v>
      </c>
      <c r="D210">
        <f t="shared" si="22"/>
        <v>-4.3635528702079596E-2</v>
      </c>
      <c r="E210" s="2">
        <f t="shared" si="23"/>
        <v>0.69041103190845987</v>
      </c>
      <c r="F210" s="2" t="str">
        <f t="shared" si="24"/>
        <v>하락</v>
      </c>
      <c r="K210" s="3">
        <f t="shared" si="25"/>
        <v>294129.9844533205</v>
      </c>
      <c r="L210" s="3">
        <f t="shared" si="21"/>
        <v>281039.32584269665</v>
      </c>
      <c r="M210" s="4">
        <f t="shared" si="26"/>
        <v>-13090.658610623854</v>
      </c>
    </row>
    <row r="211" spans="1:13" x14ac:dyDescent="0.45">
      <c r="A211">
        <v>208</v>
      </c>
      <c r="B211">
        <v>0.34716227650642301</v>
      </c>
      <c r="C211">
        <v>0.33121693121693102</v>
      </c>
      <c r="D211">
        <f t="shared" si="22"/>
        <v>-1.5945345289491986E-2</v>
      </c>
      <c r="E211" s="2">
        <f t="shared" si="23"/>
        <v>-4.8141697439520563E-2</v>
      </c>
      <c r="F211" s="2" t="str">
        <f t="shared" si="24"/>
        <v>상승</v>
      </c>
      <c r="K211" s="3">
        <f t="shared" si="25"/>
        <v>404148.68295192689</v>
      </c>
      <c r="L211" s="3">
        <f t="shared" ref="L211:L274" si="27">$J$3*(1+C211)</f>
        <v>399365.07936507935</v>
      </c>
      <c r="M211" s="4">
        <f t="shared" si="26"/>
        <v>-4783.6035868475446</v>
      </c>
    </row>
    <row r="212" spans="1:13" x14ac:dyDescent="0.45">
      <c r="A212">
        <v>209</v>
      </c>
      <c r="B212">
        <v>-8.9440986514091395E-2</v>
      </c>
      <c r="C212">
        <v>-0.12765957446808501</v>
      </c>
      <c r="D212">
        <f t="shared" si="22"/>
        <v>-3.8218587953993619E-2</v>
      </c>
      <c r="E212" s="2">
        <f t="shared" si="23"/>
        <v>0.2993789389729502</v>
      </c>
      <c r="F212" s="2" t="str">
        <f t="shared" si="24"/>
        <v>하락</v>
      </c>
      <c r="K212" s="3">
        <f t="shared" si="25"/>
        <v>273167.70404577261</v>
      </c>
      <c r="L212" s="3">
        <f t="shared" si="27"/>
        <v>261702.12765957447</v>
      </c>
      <c r="M212" s="4">
        <f t="shared" si="26"/>
        <v>-11465.57638619814</v>
      </c>
    </row>
    <row r="213" spans="1:13" x14ac:dyDescent="0.45">
      <c r="A213">
        <v>210</v>
      </c>
      <c r="B213">
        <v>0.10504600405693</v>
      </c>
      <c r="C213">
        <v>3.7117903930131001E-2</v>
      </c>
      <c r="D213">
        <f t="shared" si="22"/>
        <v>-6.7928100126799007E-2</v>
      </c>
      <c r="E213" s="2">
        <f t="shared" si="23"/>
        <v>-1.8300629328278792</v>
      </c>
      <c r="F213" s="2" t="str">
        <f t="shared" si="24"/>
        <v>상승</v>
      </c>
      <c r="K213" s="3">
        <f t="shared" si="25"/>
        <v>331513.80121707905</v>
      </c>
      <c r="L213" s="3">
        <f t="shared" si="27"/>
        <v>311135.3711790393</v>
      </c>
      <c r="M213" s="4">
        <f t="shared" si="26"/>
        <v>-20378.430038039747</v>
      </c>
    </row>
    <row r="214" spans="1:13" x14ac:dyDescent="0.45">
      <c r="A214">
        <v>211</v>
      </c>
      <c r="B214">
        <v>0.54205626249313299</v>
      </c>
      <c r="C214">
        <v>0.49011299435028199</v>
      </c>
      <c r="D214">
        <f t="shared" si="22"/>
        <v>-5.1943268142850996E-2</v>
      </c>
      <c r="E214" s="2">
        <f t="shared" si="23"/>
        <v>-0.10598223010126381</v>
      </c>
      <c r="F214" s="2" t="str">
        <f t="shared" si="24"/>
        <v>상승</v>
      </c>
      <c r="K214" s="3">
        <f t="shared" si="25"/>
        <v>462616.87874793995</v>
      </c>
      <c r="L214" s="3">
        <f t="shared" si="27"/>
        <v>447033.89830508461</v>
      </c>
      <c r="M214" s="4">
        <f t="shared" si="26"/>
        <v>-15582.980442855333</v>
      </c>
    </row>
    <row r="215" spans="1:13" x14ac:dyDescent="0.45">
      <c r="A215">
        <v>212</v>
      </c>
      <c r="B215">
        <v>0.1616862565279</v>
      </c>
      <c r="C215">
        <v>0.137855579868708</v>
      </c>
      <c r="D215">
        <f t="shared" si="22"/>
        <v>-2.3830676659192002E-2</v>
      </c>
      <c r="E215" s="2">
        <f t="shared" si="23"/>
        <v>-0.17286697195636225</v>
      </c>
      <c r="F215" s="2" t="str">
        <f t="shared" si="24"/>
        <v>상승</v>
      </c>
      <c r="K215" s="3">
        <f t="shared" si="25"/>
        <v>348505.87695837003</v>
      </c>
      <c r="L215" s="3">
        <f t="shared" si="27"/>
        <v>341356.67396061239</v>
      </c>
      <c r="M215" s="4">
        <f t="shared" si="26"/>
        <v>-7149.2029977576458</v>
      </c>
    </row>
    <row r="216" spans="1:13" x14ac:dyDescent="0.45">
      <c r="A216">
        <v>213</v>
      </c>
      <c r="B216">
        <v>4.7122307121753602E-2</v>
      </c>
      <c r="C216">
        <v>3.6240090600226503E-2</v>
      </c>
      <c r="D216">
        <f t="shared" si="22"/>
        <v>-1.0882216521527099E-2</v>
      </c>
      <c r="E216" s="2">
        <f t="shared" si="23"/>
        <v>-0.3002811621408884</v>
      </c>
      <c r="F216" s="2" t="str">
        <f t="shared" si="24"/>
        <v>상승</v>
      </c>
      <c r="K216" s="3">
        <f t="shared" si="25"/>
        <v>314136.69213652611</v>
      </c>
      <c r="L216" s="3">
        <f t="shared" si="27"/>
        <v>310872.02718006796</v>
      </c>
      <c r="M216" s="4">
        <f t="shared" si="26"/>
        <v>-3264.6649564581458</v>
      </c>
    </row>
    <row r="217" spans="1:13" x14ac:dyDescent="0.45">
      <c r="A217">
        <v>214</v>
      </c>
      <c r="B217">
        <v>-0.117981746792793</v>
      </c>
      <c r="C217">
        <v>-0.15229885057471201</v>
      </c>
      <c r="D217">
        <f t="shared" si="22"/>
        <v>-3.4317103781919017E-2</v>
      </c>
      <c r="E217" s="2">
        <f t="shared" si="23"/>
        <v>0.22532739841712957</v>
      </c>
      <c r="F217" s="2" t="str">
        <f t="shared" si="24"/>
        <v>하락</v>
      </c>
      <c r="K217" s="3">
        <f t="shared" si="25"/>
        <v>264605.47596216208</v>
      </c>
      <c r="L217" s="3">
        <f t="shared" si="27"/>
        <v>254310.34482758638</v>
      </c>
      <c r="M217" s="4">
        <f t="shared" si="26"/>
        <v>-10295.131134575699</v>
      </c>
    </row>
    <row r="218" spans="1:13" x14ac:dyDescent="0.45">
      <c r="A218">
        <v>215</v>
      </c>
      <c r="B218">
        <v>7.8974179923534393E-3</v>
      </c>
      <c r="C218">
        <v>-2.7253668763102701E-2</v>
      </c>
      <c r="D218">
        <f t="shared" si="22"/>
        <v>-3.515108675545614E-2</v>
      </c>
      <c r="E218" s="2">
        <f t="shared" si="23"/>
        <v>1.2897744909501996</v>
      </c>
      <c r="F218" s="2" t="str">
        <f t="shared" si="24"/>
        <v>반대</v>
      </c>
      <c r="K218" s="3">
        <f t="shared" si="25"/>
        <v>302369.22539770603</v>
      </c>
      <c r="L218" s="3">
        <f t="shared" si="27"/>
        <v>291823.89937106922</v>
      </c>
      <c r="M218" s="4">
        <f t="shared" si="26"/>
        <v>-10545.326026636816</v>
      </c>
    </row>
    <row r="219" spans="1:13" x14ac:dyDescent="0.45">
      <c r="A219">
        <v>216</v>
      </c>
      <c r="B219">
        <v>3.0247261747717798E-2</v>
      </c>
      <c r="C219">
        <v>-7.8225806451612895E-2</v>
      </c>
      <c r="D219">
        <f t="shared" si="22"/>
        <v>-0.1084730681993307</v>
      </c>
      <c r="E219" s="2">
        <f t="shared" si="23"/>
        <v>1.3866660264656709</v>
      </c>
      <c r="F219" s="2" t="str">
        <f t="shared" si="24"/>
        <v>반대</v>
      </c>
      <c r="K219" s="3">
        <f t="shared" si="25"/>
        <v>309074.17852431536</v>
      </c>
      <c r="L219" s="3">
        <f t="shared" si="27"/>
        <v>276532.25806451612</v>
      </c>
      <c r="M219" s="4">
        <f t="shared" si="26"/>
        <v>-32541.920459799236</v>
      </c>
    </row>
    <row r="220" spans="1:13" x14ac:dyDescent="0.45">
      <c r="A220">
        <v>217</v>
      </c>
      <c r="B220">
        <v>0.42334455251693698</v>
      </c>
      <c r="C220">
        <v>0.32840722495894897</v>
      </c>
      <c r="D220">
        <f t="shared" si="22"/>
        <v>-9.4937327557988005E-2</v>
      </c>
      <c r="E220" s="2">
        <f t="shared" si="23"/>
        <v>-0.28908416241407359</v>
      </c>
      <c r="F220" s="2" t="str">
        <f t="shared" si="24"/>
        <v>상승</v>
      </c>
      <c r="K220" s="3">
        <f t="shared" si="25"/>
        <v>427003.36575508112</v>
      </c>
      <c r="L220" s="3">
        <f t="shared" si="27"/>
        <v>398522.1674876847</v>
      </c>
      <c r="M220" s="4">
        <f t="shared" si="26"/>
        <v>-28481.198267396423</v>
      </c>
    </row>
    <row r="221" spans="1:13" x14ac:dyDescent="0.45">
      <c r="A221">
        <v>218</v>
      </c>
      <c r="B221">
        <v>5.3655244410037899E-3</v>
      </c>
      <c r="C221">
        <v>6.5645514223194703E-3</v>
      </c>
      <c r="D221">
        <f t="shared" si="22"/>
        <v>1.1990269813156804E-3</v>
      </c>
      <c r="E221" s="2">
        <f t="shared" si="23"/>
        <v>0.18265177682042211</v>
      </c>
      <c r="F221" s="2" t="str">
        <f t="shared" si="24"/>
        <v>상승</v>
      </c>
      <c r="K221" s="3">
        <f t="shared" si="25"/>
        <v>301609.65733230114</v>
      </c>
      <c r="L221" s="3">
        <f t="shared" si="27"/>
        <v>301969.36542669579</v>
      </c>
      <c r="M221" s="4">
        <f t="shared" si="26"/>
        <v>359.70809439464938</v>
      </c>
    </row>
    <row r="222" spans="1:13" x14ac:dyDescent="0.45">
      <c r="A222">
        <v>219</v>
      </c>
      <c r="B222">
        <v>-2.5911930948495799E-2</v>
      </c>
      <c r="C222">
        <v>-4.2067307692307598E-2</v>
      </c>
      <c r="D222">
        <f t="shared" si="22"/>
        <v>-1.6155376743811799E-2</v>
      </c>
      <c r="E222" s="2">
        <f t="shared" si="23"/>
        <v>0.38403638431004133</v>
      </c>
      <c r="F222" s="2" t="str">
        <f t="shared" si="24"/>
        <v>하락</v>
      </c>
      <c r="K222" s="3">
        <f t="shared" si="25"/>
        <v>292226.4207154513</v>
      </c>
      <c r="L222" s="3">
        <f t="shared" si="27"/>
        <v>287379.80769230775</v>
      </c>
      <c r="M222" s="4">
        <f t="shared" si="26"/>
        <v>-4846.6130231435527</v>
      </c>
    </row>
    <row r="223" spans="1:13" x14ac:dyDescent="0.45">
      <c r="A223">
        <v>220</v>
      </c>
      <c r="B223">
        <v>-0.15447066724300301</v>
      </c>
      <c r="C223">
        <v>-0.15116279069767399</v>
      </c>
      <c r="D223">
        <f t="shared" si="22"/>
        <v>3.3078765453290193E-3</v>
      </c>
      <c r="E223" s="2">
        <f t="shared" si="23"/>
        <v>-2.1882875607561265E-2</v>
      </c>
      <c r="F223" s="2" t="str">
        <f t="shared" si="24"/>
        <v>하락</v>
      </c>
      <c r="K223" s="3">
        <f t="shared" si="25"/>
        <v>253658.79982709911</v>
      </c>
      <c r="L223" s="3">
        <f t="shared" si="27"/>
        <v>254651.1627906978</v>
      </c>
      <c r="M223" s="4">
        <f t="shared" si="26"/>
        <v>992.3629635986872</v>
      </c>
    </row>
    <row r="224" spans="1:13" x14ac:dyDescent="0.45">
      <c r="A224">
        <v>221</v>
      </c>
      <c r="B224">
        <v>4.5364148914813898E-2</v>
      </c>
      <c r="C224">
        <v>2.4955436720142599E-2</v>
      </c>
      <c r="D224">
        <f t="shared" si="22"/>
        <v>-2.0408712194671299E-2</v>
      </c>
      <c r="E224" s="2">
        <f t="shared" si="23"/>
        <v>-0.81780625294361431</v>
      </c>
      <c r="F224" s="2" t="str">
        <f t="shared" si="24"/>
        <v>상승</v>
      </c>
      <c r="K224" s="3">
        <f t="shared" si="25"/>
        <v>313609.2446744442</v>
      </c>
      <c r="L224" s="3">
        <f t="shared" si="27"/>
        <v>307486.63101604278</v>
      </c>
      <c r="M224" s="4">
        <f t="shared" si="26"/>
        <v>-6122.6136584014166</v>
      </c>
    </row>
    <row r="225" spans="1:13" x14ac:dyDescent="0.45">
      <c r="A225">
        <v>222</v>
      </c>
      <c r="B225">
        <v>-3.10141779482364E-2</v>
      </c>
      <c r="C225">
        <v>-6.9412662090007599E-2</v>
      </c>
      <c r="D225">
        <f t="shared" si="22"/>
        <v>-3.8398484141771203E-2</v>
      </c>
      <c r="E225" s="2">
        <f t="shared" si="23"/>
        <v>0.55319134846002271</v>
      </c>
      <c r="F225" s="2" t="str">
        <f t="shared" si="24"/>
        <v>하락</v>
      </c>
      <c r="K225" s="3">
        <f t="shared" si="25"/>
        <v>290695.74661552912</v>
      </c>
      <c r="L225" s="3">
        <f t="shared" si="27"/>
        <v>279176.20137299772</v>
      </c>
      <c r="M225" s="4">
        <f t="shared" si="26"/>
        <v>-11519.5452425314</v>
      </c>
    </row>
    <row r="226" spans="1:13" x14ac:dyDescent="0.45">
      <c r="A226">
        <v>223</v>
      </c>
      <c r="B226">
        <v>-4.1940893977880402E-2</v>
      </c>
      <c r="C226">
        <v>-3.3826638477801201E-2</v>
      </c>
      <c r="D226">
        <f t="shared" si="22"/>
        <v>8.114255500079201E-3</v>
      </c>
      <c r="E226" s="2">
        <f t="shared" si="23"/>
        <v>-0.23987767822109185</v>
      </c>
      <c r="F226" s="2" t="str">
        <f t="shared" si="24"/>
        <v>하락</v>
      </c>
      <c r="K226" s="3">
        <f t="shared" si="25"/>
        <v>287417.73180663591</v>
      </c>
      <c r="L226" s="3">
        <f t="shared" si="27"/>
        <v>289852.00845665962</v>
      </c>
      <c r="M226" s="4">
        <f t="shared" si="26"/>
        <v>2434.2766500237049</v>
      </c>
    </row>
    <row r="227" spans="1:13" x14ac:dyDescent="0.45">
      <c r="A227">
        <v>224</v>
      </c>
      <c r="B227">
        <v>0.45406192541122398</v>
      </c>
      <c r="C227">
        <v>0.396610169491525</v>
      </c>
      <c r="D227">
        <f t="shared" si="22"/>
        <v>-5.7451755919698977E-2</v>
      </c>
      <c r="E227" s="2">
        <f t="shared" si="23"/>
        <v>-0.14485699142146338</v>
      </c>
      <c r="F227" s="2" t="str">
        <f t="shared" si="24"/>
        <v>상승</v>
      </c>
      <c r="K227" s="3">
        <f t="shared" si="25"/>
        <v>436218.57762336719</v>
      </c>
      <c r="L227" s="3">
        <f t="shared" si="27"/>
        <v>418983.05084745749</v>
      </c>
      <c r="M227" s="4">
        <f t="shared" si="26"/>
        <v>-17235.526775909704</v>
      </c>
    </row>
    <row r="228" spans="1:13" x14ac:dyDescent="0.45">
      <c r="A228">
        <v>225</v>
      </c>
      <c r="B228">
        <v>5.1178444176912301E-2</v>
      </c>
      <c r="C228">
        <v>0.12996688741721801</v>
      </c>
      <c r="D228">
        <f t="shared" si="22"/>
        <v>7.8788443240305706E-2</v>
      </c>
      <c r="E228" s="2">
        <f t="shared" si="23"/>
        <v>0.60621935945407435</v>
      </c>
      <c r="F228" s="2" t="str">
        <f t="shared" si="24"/>
        <v>상승</v>
      </c>
      <c r="K228" s="3">
        <f t="shared" si="25"/>
        <v>315353.53325307369</v>
      </c>
      <c r="L228" s="3">
        <f t="shared" si="27"/>
        <v>338990.06622516538</v>
      </c>
      <c r="M228" s="4">
        <f t="shared" si="26"/>
        <v>23636.532972091692</v>
      </c>
    </row>
    <row r="229" spans="1:13" x14ac:dyDescent="0.45">
      <c r="A229">
        <v>226</v>
      </c>
      <c r="B229">
        <v>-0.17557360231876301</v>
      </c>
      <c r="C229">
        <v>-0.21166892808683799</v>
      </c>
      <c r="D229">
        <f t="shared" si="22"/>
        <v>-3.6095325768074976E-2</v>
      </c>
      <c r="E229" s="2">
        <f t="shared" si="23"/>
        <v>0.1705272762248162</v>
      </c>
      <c r="F229" s="2" t="str">
        <f t="shared" si="24"/>
        <v>하락</v>
      </c>
      <c r="K229" s="3">
        <f t="shared" si="25"/>
        <v>247327.91930437108</v>
      </c>
      <c r="L229" s="3">
        <f t="shared" si="27"/>
        <v>236499.3215739486</v>
      </c>
      <c r="M229" s="4">
        <f t="shared" si="26"/>
        <v>-10828.59773042248</v>
      </c>
    </row>
    <row r="230" spans="1:13" x14ac:dyDescent="0.45">
      <c r="A230">
        <v>227</v>
      </c>
      <c r="B230">
        <v>-0.106071189045906</v>
      </c>
      <c r="C230">
        <v>-7.4999999999999997E-2</v>
      </c>
      <c r="D230">
        <f t="shared" si="22"/>
        <v>3.1071189045906E-2</v>
      </c>
      <c r="E230" s="2">
        <f t="shared" si="23"/>
        <v>-0.41428252061208004</v>
      </c>
      <c r="F230" s="2" t="str">
        <f t="shared" si="24"/>
        <v>하락</v>
      </c>
      <c r="K230" s="3">
        <f t="shared" si="25"/>
        <v>268178.64328622824</v>
      </c>
      <c r="L230" s="3">
        <f t="shared" si="27"/>
        <v>277500</v>
      </c>
      <c r="M230" s="4">
        <f t="shared" si="26"/>
        <v>9321.3567137717619</v>
      </c>
    </row>
    <row r="231" spans="1:13" x14ac:dyDescent="0.45">
      <c r="A231">
        <v>228</v>
      </c>
      <c r="B231">
        <v>2.3496992886066399E-2</v>
      </c>
      <c r="C231">
        <v>2.4896265560165901E-2</v>
      </c>
      <c r="D231">
        <f t="shared" si="22"/>
        <v>1.3992726740995019E-3</v>
      </c>
      <c r="E231" s="2">
        <f t="shared" si="23"/>
        <v>5.6204119076330161E-2</v>
      </c>
      <c r="F231" s="2" t="str">
        <f t="shared" si="24"/>
        <v>상승</v>
      </c>
      <c r="K231" s="3">
        <f t="shared" si="25"/>
        <v>307049.09786581993</v>
      </c>
      <c r="L231" s="3">
        <f t="shared" si="27"/>
        <v>307468.87966804975</v>
      </c>
      <c r="M231" s="4">
        <f t="shared" si="26"/>
        <v>419.78180222981609</v>
      </c>
    </row>
    <row r="232" spans="1:13" x14ac:dyDescent="0.45">
      <c r="A232">
        <v>229</v>
      </c>
      <c r="B232">
        <v>0.48747134208679199</v>
      </c>
      <c r="C232">
        <v>0.44</v>
      </c>
      <c r="D232">
        <f t="shared" si="22"/>
        <v>-4.747134208679199E-2</v>
      </c>
      <c r="E232" s="2">
        <f t="shared" si="23"/>
        <v>-0.10788941383361816</v>
      </c>
      <c r="F232" s="2" t="str">
        <f t="shared" si="24"/>
        <v>상승</v>
      </c>
      <c r="K232" s="3">
        <f t="shared" si="25"/>
        <v>446241.4026260376</v>
      </c>
      <c r="L232" s="3">
        <f t="shared" si="27"/>
        <v>432000</v>
      </c>
      <c r="M232" s="4">
        <f t="shared" si="26"/>
        <v>-14241.402626037598</v>
      </c>
    </row>
    <row r="233" spans="1:13" x14ac:dyDescent="0.45">
      <c r="A233">
        <v>230</v>
      </c>
      <c r="B233">
        <v>-6.3699513673782293E-2</v>
      </c>
      <c r="C233">
        <v>-0.13437499999999999</v>
      </c>
      <c r="D233">
        <f t="shared" si="22"/>
        <v>-7.0675486326217701E-2</v>
      </c>
      <c r="E233" s="2">
        <f t="shared" si="23"/>
        <v>0.52595710754394576</v>
      </c>
      <c r="F233" s="2" t="str">
        <f t="shared" si="24"/>
        <v>하락</v>
      </c>
      <c r="K233" s="3">
        <f t="shared" si="25"/>
        <v>280890.1458978653</v>
      </c>
      <c r="L233" s="3">
        <f t="shared" si="27"/>
        <v>259687.5</v>
      </c>
      <c r="M233" s="4">
        <f t="shared" si="26"/>
        <v>-21202.645897865295</v>
      </c>
    </row>
    <row r="234" spans="1:13" x14ac:dyDescent="0.45">
      <c r="A234">
        <v>231</v>
      </c>
      <c r="B234">
        <v>0.136362195014953</v>
      </c>
      <c r="C234">
        <v>6.3380281690140802E-2</v>
      </c>
      <c r="D234">
        <f t="shared" si="22"/>
        <v>-7.29819133248122E-2</v>
      </c>
      <c r="E234" s="2">
        <f t="shared" si="23"/>
        <v>-1.1514924102359265</v>
      </c>
      <c r="F234" s="2" t="str">
        <f t="shared" si="24"/>
        <v>상승</v>
      </c>
      <c r="K234" s="3">
        <f t="shared" si="25"/>
        <v>340908.65850448591</v>
      </c>
      <c r="L234" s="3">
        <f t="shared" si="27"/>
        <v>319014.08450704225</v>
      </c>
      <c r="M234" s="4">
        <f t="shared" si="26"/>
        <v>-21894.573997443658</v>
      </c>
    </row>
    <row r="235" spans="1:13" x14ac:dyDescent="0.45">
      <c r="A235">
        <v>232</v>
      </c>
      <c r="B235">
        <v>5.4270923137664698E-2</v>
      </c>
      <c r="C235">
        <v>5.0521251002405697E-2</v>
      </c>
      <c r="D235">
        <f t="shared" si="22"/>
        <v>-3.7496721352590009E-3</v>
      </c>
      <c r="E235" s="2">
        <f t="shared" si="23"/>
        <v>-7.42197008359997E-2</v>
      </c>
      <c r="F235" s="2" t="str">
        <f t="shared" si="24"/>
        <v>상승</v>
      </c>
      <c r="K235" s="3">
        <f t="shared" si="25"/>
        <v>316281.27694129944</v>
      </c>
      <c r="L235" s="3">
        <f t="shared" si="27"/>
        <v>315156.37530072173</v>
      </c>
      <c r="M235" s="4">
        <f t="shared" si="26"/>
        <v>-1124.9016405777074</v>
      </c>
    </row>
    <row r="236" spans="1:13" x14ac:dyDescent="0.45">
      <c r="A236">
        <v>233</v>
      </c>
      <c r="B236">
        <v>-1.60811431705951E-2</v>
      </c>
      <c r="C236">
        <v>-2.9666254635352201E-2</v>
      </c>
      <c r="D236">
        <f t="shared" si="22"/>
        <v>-1.3585111464757101E-2</v>
      </c>
      <c r="E236" s="2">
        <f t="shared" si="23"/>
        <v>0.45793146562452197</v>
      </c>
      <c r="F236" s="2" t="str">
        <f t="shared" si="24"/>
        <v>하락</v>
      </c>
      <c r="K236" s="3">
        <f t="shared" si="25"/>
        <v>295175.65704882151</v>
      </c>
      <c r="L236" s="3">
        <f t="shared" si="27"/>
        <v>291100.12360939436</v>
      </c>
      <c r="M236" s="4">
        <f t="shared" si="26"/>
        <v>-4075.5334394271486</v>
      </c>
    </row>
    <row r="237" spans="1:13" x14ac:dyDescent="0.45">
      <c r="A237">
        <v>234</v>
      </c>
      <c r="B237">
        <v>-1.7734084278345101E-2</v>
      </c>
      <c r="C237">
        <v>-1.96292257360959E-2</v>
      </c>
      <c r="D237">
        <f t="shared" si="22"/>
        <v>-1.8951414577507986E-3</v>
      </c>
      <c r="E237" s="2">
        <f t="shared" si="23"/>
        <v>9.6546928708749341E-2</v>
      </c>
      <c r="F237" s="2" t="str">
        <f t="shared" si="24"/>
        <v>하락</v>
      </c>
      <c r="K237" s="3">
        <f t="shared" si="25"/>
        <v>294679.77471649647</v>
      </c>
      <c r="L237" s="3">
        <f t="shared" si="27"/>
        <v>294111.23227917124</v>
      </c>
      <c r="M237" s="4">
        <f t="shared" si="26"/>
        <v>-568.54243732523173</v>
      </c>
    </row>
    <row r="238" spans="1:13" x14ac:dyDescent="0.45">
      <c r="A238">
        <v>235</v>
      </c>
      <c r="B238">
        <v>0.57922434806823697</v>
      </c>
      <c r="C238">
        <v>0.44169611307420398</v>
      </c>
      <c r="D238">
        <f t="shared" si="22"/>
        <v>-0.13752823499403299</v>
      </c>
      <c r="E238" s="2">
        <f t="shared" si="23"/>
        <v>-0.31136392402649138</v>
      </c>
      <c r="F238" s="2" t="str">
        <f t="shared" si="24"/>
        <v>상승</v>
      </c>
      <c r="K238" s="3">
        <f t="shared" si="25"/>
        <v>473767.30442047107</v>
      </c>
      <c r="L238" s="3">
        <f t="shared" si="27"/>
        <v>432508.8339222612</v>
      </c>
      <c r="M238" s="4">
        <f t="shared" si="26"/>
        <v>-41258.470498209877</v>
      </c>
    </row>
    <row r="239" spans="1:13" x14ac:dyDescent="0.45">
      <c r="A239">
        <v>236</v>
      </c>
      <c r="B239">
        <v>0.106272399425506</v>
      </c>
      <c r="C239">
        <v>7.4204946996466403E-2</v>
      </c>
      <c r="D239">
        <f t="shared" si="22"/>
        <v>-3.2067452429039592E-2</v>
      </c>
      <c r="E239" s="2">
        <f t="shared" si="23"/>
        <v>-0.43214709701991466</v>
      </c>
      <c r="F239" s="2" t="str">
        <f t="shared" si="24"/>
        <v>상승</v>
      </c>
      <c r="K239" s="3">
        <f t="shared" si="25"/>
        <v>331881.7198276518</v>
      </c>
      <c r="L239" s="3">
        <f t="shared" si="27"/>
        <v>322261.48409893998</v>
      </c>
      <c r="M239" s="4">
        <f t="shared" si="26"/>
        <v>-9620.2357287118211</v>
      </c>
    </row>
    <row r="240" spans="1:13" x14ac:dyDescent="0.45">
      <c r="A240">
        <v>237</v>
      </c>
      <c r="B240">
        <v>0.153475016355514</v>
      </c>
      <c r="C240">
        <v>4.2606516290726801E-2</v>
      </c>
      <c r="D240">
        <f t="shared" si="22"/>
        <v>-0.1108685000647872</v>
      </c>
      <c r="E240" s="2">
        <f t="shared" si="23"/>
        <v>-2.6021489132853004</v>
      </c>
      <c r="F240" s="2" t="str">
        <f t="shared" si="24"/>
        <v>상승</v>
      </c>
      <c r="K240" s="3">
        <f t="shared" si="25"/>
        <v>346042.50490665424</v>
      </c>
      <c r="L240" s="3">
        <f t="shared" si="27"/>
        <v>312781.95488721802</v>
      </c>
      <c r="M240" s="4">
        <f t="shared" si="26"/>
        <v>-33260.550019436225</v>
      </c>
    </row>
    <row r="241" spans="1:13" x14ac:dyDescent="0.45">
      <c r="A241">
        <v>238</v>
      </c>
      <c r="B241">
        <v>0.13978135585784901</v>
      </c>
      <c r="C241">
        <v>0.105098039215686</v>
      </c>
      <c r="D241">
        <f t="shared" si="22"/>
        <v>-3.4683316642163009E-2</v>
      </c>
      <c r="E241" s="2">
        <f t="shared" si="23"/>
        <v>-0.33000916954296977</v>
      </c>
      <c r="F241" s="2" t="str">
        <f t="shared" si="24"/>
        <v>상승</v>
      </c>
      <c r="K241" s="3">
        <f t="shared" si="25"/>
        <v>341934.40675735474</v>
      </c>
      <c r="L241" s="3">
        <f t="shared" si="27"/>
        <v>331529.41176470579</v>
      </c>
      <c r="M241" s="4">
        <f t="shared" si="26"/>
        <v>-10404.99499264895</v>
      </c>
    </row>
    <row r="242" spans="1:13" x14ac:dyDescent="0.45">
      <c r="A242">
        <v>239</v>
      </c>
      <c r="B242">
        <v>0.25222530961036599</v>
      </c>
      <c r="C242">
        <v>0.21212121212121199</v>
      </c>
      <c r="D242">
        <f t="shared" si="22"/>
        <v>-4.0104097489154E-2</v>
      </c>
      <c r="E242" s="2">
        <f t="shared" si="23"/>
        <v>-0.1890621738774404</v>
      </c>
      <c r="F242" s="2" t="str">
        <f t="shared" si="24"/>
        <v>상승</v>
      </c>
      <c r="K242" s="3">
        <f t="shared" si="25"/>
        <v>375667.59288310976</v>
      </c>
      <c r="L242" s="3">
        <f t="shared" si="27"/>
        <v>363636.36363636359</v>
      </c>
      <c r="M242" s="4">
        <f t="shared" si="26"/>
        <v>-12031.229246746167</v>
      </c>
    </row>
    <row r="243" spans="1:13" x14ac:dyDescent="0.45">
      <c r="A243">
        <v>240</v>
      </c>
      <c r="B243">
        <v>-3.3656243234872797E-2</v>
      </c>
      <c r="C243">
        <v>7.14285714285714E-3</v>
      </c>
      <c r="D243">
        <f t="shared" si="22"/>
        <v>4.0799100377729935E-2</v>
      </c>
      <c r="E243" s="2">
        <f t="shared" si="23"/>
        <v>5.7118740528821936</v>
      </c>
      <c r="F243" s="2" t="str">
        <f t="shared" si="24"/>
        <v>반대</v>
      </c>
      <c r="K243" s="3">
        <f t="shared" si="25"/>
        <v>289903.12702953815</v>
      </c>
      <c r="L243" s="3">
        <f t="shared" si="27"/>
        <v>302142.85714285716</v>
      </c>
      <c r="M243" s="4">
        <f t="shared" si="26"/>
        <v>12239.730113319005</v>
      </c>
    </row>
    <row r="244" spans="1:13" x14ac:dyDescent="0.45">
      <c r="A244">
        <v>241</v>
      </c>
      <c r="B244">
        <v>0.26739549636840798</v>
      </c>
      <c r="C244">
        <v>0.27753303964757697</v>
      </c>
      <c r="D244">
        <f t="shared" si="22"/>
        <v>1.0137543279168992E-2</v>
      </c>
      <c r="E244" s="2">
        <f t="shared" si="23"/>
        <v>3.6527338482085114E-2</v>
      </c>
      <c r="F244" s="2" t="str">
        <f t="shared" si="24"/>
        <v>상승</v>
      </c>
      <c r="K244" s="3">
        <f t="shared" si="25"/>
        <v>380218.6489105224</v>
      </c>
      <c r="L244" s="3">
        <f t="shared" si="27"/>
        <v>383259.91189427313</v>
      </c>
      <c r="M244" s="4">
        <f t="shared" si="26"/>
        <v>3041.2629837507266</v>
      </c>
    </row>
    <row r="245" spans="1:13" x14ac:dyDescent="0.45">
      <c r="A245">
        <v>242</v>
      </c>
      <c r="B245">
        <v>5.9359941631555502E-2</v>
      </c>
      <c r="C245">
        <v>5.2674230145867099E-2</v>
      </c>
      <c r="D245">
        <f t="shared" si="22"/>
        <v>-6.6857114856884031E-3</v>
      </c>
      <c r="E245" s="2">
        <f t="shared" si="23"/>
        <v>-0.12692566112829984</v>
      </c>
      <c r="F245" s="2" t="str">
        <f t="shared" si="24"/>
        <v>상승</v>
      </c>
      <c r="K245" s="3">
        <f t="shared" si="25"/>
        <v>317807.98248946667</v>
      </c>
      <c r="L245" s="3">
        <f t="shared" si="27"/>
        <v>315802.26904376014</v>
      </c>
      <c r="M245" s="4">
        <f t="shared" si="26"/>
        <v>-2005.7134457065258</v>
      </c>
    </row>
    <row r="246" spans="1:13" x14ac:dyDescent="0.45">
      <c r="A246">
        <v>243</v>
      </c>
      <c r="B246">
        <v>0.30116108059883101</v>
      </c>
      <c r="C246">
        <v>0.20484949832775901</v>
      </c>
      <c r="D246">
        <f t="shared" si="22"/>
        <v>-9.6311582271072005E-2</v>
      </c>
      <c r="E246" s="2">
        <f t="shared" si="23"/>
        <v>-0.47015776488245808</v>
      </c>
      <c r="F246" s="2" t="str">
        <f t="shared" si="24"/>
        <v>상승</v>
      </c>
      <c r="K246" s="3">
        <f t="shared" si="25"/>
        <v>390348.32417964929</v>
      </c>
      <c r="L246" s="3">
        <f t="shared" si="27"/>
        <v>361454.84949832765</v>
      </c>
      <c r="M246" s="4">
        <f t="shared" si="26"/>
        <v>-28893.474681321648</v>
      </c>
    </row>
    <row r="247" spans="1:13" x14ac:dyDescent="0.45">
      <c r="A247">
        <v>244</v>
      </c>
      <c r="B247">
        <v>0.51310235261917103</v>
      </c>
      <c r="C247">
        <v>0.43315508021390298</v>
      </c>
      <c r="D247">
        <f t="shared" si="22"/>
        <v>-7.9947272405268055E-2</v>
      </c>
      <c r="E247" s="2">
        <f t="shared" si="23"/>
        <v>-0.18456962888623646</v>
      </c>
      <c r="F247" s="2" t="str">
        <f t="shared" si="24"/>
        <v>상승</v>
      </c>
      <c r="K247" s="3">
        <f t="shared" si="25"/>
        <v>453930.70578575134</v>
      </c>
      <c r="L247" s="3">
        <f t="shared" si="27"/>
        <v>429946.5240641709</v>
      </c>
      <c r="M247" s="4">
        <f t="shared" si="26"/>
        <v>-23984.181721580448</v>
      </c>
    </row>
    <row r="248" spans="1:13" x14ac:dyDescent="0.45">
      <c r="A248">
        <v>245</v>
      </c>
      <c r="B248">
        <v>-0.14215321838855699</v>
      </c>
      <c r="C248">
        <v>-0.116182572614107</v>
      </c>
      <c r="D248">
        <f t="shared" si="22"/>
        <v>2.5970645774449991E-2</v>
      </c>
      <c r="E248" s="2">
        <f t="shared" si="23"/>
        <v>-0.22353305827294626</v>
      </c>
      <c r="F248" s="2" t="str">
        <f t="shared" si="24"/>
        <v>하락</v>
      </c>
      <c r="K248" s="3">
        <f t="shared" si="25"/>
        <v>257354.03448343292</v>
      </c>
      <c r="L248" s="3">
        <f t="shared" si="27"/>
        <v>265145.22821576789</v>
      </c>
      <c r="M248" s="4">
        <f t="shared" si="26"/>
        <v>7791.1937323349703</v>
      </c>
    </row>
    <row r="249" spans="1:13" x14ac:dyDescent="0.45">
      <c r="A249">
        <v>246</v>
      </c>
      <c r="B249">
        <v>-0.117274120450019</v>
      </c>
      <c r="C249">
        <v>-0.122599704579025</v>
      </c>
      <c r="D249">
        <f t="shared" si="22"/>
        <v>-5.3255841290059946E-3</v>
      </c>
      <c r="E249" s="2">
        <f t="shared" si="23"/>
        <v>4.3438800666711588E-2</v>
      </c>
      <c r="F249" s="2" t="str">
        <f t="shared" si="24"/>
        <v>하락</v>
      </c>
      <c r="K249" s="3">
        <f t="shared" si="25"/>
        <v>264817.76386499434</v>
      </c>
      <c r="L249" s="3">
        <f t="shared" si="27"/>
        <v>263220.08862629248</v>
      </c>
      <c r="M249" s="4">
        <f t="shared" si="26"/>
        <v>-1597.6752387018641</v>
      </c>
    </row>
    <row r="250" spans="1:13" x14ac:dyDescent="0.45">
      <c r="A250">
        <v>247</v>
      </c>
      <c r="B250">
        <v>6.2999084591865498E-2</v>
      </c>
      <c r="C250">
        <v>3.1963470319634701E-2</v>
      </c>
      <c r="D250">
        <f t="shared" si="22"/>
        <v>-3.1035614272230796E-2</v>
      </c>
      <c r="E250" s="2">
        <f t="shared" si="23"/>
        <v>-0.97097136080264923</v>
      </c>
      <c r="F250" s="2" t="str">
        <f t="shared" si="24"/>
        <v>상승</v>
      </c>
      <c r="K250" s="3">
        <f t="shared" si="25"/>
        <v>318899.72537755966</v>
      </c>
      <c r="L250" s="3">
        <f t="shared" si="27"/>
        <v>309589.04109589045</v>
      </c>
      <c r="M250" s="4">
        <f t="shared" si="26"/>
        <v>-9310.6842816692078</v>
      </c>
    </row>
    <row r="251" spans="1:13" x14ac:dyDescent="0.45">
      <c r="A251">
        <v>248</v>
      </c>
      <c r="B251">
        <v>0.103578031063079</v>
      </c>
      <c r="C251">
        <v>4.4077134986225897E-2</v>
      </c>
      <c r="D251">
        <f t="shared" si="22"/>
        <v>-5.9500896076853105E-2</v>
      </c>
      <c r="E251" s="2">
        <f t="shared" si="23"/>
        <v>-1.3499265797436049</v>
      </c>
      <c r="F251" s="2" t="str">
        <f t="shared" si="24"/>
        <v>상승</v>
      </c>
      <c r="K251" s="3">
        <f t="shared" si="25"/>
        <v>331073.40931892366</v>
      </c>
      <c r="L251" s="3">
        <f t="shared" si="27"/>
        <v>313223.14049586776</v>
      </c>
      <c r="M251" s="4">
        <f t="shared" si="26"/>
        <v>-17850.2688230559</v>
      </c>
    </row>
    <row r="252" spans="1:13" x14ac:dyDescent="0.45">
      <c r="A252">
        <v>249</v>
      </c>
      <c r="B252">
        <v>-0.18405537307262401</v>
      </c>
      <c r="C252">
        <v>-0.30491329479768697</v>
      </c>
      <c r="D252">
        <f t="shared" si="22"/>
        <v>-0.12085792172506296</v>
      </c>
      <c r="E252" s="2">
        <f t="shared" si="23"/>
        <v>0.39636816034949673</v>
      </c>
      <c r="F252" s="2" t="str">
        <f t="shared" si="24"/>
        <v>하락</v>
      </c>
      <c r="K252" s="3">
        <f t="shared" si="25"/>
        <v>244783.3880782128</v>
      </c>
      <c r="L252" s="3">
        <f t="shared" si="27"/>
        <v>208526.01156069394</v>
      </c>
      <c r="M252" s="4">
        <f t="shared" si="26"/>
        <v>-36257.37651751886</v>
      </c>
    </row>
    <row r="253" spans="1:13" x14ac:dyDescent="0.45">
      <c r="A253">
        <v>250</v>
      </c>
      <c r="B253">
        <v>0.12257090210914599</v>
      </c>
      <c r="C253">
        <v>6.6230580539656497E-2</v>
      </c>
      <c r="D253">
        <f t="shared" si="22"/>
        <v>-5.6340321569489496E-2</v>
      </c>
      <c r="E253" s="2">
        <f t="shared" si="23"/>
        <v>-0.85066929974673755</v>
      </c>
      <c r="F253" s="2" t="str">
        <f t="shared" si="24"/>
        <v>상승</v>
      </c>
      <c r="K253" s="3">
        <f t="shared" si="25"/>
        <v>336771.27063274378</v>
      </c>
      <c r="L253" s="3">
        <f t="shared" si="27"/>
        <v>319869.17416189698</v>
      </c>
      <c r="M253" s="4">
        <f t="shared" si="26"/>
        <v>-16902.096470846795</v>
      </c>
    </row>
    <row r="254" spans="1:13" x14ac:dyDescent="0.45">
      <c r="A254">
        <v>251</v>
      </c>
      <c r="B254">
        <v>0.114548787474632</v>
      </c>
      <c r="C254">
        <v>5.2347959969206999E-2</v>
      </c>
      <c r="D254">
        <f t="shared" si="22"/>
        <v>-6.2200827505425001E-2</v>
      </c>
      <c r="E254" s="2">
        <f t="shared" si="23"/>
        <v>-1.1882187489639295</v>
      </c>
      <c r="F254" s="2" t="str">
        <f t="shared" si="24"/>
        <v>상승</v>
      </c>
      <c r="K254" s="3">
        <f t="shared" si="25"/>
        <v>334364.63624238962</v>
      </c>
      <c r="L254" s="3">
        <f t="shared" si="27"/>
        <v>315704.38799076207</v>
      </c>
      <c r="M254" s="4">
        <f t="shared" si="26"/>
        <v>-18660.248251627549</v>
      </c>
    </row>
    <row r="255" spans="1:13" x14ac:dyDescent="0.45">
      <c r="A255">
        <v>252</v>
      </c>
      <c r="B255">
        <v>-0.118508711457252</v>
      </c>
      <c r="C255">
        <v>-0.130272952853598</v>
      </c>
      <c r="D255">
        <f t="shared" si="22"/>
        <v>-1.1764241396345992E-2</v>
      </c>
      <c r="E255" s="2">
        <f t="shared" si="23"/>
        <v>9.0304557766236873E-2</v>
      </c>
      <c r="F255" s="2" t="str">
        <f t="shared" si="24"/>
        <v>하락</v>
      </c>
      <c r="K255" s="3">
        <f t="shared" si="25"/>
        <v>264447.38656282437</v>
      </c>
      <c r="L255" s="3">
        <f t="shared" si="27"/>
        <v>260918.1141439206</v>
      </c>
      <c r="M255" s="4">
        <f t="shared" si="26"/>
        <v>-3529.272418903769</v>
      </c>
    </row>
    <row r="256" spans="1:13" x14ac:dyDescent="0.45">
      <c r="A256">
        <v>253</v>
      </c>
      <c r="B256">
        <v>-3.9138752967119203E-2</v>
      </c>
      <c r="C256">
        <v>-6.2374245472837E-2</v>
      </c>
      <c r="D256">
        <f t="shared" si="22"/>
        <v>-2.3235492505717797E-2</v>
      </c>
      <c r="E256" s="2">
        <f t="shared" si="23"/>
        <v>0.37251741210779837</v>
      </c>
      <c r="F256" s="2" t="str">
        <f t="shared" si="24"/>
        <v>하락</v>
      </c>
      <c r="K256" s="3">
        <f t="shared" si="25"/>
        <v>288258.37410986423</v>
      </c>
      <c r="L256" s="3">
        <f t="shared" si="27"/>
        <v>281287.72635814891</v>
      </c>
      <c r="M256" s="4">
        <f t="shared" si="26"/>
        <v>-6970.6477517153253</v>
      </c>
    </row>
    <row r="257" spans="1:13" x14ac:dyDescent="0.45">
      <c r="A257">
        <v>254</v>
      </c>
      <c r="B257">
        <v>-0.14483705163002</v>
      </c>
      <c r="C257">
        <v>-0.172672672672672</v>
      </c>
      <c r="D257">
        <f t="shared" si="22"/>
        <v>-2.7835621042651998E-2</v>
      </c>
      <c r="E257" s="2">
        <f t="shared" si="23"/>
        <v>0.16120455316875046</v>
      </c>
      <c r="F257" s="2" t="str">
        <f t="shared" si="24"/>
        <v>하락</v>
      </c>
      <c r="K257" s="3">
        <f t="shared" si="25"/>
        <v>256548.88451099399</v>
      </c>
      <c r="L257" s="3">
        <f t="shared" si="27"/>
        <v>248198.19819819843</v>
      </c>
      <c r="M257" s="4">
        <f t="shared" si="26"/>
        <v>-8350.6863127955585</v>
      </c>
    </row>
    <row r="258" spans="1:13" x14ac:dyDescent="0.45">
      <c r="A258">
        <v>255</v>
      </c>
      <c r="B258">
        <v>0.26271781325340199</v>
      </c>
      <c r="C258">
        <v>0.171770972037283</v>
      </c>
      <c r="D258">
        <f t="shared" si="22"/>
        <v>-9.0946841216118984E-2</v>
      </c>
      <c r="E258" s="2">
        <f t="shared" si="23"/>
        <v>-0.52946571901787287</v>
      </c>
      <c r="F258" s="2" t="str">
        <f t="shared" si="24"/>
        <v>상승</v>
      </c>
      <c r="K258" s="3">
        <f t="shared" si="25"/>
        <v>378815.34397602064</v>
      </c>
      <c r="L258" s="3">
        <f t="shared" si="27"/>
        <v>351531.29161118495</v>
      </c>
      <c r="M258" s="4">
        <f t="shared" si="26"/>
        <v>-27284.05236483569</v>
      </c>
    </row>
    <row r="259" spans="1:13" x14ac:dyDescent="0.45">
      <c r="A259">
        <v>256</v>
      </c>
      <c r="B259">
        <v>-6.6111147403716999E-2</v>
      </c>
      <c r="C259">
        <v>-7.7477477477477394E-2</v>
      </c>
      <c r="D259">
        <f t="shared" si="22"/>
        <v>-1.1366330073760395E-2</v>
      </c>
      <c r="E259" s="2">
        <f t="shared" si="23"/>
        <v>0.14670495792876803</v>
      </c>
      <c r="F259" s="2" t="str">
        <f t="shared" si="24"/>
        <v>하락</v>
      </c>
      <c r="K259" s="3">
        <f t="shared" si="25"/>
        <v>280166.65577888489</v>
      </c>
      <c r="L259" s="3">
        <f t="shared" si="27"/>
        <v>276756.7567567568</v>
      </c>
      <c r="M259" s="4">
        <f t="shared" si="26"/>
        <v>-3409.8990221280837</v>
      </c>
    </row>
    <row r="260" spans="1:13" x14ac:dyDescent="0.45">
      <c r="A260">
        <v>257</v>
      </c>
      <c r="B260">
        <v>4.9580525606870603E-2</v>
      </c>
      <c r="C260">
        <v>-5.70824524312896E-2</v>
      </c>
      <c r="D260">
        <f t="shared" ref="D260:D323" si="28">C260-B260</f>
        <v>-0.1066629780381602</v>
      </c>
      <c r="E260" s="2">
        <f t="shared" ref="E260:E323" si="29">IFERROR(D260/C260,0)</f>
        <v>1.8685773560018448</v>
      </c>
      <c r="F260" s="2" t="str">
        <f t="shared" ref="F260:F323" si="30">IF(AND(B260&gt;=0,C260&gt;=0),"상승",IF(AND(B260&lt;0,C260&lt;0),"하락","반대"))</f>
        <v>반대</v>
      </c>
      <c r="K260" s="3">
        <f t="shared" ref="K260:K323" si="31">$J$3*(1+B260)</f>
        <v>314874.1576820612</v>
      </c>
      <c r="L260" s="3">
        <f t="shared" si="27"/>
        <v>282875.26427061309</v>
      </c>
      <c r="M260" s="4">
        <f t="shared" ref="M260:M323" si="32">L260-K260</f>
        <v>-31998.893411448109</v>
      </c>
    </row>
    <row r="261" spans="1:13" x14ac:dyDescent="0.45">
      <c r="A261">
        <v>258</v>
      </c>
      <c r="B261">
        <v>0.30511519312858498</v>
      </c>
      <c r="C261">
        <v>0.28811524609843903</v>
      </c>
      <c r="D261">
        <f t="shared" si="28"/>
        <v>-1.6999947030145957E-2</v>
      </c>
      <c r="E261" s="2">
        <f t="shared" si="29"/>
        <v>-5.9003982817131664E-2</v>
      </c>
      <c r="F261" s="2" t="str">
        <f t="shared" si="30"/>
        <v>상승</v>
      </c>
      <c r="K261" s="3">
        <f t="shared" si="31"/>
        <v>391534.55793857545</v>
      </c>
      <c r="L261" s="3">
        <f t="shared" si="27"/>
        <v>386434.57382953173</v>
      </c>
      <c r="M261" s="4">
        <f t="shared" si="32"/>
        <v>-5099.9841090437258</v>
      </c>
    </row>
    <row r="262" spans="1:13" x14ac:dyDescent="0.45">
      <c r="A262">
        <v>259</v>
      </c>
      <c r="B262">
        <v>0.19228947162628099</v>
      </c>
      <c r="C262">
        <v>0.17114914425427799</v>
      </c>
      <c r="D262">
        <f t="shared" si="28"/>
        <v>-2.1140327372002998E-2</v>
      </c>
      <c r="E262" s="2">
        <f t="shared" si="29"/>
        <v>-0.12351991278784662</v>
      </c>
      <c r="F262" s="2" t="str">
        <f t="shared" si="30"/>
        <v>상승</v>
      </c>
      <c r="K262" s="3">
        <f t="shared" si="31"/>
        <v>357686.84148788435</v>
      </c>
      <c r="L262" s="3">
        <f t="shared" si="27"/>
        <v>351344.74327628344</v>
      </c>
      <c r="M262" s="4">
        <f t="shared" si="32"/>
        <v>-6342.0982116009109</v>
      </c>
    </row>
    <row r="263" spans="1:13" x14ac:dyDescent="0.45">
      <c r="A263">
        <v>260</v>
      </c>
      <c r="B263">
        <v>7.5502060353755895E-2</v>
      </c>
      <c r="C263">
        <v>2.7607361963190101E-2</v>
      </c>
      <c r="D263">
        <f t="shared" si="28"/>
        <v>-4.7894698390565794E-2</v>
      </c>
      <c r="E263" s="2">
        <f t="shared" si="29"/>
        <v>-1.7348524083693884</v>
      </c>
      <c r="F263" s="2" t="str">
        <f t="shared" si="30"/>
        <v>상승</v>
      </c>
      <c r="K263" s="3">
        <f t="shared" si="31"/>
        <v>322650.61810612679</v>
      </c>
      <c r="L263" s="3">
        <f t="shared" si="27"/>
        <v>308282.20858895703</v>
      </c>
      <c r="M263" s="4">
        <f t="shared" si="32"/>
        <v>-14368.409517169755</v>
      </c>
    </row>
    <row r="264" spans="1:13" x14ac:dyDescent="0.45">
      <c r="A264">
        <v>261</v>
      </c>
      <c r="B264">
        <v>-6.0661844909191097E-3</v>
      </c>
      <c r="C264">
        <v>-1.3157894736842099E-2</v>
      </c>
      <c r="D264">
        <f t="shared" si="28"/>
        <v>-7.0917102459229896E-3</v>
      </c>
      <c r="E264" s="2">
        <f t="shared" si="29"/>
        <v>0.53896997869014751</v>
      </c>
      <c r="F264" s="2" t="str">
        <f t="shared" si="30"/>
        <v>하락</v>
      </c>
      <c r="K264" s="3">
        <f t="shared" si="31"/>
        <v>298180.14465272427</v>
      </c>
      <c r="L264" s="3">
        <f t="shared" si="27"/>
        <v>296052.63157894736</v>
      </c>
      <c r="M264" s="4">
        <f t="shared" si="32"/>
        <v>-2127.5130737769068</v>
      </c>
    </row>
    <row r="265" spans="1:13" x14ac:dyDescent="0.45">
      <c r="A265">
        <v>262</v>
      </c>
      <c r="B265">
        <v>0.236351773142814</v>
      </c>
      <c r="C265">
        <v>0.175869120654396</v>
      </c>
      <c r="D265">
        <f t="shared" si="28"/>
        <v>-6.0482652488417998E-2</v>
      </c>
      <c r="E265" s="2">
        <f t="shared" si="29"/>
        <v>-0.34390717519577352</v>
      </c>
      <c r="F265" s="2" t="str">
        <f t="shared" si="30"/>
        <v>상승</v>
      </c>
      <c r="K265" s="3">
        <f t="shared" si="31"/>
        <v>370905.53194284422</v>
      </c>
      <c r="L265" s="3">
        <f t="shared" si="27"/>
        <v>352760.73619631882</v>
      </c>
      <c r="M265" s="4">
        <f t="shared" si="32"/>
        <v>-18144.7957465254</v>
      </c>
    </row>
    <row r="266" spans="1:13" x14ac:dyDescent="0.45">
      <c r="A266">
        <v>263</v>
      </c>
      <c r="B266">
        <v>0.26119792461395203</v>
      </c>
      <c r="C266">
        <v>0.157844990548204</v>
      </c>
      <c r="D266">
        <f t="shared" si="28"/>
        <v>-0.10335293406574803</v>
      </c>
      <c r="E266" s="2">
        <f t="shared" si="29"/>
        <v>-0.65477487569797321</v>
      </c>
      <c r="F266" s="2" t="str">
        <f t="shared" si="30"/>
        <v>상승</v>
      </c>
      <c r="K266" s="3">
        <f t="shared" si="31"/>
        <v>378359.37738418562</v>
      </c>
      <c r="L266" s="3">
        <f t="shared" si="27"/>
        <v>347353.49716446118</v>
      </c>
      <c r="M266" s="4">
        <f t="shared" si="32"/>
        <v>-31005.880219724437</v>
      </c>
    </row>
    <row r="267" spans="1:13" x14ac:dyDescent="0.45">
      <c r="A267">
        <v>264</v>
      </c>
      <c r="B267">
        <v>0.35608801245689298</v>
      </c>
      <c r="C267">
        <v>0.25735294117647001</v>
      </c>
      <c r="D267">
        <f t="shared" si="28"/>
        <v>-9.873507128042297E-2</v>
      </c>
      <c r="E267" s="2">
        <f t="shared" si="29"/>
        <v>-0.3836562769753587</v>
      </c>
      <c r="F267" s="2" t="str">
        <f t="shared" si="30"/>
        <v>상승</v>
      </c>
      <c r="K267" s="3">
        <f t="shared" si="31"/>
        <v>406826.40373706789</v>
      </c>
      <c r="L267" s="3">
        <f t="shared" si="27"/>
        <v>377205.88235294103</v>
      </c>
      <c r="M267" s="4">
        <f t="shared" si="32"/>
        <v>-29620.521384126856</v>
      </c>
    </row>
    <row r="268" spans="1:13" x14ac:dyDescent="0.45">
      <c r="A268">
        <v>265</v>
      </c>
      <c r="B268">
        <v>0.74087274074554399</v>
      </c>
      <c r="C268">
        <v>0.726457399103139</v>
      </c>
      <c r="D268">
        <f t="shared" si="28"/>
        <v>-1.4415341642404988E-2</v>
      </c>
      <c r="E268" s="2">
        <f t="shared" si="29"/>
        <v>-1.9843340655903163E-2</v>
      </c>
      <c r="F268" s="2" t="str">
        <f t="shared" si="30"/>
        <v>상승</v>
      </c>
      <c r="K268" s="3">
        <f t="shared" si="31"/>
        <v>522261.82222366321</v>
      </c>
      <c r="L268" s="3">
        <f t="shared" si="27"/>
        <v>517937.2197309417</v>
      </c>
      <c r="M268" s="4">
        <f t="shared" si="32"/>
        <v>-4324.6024927215185</v>
      </c>
    </row>
    <row r="269" spans="1:13" x14ac:dyDescent="0.45">
      <c r="A269">
        <v>266</v>
      </c>
      <c r="B269">
        <v>-4.2149681597947998E-2</v>
      </c>
      <c r="C269">
        <v>-6.7027027027026995E-2</v>
      </c>
      <c r="D269">
        <f t="shared" si="28"/>
        <v>-2.4877345429078997E-2</v>
      </c>
      <c r="E269" s="2">
        <f t="shared" si="29"/>
        <v>0.37115394390158196</v>
      </c>
      <c r="F269" s="2" t="str">
        <f t="shared" si="30"/>
        <v>하락</v>
      </c>
      <c r="K269" s="3">
        <f t="shared" si="31"/>
        <v>287355.09552061564</v>
      </c>
      <c r="L269" s="3">
        <f t="shared" si="27"/>
        <v>279891.89189189189</v>
      </c>
      <c r="M269" s="4">
        <f t="shared" si="32"/>
        <v>-7463.2036287237424</v>
      </c>
    </row>
    <row r="270" spans="1:13" x14ac:dyDescent="0.45">
      <c r="A270">
        <v>267</v>
      </c>
      <c r="B270">
        <v>0.29402786493301297</v>
      </c>
      <c r="C270">
        <v>0.22198731501057001</v>
      </c>
      <c r="D270">
        <f t="shared" si="28"/>
        <v>-7.2040549922442965E-2</v>
      </c>
      <c r="E270" s="2">
        <f t="shared" si="29"/>
        <v>-0.32452552488872044</v>
      </c>
      <c r="F270" s="2" t="str">
        <f t="shared" si="30"/>
        <v>상승</v>
      </c>
      <c r="K270" s="3">
        <f t="shared" si="31"/>
        <v>388208.35947990388</v>
      </c>
      <c r="L270" s="3">
        <f t="shared" si="27"/>
        <v>366596.19450317102</v>
      </c>
      <c r="M270" s="4">
        <f t="shared" si="32"/>
        <v>-21612.164976732864</v>
      </c>
    </row>
    <row r="271" spans="1:13" x14ac:dyDescent="0.45">
      <c r="A271">
        <v>268</v>
      </c>
      <c r="B271">
        <v>0.24110724031925199</v>
      </c>
      <c r="C271">
        <v>0.182525951557093</v>
      </c>
      <c r="D271">
        <f t="shared" si="28"/>
        <v>-5.8581288762158984E-2</v>
      </c>
      <c r="E271" s="2">
        <f t="shared" si="29"/>
        <v>-0.32094772421353529</v>
      </c>
      <c r="F271" s="2" t="str">
        <f t="shared" si="30"/>
        <v>상승</v>
      </c>
      <c r="K271" s="3">
        <f t="shared" si="31"/>
        <v>372332.1720957756</v>
      </c>
      <c r="L271" s="3">
        <f t="shared" si="27"/>
        <v>354757.78546712786</v>
      </c>
      <c r="M271" s="4">
        <f t="shared" si="32"/>
        <v>-17574.386628647742</v>
      </c>
    </row>
    <row r="272" spans="1:13" x14ac:dyDescent="0.45">
      <c r="A272">
        <v>269</v>
      </c>
      <c r="B272">
        <v>-5.36319129168987E-2</v>
      </c>
      <c r="C272">
        <v>-7.4074074074073999E-3</v>
      </c>
      <c r="D272">
        <f t="shared" si="28"/>
        <v>4.6224505509491302E-2</v>
      </c>
      <c r="E272" s="2">
        <f t="shared" si="29"/>
        <v>-6.2403082437813318</v>
      </c>
      <c r="F272" s="2" t="str">
        <f t="shared" si="30"/>
        <v>하락</v>
      </c>
      <c r="K272" s="3">
        <f t="shared" si="31"/>
        <v>283910.42612493038</v>
      </c>
      <c r="L272" s="3">
        <f t="shared" si="27"/>
        <v>297777.77777777775</v>
      </c>
      <c r="M272" s="4">
        <f t="shared" si="32"/>
        <v>13867.35165284737</v>
      </c>
    </row>
    <row r="273" spans="1:13" x14ac:dyDescent="0.45">
      <c r="A273">
        <v>270</v>
      </c>
      <c r="B273">
        <v>0.25665318965911799</v>
      </c>
      <c r="C273">
        <v>0.27563025210084002</v>
      </c>
      <c r="D273">
        <f t="shared" si="28"/>
        <v>1.8977062441722037E-2</v>
      </c>
      <c r="E273" s="2">
        <f t="shared" si="29"/>
        <v>6.8849708248930636E-2</v>
      </c>
      <c r="F273" s="2" t="str">
        <f t="shared" si="30"/>
        <v>상승</v>
      </c>
      <c r="K273" s="3">
        <f t="shared" si="31"/>
        <v>376995.95689773542</v>
      </c>
      <c r="L273" s="3">
        <f t="shared" si="27"/>
        <v>382689.07563025202</v>
      </c>
      <c r="M273" s="4">
        <f t="shared" si="32"/>
        <v>5693.1187325165956</v>
      </c>
    </row>
    <row r="274" spans="1:13" x14ac:dyDescent="0.45">
      <c r="A274">
        <v>271</v>
      </c>
      <c r="B274">
        <v>-0.10290440917014999</v>
      </c>
      <c r="C274">
        <v>-0.14625360230547499</v>
      </c>
      <c r="D274">
        <f t="shared" si="28"/>
        <v>-4.3349193135324995E-2</v>
      </c>
      <c r="E274" s="2">
        <f t="shared" si="29"/>
        <v>0.29639743877749414</v>
      </c>
      <c r="F274" s="2" t="str">
        <f t="shared" si="30"/>
        <v>하락</v>
      </c>
      <c r="K274" s="3">
        <f t="shared" si="31"/>
        <v>269128.67724895501</v>
      </c>
      <c r="L274" s="3">
        <f t="shared" si="27"/>
        <v>256123.91930835749</v>
      </c>
      <c r="M274" s="4">
        <f t="shared" si="32"/>
        <v>-13004.757940597512</v>
      </c>
    </row>
    <row r="275" spans="1:13" x14ac:dyDescent="0.45">
      <c r="A275">
        <v>272</v>
      </c>
      <c r="B275">
        <v>-0.23186604678630801</v>
      </c>
      <c r="C275">
        <v>-0.249303621169916</v>
      </c>
      <c r="D275">
        <f t="shared" si="28"/>
        <v>-1.743757438360799E-2</v>
      </c>
      <c r="E275" s="2">
        <f t="shared" si="29"/>
        <v>6.9945130767768482E-2</v>
      </c>
      <c r="F275" s="2" t="str">
        <f t="shared" si="30"/>
        <v>하락</v>
      </c>
      <c r="K275" s="3">
        <f t="shared" si="31"/>
        <v>230440.18596410757</v>
      </c>
      <c r="L275" s="3">
        <f t="shared" ref="L275:L338" si="33">$J$3*(1+C275)</f>
        <v>225208.9136490252</v>
      </c>
      <c r="M275" s="4">
        <f t="shared" si="32"/>
        <v>-5231.2723150823731</v>
      </c>
    </row>
    <row r="276" spans="1:13" x14ac:dyDescent="0.45">
      <c r="A276">
        <v>273</v>
      </c>
      <c r="B276">
        <v>5.1178444176912301E-2</v>
      </c>
      <c r="C276">
        <v>0.12996688741721801</v>
      </c>
      <c r="D276">
        <f t="shared" si="28"/>
        <v>7.8788443240305706E-2</v>
      </c>
      <c r="E276" s="2">
        <f t="shared" si="29"/>
        <v>0.60621935945407435</v>
      </c>
      <c r="F276" s="2" t="str">
        <f t="shared" si="30"/>
        <v>상승</v>
      </c>
      <c r="K276" s="3">
        <f t="shared" si="31"/>
        <v>315353.53325307369</v>
      </c>
      <c r="L276" s="3">
        <f t="shared" si="33"/>
        <v>338990.06622516538</v>
      </c>
      <c r="M276" s="4">
        <f t="shared" si="32"/>
        <v>23636.532972091692</v>
      </c>
    </row>
    <row r="277" spans="1:13" x14ac:dyDescent="0.45">
      <c r="A277">
        <v>274</v>
      </c>
      <c r="B277">
        <v>0.25289335846900901</v>
      </c>
      <c r="C277">
        <v>0.27291242362525397</v>
      </c>
      <c r="D277">
        <f t="shared" si="28"/>
        <v>2.0019065156244964E-2</v>
      </c>
      <c r="E277" s="2">
        <f t="shared" si="29"/>
        <v>7.3353440236688799E-2</v>
      </c>
      <c r="F277" s="2" t="str">
        <f t="shared" si="30"/>
        <v>상승</v>
      </c>
      <c r="K277" s="3">
        <f t="shared" si="31"/>
        <v>375868.0075407027</v>
      </c>
      <c r="L277" s="3">
        <f t="shared" si="33"/>
        <v>381873.72708757623</v>
      </c>
      <c r="M277" s="4">
        <f t="shared" si="32"/>
        <v>6005.7195468735299</v>
      </c>
    </row>
    <row r="278" spans="1:13" x14ac:dyDescent="0.45">
      <c r="A278">
        <v>275</v>
      </c>
      <c r="B278">
        <v>0.28623333573341297</v>
      </c>
      <c r="C278">
        <v>0.26883425852498</v>
      </c>
      <c r="D278">
        <f t="shared" si="28"/>
        <v>-1.7399077208432978E-2</v>
      </c>
      <c r="E278" s="2">
        <f t="shared" si="29"/>
        <v>-6.4720461238448379E-2</v>
      </c>
      <c r="F278" s="2" t="str">
        <f t="shared" si="30"/>
        <v>상승</v>
      </c>
      <c r="K278" s="3">
        <f t="shared" si="31"/>
        <v>385870.00072002393</v>
      </c>
      <c r="L278" s="3">
        <f t="shared" si="33"/>
        <v>380650.27755749406</v>
      </c>
      <c r="M278" s="4">
        <f t="shared" si="32"/>
        <v>-5219.7231625298737</v>
      </c>
    </row>
    <row r="279" spans="1:13" x14ac:dyDescent="0.45">
      <c r="A279">
        <v>276</v>
      </c>
      <c r="B279">
        <v>0.20699740946292799</v>
      </c>
      <c r="C279">
        <v>0.1890756302521</v>
      </c>
      <c r="D279">
        <f t="shared" si="28"/>
        <v>-1.7921779210827993E-2</v>
      </c>
      <c r="E279" s="2">
        <f t="shared" si="29"/>
        <v>-9.4786298937268476E-2</v>
      </c>
      <c r="F279" s="2" t="str">
        <f t="shared" si="30"/>
        <v>상승</v>
      </c>
      <c r="K279" s="3">
        <f t="shared" si="31"/>
        <v>362099.22283887834</v>
      </c>
      <c r="L279" s="3">
        <f t="shared" si="33"/>
        <v>356722.68907562998</v>
      </c>
      <c r="M279" s="4">
        <f t="shared" si="32"/>
        <v>-5376.533763248357</v>
      </c>
    </row>
    <row r="280" spans="1:13" x14ac:dyDescent="0.45">
      <c r="A280">
        <v>277</v>
      </c>
      <c r="B280">
        <v>0.83126151561737005</v>
      </c>
      <c r="C280">
        <v>0.73161033797216701</v>
      </c>
      <c r="D280">
        <f t="shared" si="28"/>
        <v>-9.9651177645203037E-2</v>
      </c>
      <c r="E280" s="2">
        <f t="shared" si="29"/>
        <v>-0.13620799553135088</v>
      </c>
      <c r="F280" s="2" t="str">
        <f t="shared" si="30"/>
        <v>상승</v>
      </c>
      <c r="K280" s="3">
        <f t="shared" si="31"/>
        <v>549378.45468521107</v>
      </c>
      <c r="L280" s="3">
        <f t="shared" si="33"/>
        <v>519483.1013916501</v>
      </c>
      <c r="M280" s="4">
        <f t="shared" si="32"/>
        <v>-29895.353293560969</v>
      </c>
    </row>
    <row r="281" spans="1:13" x14ac:dyDescent="0.45">
      <c r="A281">
        <v>278</v>
      </c>
      <c r="B281">
        <v>0.25917035341262801</v>
      </c>
      <c r="C281">
        <v>0.25127161749745602</v>
      </c>
      <c r="D281">
        <f t="shared" si="28"/>
        <v>-7.8987359151719838E-3</v>
      </c>
      <c r="E281" s="2">
        <f t="shared" si="29"/>
        <v>-3.1435050221109651E-2</v>
      </c>
      <c r="F281" s="2" t="str">
        <f t="shared" si="30"/>
        <v>상승</v>
      </c>
      <c r="K281" s="3">
        <f t="shared" si="31"/>
        <v>377751.10602378839</v>
      </c>
      <c r="L281" s="3">
        <f t="shared" si="33"/>
        <v>375381.48524923681</v>
      </c>
      <c r="M281" s="4">
        <f t="shared" si="32"/>
        <v>-2369.6207745515858</v>
      </c>
    </row>
    <row r="282" spans="1:13" x14ac:dyDescent="0.45">
      <c r="A282">
        <v>279</v>
      </c>
      <c r="B282">
        <v>0.67842704057693404</v>
      </c>
      <c r="C282">
        <v>0.52886836027713602</v>
      </c>
      <c r="D282">
        <f t="shared" si="28"/>
        <v>-0.14955868029979802</v>
      </c>
      <c r="E282" s="2">
        <f t="shared" si="29"/>
        <v>-0.28278999375464003</v>
      </c>
      <c r="F282" s="2" t="str">
        <f t="shared" si="30"/>
        <v>상승</v>
      </c>
      <c r="K282" s="3">
        <f t="shared" si="31"/>
        <v>503528.11217308015</v>
      </c>
      <c r="L282" s="3">
        <f t="shared" si="33"/>
        <v>458660.50808314083</v>
      </c>
      <c r="M282" s="4">
        <f t="shared" si="32"/>
        <v>-44867.604089939327</v>
      </c>
    </row>
    <row r="283" spans="1:13" x14ac:dyDescent="0.45">
      <c r="A283">
        <v>280</v>
      </c>
      <c r="B283">
        <v>-9.6452578902244498E-2</v>
      </c>
      <c r="C283">
        <v>-7.65432098765432E-2</v>
      </c>
      <c r="D283">
        <f t="shared" si="28"/>
        <v>1.9909369025701298E-2</v>
      </c>
      <c r="E283" s="2">
        <f t="shared" si="29"/>
        <v>-0.26010627275512987</v>
      </c>
      <c r="F283" s="2" t="str">
        <f t="shared" si="30"/>
        <v>하락</v>
      </c>
      <c r="K283" s="3">
        <f t="shared" si="31"/>
        <v>271064.22632932669</v>
      </c>
      <c r="L283" s="3">
        <f t="shared" si="33"/>
        <v>277037.03703703702</v>
      </c>
      <c r="M283" s="4">
        <f t="shared" si="32"/>
        <v>5972.8107077103341</v>
      </c>
    </row>
    <row r="284" spans="1:13" x14ac:dyDescent="0.45">
      <c r="A284">
        <v>281</v>
      </c>
      <c r="B284">
        <v>-1.7395008355379101E-2</v>
      </c>
      <c r="C284">
        <v>-5.5102040816326497E-2</v>
      </c>
      <c r="D284">
        <f t="shared" si="28"/>
        <v>-3.7707032460947393E-2</v>
      </c>
      <c r="E284" s="2">
        <f t="shared" si="29"/>
        <v>0.6843128113283049</v>
      </c>
      <c r="F284" s="2" t="str">
        <f t="shared" si="30"/>
        <v>하락</v>
      </c>
      <c r="K284" s="3">
        <f t="shared" si="31"/>
        <v>294781.49749338627</v>
      </c>
      <c r="L284" s="3">
        <f t="shared" si="33"/>
        <v>283469.38775510207</v>
      </c>
      <c r="M284" s="4">
        <f t="shared" si="32"/>
        <v>-11312.109738284198</v>
      </c>
    </row>
    <row r="285" spans="1:13" x14ac:dyDescent="0.45">
      <c r="A285">
        <v>282</v>
      </c>
      <c r="B285">
        <v>-1.32400542497634E-3</v>
      </c>
      <c r="C285">
        <v>0</v>
      </c>
      <c r="D285">
        <f t="shared" si="28"/>
        <v>1.32400542497634E-3</v>
      </c>
      <c r="E285" s="2">
        <f t="shared" si="29"/>
        <v>0</v>
      </c>
      <c r="F285" s="2" t="str">
        <f t="shared" si="30"/>
        <v>반대</v>
      </c>
      <c r="K285" s="3">
        <f t="shared" si="31"/>
        <v>299602.7983725071</v>
      </c>
      <c r="L285" s="3">
        <f t="shared" si="33"/>
        <v>300000</v>
      </c>
      <c r="M285" s="4">
        <f t="shared" si="32"/>
        <v>397.20162749290466</v>
      </c>
    </row>
    <row r="286" spans="1:13" x14ac:dyDescent="0.45">
      <c r="A286">
        <v>283</v>
      </c>
      <c r="B286">
        <v>-4.5461021363735199E-3</v>
      </c>
      <c r="C286">
        <v>-2.7149321266968299E-2</v>
      </c>
      <c r="D286">
        <f t="shared" si="28"/>
        <v>-2.2603219130594779E-2</v>
      </c>
      <c r="E286" s="2">
        <f t="shared" si="29"/>
        <v>0.8325519046435752</v>
      </c>
      <c r="F286" s="2" t="str">
        <f t="shared" si="30"/>
        <v>하락</v>
      </c>
      <c r="K286" s="3">
        <f t="shared" si="31"/>
        <v>298636.16935908794</v>
      </c>
      <c r="L286" s="3">
        <f t="shared" si="33"/>
        <v>291855.20361990947</v>
      </c>
      <c r="M286" s="4">
        <f t="shared" si="32"/>
        <v>-6780.9657391784713</v>
      </c>
    </row>
    <row r="287" spans="1:13" x14ac:dyDescent="0.45">
      <c r="A287">
        <v>284</v>
      </c>
      <c r="B287">
        <v>-4.3758649379014899E-2</v>
      </c>
      <c r="C287">
        <v>-8.5340674466620706E-2</v>
      </c>
      <c r="D287">
        <f t="shared" si="28"/>
        <v>-4.1582025087605806E-2</v>
      </c>
      <c r="E287" s="2">
        <f t="shared" si="29"/>
        <v>0.48724743913138141</v>
      </c>
      <c r="F287" s="2" t="str">
        <f t="shared" si="30"/>
        <v>하락</v>
      </c>
      <c r="K287" s="3">
        <f t="shared" si="31"/>
        <v>286872.40518629557</v>
      </c>
      <c r="L287" s="3">
        <f t="shared" si="33"/>
        <v>274397.79766001378</v>
      </c>
      <c r="M287" s="4">
        <f t="shared" si="32"/>
        <v>-12474.60752628179</v>
      </c>
    </row>
    <row r="288" spans="1:13" x14ac:dyDescent="0.45">
      <c r="A288">
        <v>285</v>
      </c>
      <c r="B288">
        <v>0.109005942940711</v>
      </c>
      <c r="C288">
        <v>0.171914893617021</v>
      </c>
      <c r="D288">
        <f t="shared" si="28"/>
        <v>6.2908950676309999E-2</v>
      </c>
      <c r="E288" s="2">
        <f t="shared" si="29"/>
        <v>0.36593077744883351</v>
      </c>
      <c r="F288" s="2" t="str">
        <f t="shared" si="30"/>
        <v>상승</v>
      </c>
      <c r="K288" s="3">
        <f t="shared" si="31"/>
        <v>332701.7828822133</v>
      </c>
      <c r="L288" s="3">
        <f t="shared" si="33"/>
        <v>351574.46808510629</v>
      </c>
      <c r="M288" s="4">
        <f t="shared" si="32"/>
        <v>18872.685202892986</v>
      </c>
    </row>
    <row r="289" spans="1:13" x14ac:dyDescent="0.45">
      <c r="A289">
        <v>286</v>
      </c>
      <c r="B289">
        <v>0.127906158566474</v>
      </c>
      <c r="C289">
        <v>4.1139240506329097E-2</v>
      </c>
      <c r="D289">
        <f t="shared" si="28"/>
        <v>-8.6766918060144901E-2</v>
      </c>
      <c r="E289" s="2">
        <f t="shared" si="29"/>
        <v>-2.1091035466927539</v>
      </c>
      <c r="F289" s="2" t="str">
        <f t="shared" si="30"/>
        <v>상승</v>
      </c>
      <c r="K289" s="3">
        <f t="shared" si="31"/>
        <v>338371.84756994218</v>
      </c>
      <c r="L289" s="3">
        <f t="shared" si="33"/>
        <v>312341.77215189871</v>
      </c>
      <c r="M289" s="4">
        <f t="shared" si="32"/>
        <v>-26030.075418043474</v>
      </c>
    </row>
    <row r="290" spans="1:13" x14ac:dyDescent="0.45">
      <c r="A290">
        <v>287</v>
      </c>
      <c r="B290">
        <v>6.6091209650039603E-2</v>
      </c>
      <c r="C290">
        <v>-3.1690140845070401E-2</v>
      </c>
      <c r="D290">
        <f t="shared" si="28"/>
        <v>-9.7781350495109998E-2</v>
      </c>
      <c r="E290" s="2">
        <f t="shared" si="29"/>
        <v>3.0855448378456956</v>
      </c>
      <c r="F290" s="2" t="str">
        <f t="shared" si="30"/>
        <v>반대</v>
      </c>
      <c r="K290" s="3">
        <f t="shared" si="31"/>
        <v>319827.3628950119</v>
      </c>
      <c r="L290" s="3">
        <f t="shared" si="33"/>
        <v>290492.9577464789</v>
      </c>
      <c r="M290" s="4">
        <f t="shared" si="32"/>
        <v>-29334.405148532998</v>
      </c>
    </row>
    <row r="291" spans="1:13" x14ac:dyDescent="0.45">
      <c r="A291">
        <v>288</v>
      </c>
      <c r="B291">
        <v>0.183175474405288</v>
      </c>
      <c r="C291">
        <v>0.15995397008055201</v>
      </c>
      <c r="D291">
        <f t="shared" si="28"/>
        <v>-2.3221504324735992E-2</v>
      </c>
      <c r="E291" s="2">
        <f t="shared" si="29"/>
        <v>-0.14517616732514835</v>
      </c>
      <c r="F291" s="2" t="str">
        <f t="shared" si="30"/>
        <v>상승</v>
      </c>
      <c r="K291" s="3">
        <f t="shared" si="31"/>
        <v>354952.64232158643</v>
      </c>
      <c r="L291" s="3">
        <f t="shared" si="33"/>
        <v>347986.19102416566</v>
      </c>
      <c r="M291" s="4">
        <f t="shared" si="32"/>
        <v>-6966.4512974207755</v>
      </c>
    </row>
    <row r="292" spans="1:13" x14ac:dyDescent="0.45">
      <c r="A292">
        <v>289</v>
      </c>
      <c r="B292">
        <v>-0.15616844594478599</v>
      </c>
      <c r="C292">
        <v>-0.13626685592618801</v>
      </c>
      <c r="D292">
        <f t="shared" si="28"/>
        <v>1.9901590018597981E-2</v>
      </c>
      <c r="E292" s="2">
        <f t="shared" si="29"/>
        <v>-0.14604864758439956</v>
      </c>
      <c r="F292" s="2" t="str">
        <f t="shared" si="30"/>
        <v>하락</v>
      </c>
      <c r="K292" s="3">
        <f t="shared" si="31"/>
        <v>253149.46621656421</v>
      </c>
      <c r="L292" s="3">
        <f t="shared" si="33"/>
        <v>259119.9432221436</v>
      </c>
      <c r="M292" s="4">
        <f t="shared" si="32"/>
        <v>5970.4770055793924</v>
      </c>
    </row>
    <row r="293" spans="1:13" x14ac:dyDescent="0.45">
      <c r="A293">
        <v>290</v>
      </c>
      <c r="B293">
        <v>-8.2582101225852897E-2</v>
      </c>
      <c r="C293">
        <v>5.1485148514851399E-2</v>
      </c>
      <c r="D293">
        <f t="shared" si="28"/>
        <v>0.1340672497407043</v>
      </c>
      <c r="E293" s="2">
        <f t="shared" si="29"/>
        <v>2.6039985045790686</v>
      </c>
      <c r="F293" s="2" t="str">
        <f t="shared" si="30"/>
        <v>반대</v>
      </c>
      <c r="K293" s="3">
        <f t="shared" si="31"/>
        <v>275225.36963224417</v>
      </c>
      <c r="L293" s="3">
        <f t="shared" si="33"/>
        <v>315445.54455445538</v>
      </c>
      <c r="M293" s="4">
        <f t="shared" si="32"/>
        <v>40220.174922211212</v>
      </c>
    </row>
    <row r="294" spans="1:13" x14ac:dyDescent="0.45">
      <c r="A294">
        <v>291</v>
      </c>
      <c r="B294">
        <v>-0.17710031569004001</v>
      </c>
      <c r="C294">
        <v>-0.25545171339563799</v>
      </c>
      <c r="D294">
        <f t="shared" si="28"/>
        <v>-7.8351397705597986E-2</v>
      </c>
      <c r="E294" s="2">
        <f t="shared" si="29"/>
        <v>0.30671705687191481</v>
      </c>
      <c r="F294" s="2" t="str">
        <f t="shared" si="30"/>
        <v>하락</v>
      </c>
      <c r="K294" s="3">
        <f t="shared" si="31"/>
        <v>246869.905292988</v>
      </c>
      <c r="L294" s="3">
        <f t="shared" si="33"/>
        <v>223364.48598130859</v>
      </c>
      <c r="M294" s="4">
        <f t="shared" si="32"/>
        <v>-23505.419311679405</v>
      </c>
    </row>
    <row r="295" spans="1:13" x14ac:dyDescent="0.45">
      <c r="A295">
        <v>292</v>
      </c>
      <c r="B295">
        <v>-8.0287709832191398E-2</v>
      </c>
      <c r="C295">
        <v>-9.5238095238095205E-2</v>
      </c>
      <c r="D295">
        <f t="shared" si="28"/>
        <v>-1.4950385405903807E-2</v>
      </c>
      <c r="E295" s="2">
        <f t="shared" si="29"/>
        <v>0.15697904676199004</v>
      </c>
      <c r="F295" s="2" t="str">
        <f t="shared" si="30"/>
        <v>하락</v>
      </c>
      <c r="K295" s="3">
        <f t="shared" si="31"/>
        <v>275913.68705034262</v>
      </c>
      <c r="L295" s="3">
        <f t="shared" si="33"/>
        <v>271428.57142857142</v>
      </c>
      <c r="M295" s="4">
        <f t="shared" si="32"/>
        <v>-4485.1156217711978</v>
      </c>
    </row>
    <row r="296" spans="1:13" x14ac:dyDescent="0.45">
      <c r="A296">
        <v>293</v>
      </c>
      <c r="B296">
        <v>8.4209568798541995E-2</v>
      </c>
      <c r="C296">
        <v>3.4351145038167899E-2</v>
      </c>
      <c r="D296">
        <f t="shared" si="28"/>
        <v>-4.9858423760374096E-2</v>
      </c>
      <c r="E296" s="2">
        <f t="shared" si="29"/>
        <v>-1.4514341139131142</v>
      </c>
      <c r="F296" s="2" t="str">
        <f t="shared" si="30"/>
        <v>상승</v>
      </c>
      <c r="K296" s="3">
        <f t="shared" si="31"/>
        <v>325262.87063956261</v>
      </c>
      <c r="L296" s="3">
        <f t="shared" si="33"/>
        <v>310305.3435114504</v>
      </c>
      <c r="M296" s="4">
        <f t="shared" si="32"/>
        <v>-14957.527128112211</v>
      </c>
    </row>
    <row r="297" spans="1:13" x14ac:dyDescent="0.45">
      <c r="A297">
        <v>294</v>
      </c>
      <c r="B297">
        <v>0.318878203630447</v>
      </c>
      <c r="C297">
        <v>0.31562167906482402</v>
      </c>
      <c r="D297">
        <f t="shared" si="28"/>
        <v>-3.2565245656229758E-3</v>
      </c>
      <c r="E297" s="2">
        <f t="shared" si="29"/>
        <v>-1.0317810155728035E-2</v>
      </c>
      <c r="F297" s="2" t="str">
        <f t="shared" si="30"/>
        <v>상승</v>
      </c>
      <c r="K297" s="3">
        <f t="shared" si="31"/>
        <v>395663.4610891341</v>
      </c>
      <c r="L297" s="3">
        <f t="shared" si="33"/>
        <v>394686.50371944724</v>
      </c>
      <c r="M297" s="4">
        <f t="shared" si="32"/>
        <v>-976.95736968686106</v>
      </c>
    </row>
    <row r="298" spans="1:13" x14ac:dyDescent="0.45">
      <c r="A298">
        <v>295</v>
      </c>
      <c r="B298">
        <v>0.12652474641799899</v>
      </c>
      <c r="C298">
        <v>0.12422997946611899</v>
      </c>
      <c r="D298">
        <f t="shared" si="28"/>
        <v>-2.2947669518799951E-3</v>
      </c>
      <c r="E298" s="2">
        <f t="shared" si="29"/>
        <v>-1.8471925711827413E-2</v>
      </c>
      <c r="F298" s="2" t="str">
        <f t="shared" si="30"/>
        <v>상승</v>
      </c>
      <c r="K298" s="3">
        <f t="shared" si="31"/>
        <v>337957.42392539972</v>
      </c>
      <c r="L298" s="3">
        <f t="shared" si="33"/>
        <v>337268.99383983569</v>
      </c>
      <c r="M298" s="4">
        <f t="shared" si="32"/>
        <v>-688.4300855640322</v>
      </c>
    </row>
    <row r="299" spans="1:13" x14ac:dyDescent="0.45">
      <c r="A299">
        <v>296</v>
      </c>
      <c r="B299">
        <v>-4.8182751983404097E-2</v>
      </c>
      <c r="C299">
        <v>-0.1</v>
      </c>
      <c r="D299">
        <f t="shared" si="28"/>
        <v>-5.1817248016595908E-2</v>
      </c>
      <c r="E299" s="2">
        <f t="shared" si="29"/>
        <v>0.51817248016595907</v>
      </c>
      <c r="F299" s="2" t="str">
        <f t="shared" si="30"/>
        <v>하락</v>
      </c>
      <c r="K299" s="3">
        <f t="shared" si="31"/>
        <v>285545.17440497881</v>
      </c>
      <c r="L299" s="3">
        <f t="shared" si="33"/>
        <v>270000</v>
      </c>
      <c r="M299" s="4">
        <f t="shared" si="32"/>
        <v>-15545.17440497881</v>
      </c>
    </row>
    <row r="300" spans="1:13" x14ac:dyDescent="0.45">
      <c r="A300">
        <v>297</v>
      </c>
      <c r="B300">
        <v>-0.21724347770214</v>
      </c>
      <c r="C300">
        <v>-0.14142538975501101</v>
      </c>
      <c r="D300">
        <f t="shared" si="28"/>
        <v>7.5818087947128993E-2</v>
      </c>
      <c r="E300" s="2">
        <f t="shared" si="29"/>
        <v>-0.53609955099623541</v>
      </c>
      <c r="F300" s="2" t="str">
        <f t="shared" si="30"/>
        <v>하락</v>
      </c>
      <c r="K300" s="3">
        <f t="shared" si="31"/>
        <v>234826.95668935799</v>
      </c>
      <c r="L300" s="3">
        <f t="shared" si="33"/>
        <v>257572.38307349669</v>
      </c>
      <c r="M300" s="4">
        <f t="shared" si="32"/>
        <v>22745.4263841387</v>
      </c>
    </row>
    <row r="301" spans="1:13" x14ac:dyDescent="0.45">
      <c r="A301">
        <v>298</v>
      </c>
      <c r="B301">
        <v>0.47494709491729697</v>
      </c>
      <c r="C301">
        <v>0.35466666666666602</v>
      </c>
      <c r="D301">
        <f t="shared" si="28"/>
        <v>-0.12028042825063096</v>
      </c>
      <c r="E301" s="2">
        <f t="shared" si="29"/>
        <v>-0.3391365458194488</v>
      </c>
      <c r="F301" s="2" t="str">
        <f t="shared" si="30"/>
        <v>상승</v>
      </c>
      <c r="K301" s="3">
        <f t="shared" si="31"/>
        <v>442484.12847518909</v>
      </c>
      <c r="L301" s="3">
        <f t="shared" si="33"/>
        <v>406399.99999999983</v>
      </c>
      <c r="M301" s="4">
        <f t="shared" si="32"/>
        <v>-36084.128475189267</v>
      </c>
    </row>
    <row r="302" spans="1:13" x14ac:dyDescent="0.45">
      <c r="A302">
        <v>299</v>
      </c>
      <c r="B302">
        <v>0.33962810039520203</v>
      </c>
      <c r="C302">
        <v>0.34096109839816902</v>
      </c>
      <c r="D302">
        <f t="shared" si="28"/>
        <v>1.3329980029669897E-3</v>
      </c>
      <c r="E302" s="2">
        <f t="shared" si="29"/>
        <v>3.9095310556817118E-3</v>
      </c>
      <c r="F302" s="2" t="str">
        <f t="shared" si="30"/>
        <v>상승</v>
      </c>
      <c r="K302" s="3">
        <f t="shared" si="31"/>
        <v>401888.43011856062</v>
      </c>
      <c r="L302" s="3">
        <f t="shared" si="33"/>
        <v>402288.32951945072</v>
      </c>
      <c r="M302" s="4">
        <f t="shared" si="32"/>
        <v>399.89940089010634</v>
      </c>
    </row>
    <row r="303" spans="1:13" x14ac:dyDescent="0.45">
      <c r="A303">
        <v>300</v>
      </c>
      <c r="B303">
        <v>-2.6480782777070999E-2</v>
      </c>
      <c r="C303">
        <v>-8.4946236559139701E-2</v>
      </c>
      <c r="D303">
        <f t="shared" si="28"/>
        <v>-5.8465453782068702E-2</v>
      </c>
      <c r="E303" s="2">
        <f t="shared" si="29"/>
        <v>0.68826420275093603</v>
      </c>
      <c r="F303" s="2" t="str">
        <f t="shared" si="30"/>
        <v>하락</v>
      </c>
      <c r="K303" s="3">
        <f t="shared" si="31"/>
        <v>292055.7651668787</v>
      </c>
      <c r="L303" s="3">
        <f t="shared" si="33"/>
        <v>274516.12903225812</v>
      </c>
      <c r="M303" s="4">
        <f t="shared" si="32"/>
        <v>-17539.636134620581</v>
      </c>
    </row>
    <row r="304" spans="1:13" x14ac:dyDescent="0.45">
      <c r="A304">
        <v>301</v>
      </c>
      <c r="B304">
        <v>-0.24914704263210199</v>
      </c>
      <c r="C304">
        <v>-0.31614654002713699</v>
      </c>
      <c r="D304">
        <f t="shared" si="28"/>
        <v>-6.6999497395034996E-2</v>
      </c>
      <c r="E304" s="2">
        <f t="shared" si="29"/>
        <v>0.211925448841806</v>
      </c>
      <c r="F304" s="2" t="str">
        <f t="shared" si="30"/>
        <v>하락</v>
      </c>
      <c r="K304" s="3">
        <f t="shared" si="31"/>
        <v>225255.8872103694</v>
      </c>
      <c r="L304" s="3">
        <f t="shared" si="33"/>
        <v>205156.03799185887</v>
      </c>
      <c r="M304" s="4">
        <f t="shared" si="32"/>
        <v>-20099.849218510528</v>
      </c>
    </row>
    <row r="305" spans="1:13" x14ac:dyDescent="0.45">
      <c r="A305">
        <v>302</v>
      </c>
      <c r="B305">
        <v>0.18045699596404999</v>
      </c>
      <c r="C305">
        <v>0.14101057579318399</v>
      </c>
      <c r="D305">
        <f t="shared" si="28"/>
        <v>-3.9446420170865998E-2</v>
      </c>
      <c r="E305" s="2">
        <f t="shared" si="29"/>
        <v>-0.27974086304505902</v>
      </c>
      <c r="F305" s="2" t="str">
        <f t="shared" si="30"/>
        <v>상승</v>
      </c>
      <c r="K305" s="3">
        <f t="shared" si="31"/>
        <v>354137.09878921503</v>
      </c>
      <c r="L305" s="3">
        <f t="shared" si="33"/>
        <v>342303.17273795517</v>
      </c>
      <c r="M305" s="4">
        <f t="shared" si="32"/>
        <v>-11833.926051259856</v>
      </c>
    </row>
    <row r="306" spans="1:13" x14ac:dyDescent="0.45">
      <c r="A306">
        <v>303</v>
      </c>
      <c r="B306">
        <v>0.27352106571197499</v>
      </c>
      <c r="C306">
        <v>0.36645962732919202</v>
      </c>
      <c r="D306">
        <f t="shared" si="28"/>
        <v>9.293856161721703E-2</v>
      </c>
      <c r="E306" s="2">
        <f t="shared" si="29"/>
        <v>0.25361200712494852</v>
      </c>
      <c r="F306" s="2" t="str">
        <f t="shared" si="30"/>
        <v>상승</v>
      </c>
      <c r="K306" s="3">
        <f t="shared" si="31"/>
        <v>382056.31971359253</v>
      </c>
      <c r="L306" s="3">
        <f t="shared" si="33"/>
        <v>409937.8881987576</v>
      </c>
      <c r="M306" s="4">
        <f t="shared" si="32"/>
        <v>27881.568485165073</v>
      </c>
    </row>
    <row r="307" spans="1:13" x14ac:dyDescent="0.45">
      <c r="A307">
        <v>304</v>
      </c>
      <c r="B307">
        <v>0.379121303558349</v>
      </c>
      <c r="C307">
        <v>0.40930232558139501</v>
      </c>
      <c r="D307">
        <f t="shared" si="28"/>
        <v>3.0181022023046011E-2</v>
      </c>
      <c r="E307" s="2">
        <f t="shared" si="29"/>
        <v>7.3737724260851109E-2</v>
      </c>
      <c r="F307" s="2" t="str">
        <f t="shared" si="30"/>
        <v>상승</v>
      </c>
      <c r="K307" s="3">
        <f t="shared" si="31"/>
        <v>413736.39106750471</v>
      </c>
      <c r="L307" s="3">
        <f t="shared" si="33"/>
        <v>422790.69767441851</v>
      </c>
      <c r="M307" s="4">
        <f t="shared" si="32"/>
        <v>9054.3066069138004</v>
      </c>
    </row>
    <row r="308" spans="1:13" x14ac:dyDescent="0.45">
      <c r="A308">
        <v>305</v>
      </c>
      <c r="B308">
        <v>-0.18262882530689201</v>
      </c>
      <c r="C308">
        <v>-0.25592747559274698</v>
      </c>
      <c r="D308">
        <f t="shared" si="28"/>
        <v>-7.3298650285854972E-2</v>
      </c>
      <c r="E308" s="2">
        <f t="shared" si="29"/>
        <v>0.28640399049023507</v>
      </c>
      <c r="F308" s="2" t="str">
        <f t="shared" si="30"/>
        <v>하락</v>
      </c>
      <c r="K308" s="3">
        <f t="shared" si="31"/>
        <v>245211.35240793243</v>
      </c>
      <c r="L308" s="3">
        <f t="shared" si="33"/>
        <v>223221.75732217589</v>
      </c>
      <c r="M308" s="4">
        <f t="shared" si="32"/>
        <v>-21989.595085756533</v>
      </c>
    </row>
    <row r="309" spans="1:13" x14ac:dyDescent="0.45">
      <c r="A309">
        <v>306</v>
      </c>
      <c r="B309">
        <v>0.28714156150817799</v>
      </c>
      <c r="C309">
        <v>0.26601586333129901</v>
      </c>
      <c r="D309">
        <f t="shared" si="28"/>
        <v>-2.1125698176878982E-2</v>
      </c>
      <c r="E309" s="2">
        <f t="shared" si="29"/>
        <v>-7.9415181908038354E-2</v>
      </c>
      <c r="F309" s="2" t="str">
        <f t="shared" si="30"/>
        <v>상승</v>
      </c>
      <c r="K309" s="3">
        <f t="shared" si="31"/>
        <v>386142.46845245344</v>
      </c>
      <c r="L309" s="3">
        <f t="shared" si="33"/>
        <v>379804.75899938971</v>
      </c>
      <c r="M309" s="4">
        <f t="shared" si="32"/>
        <v>-6337.709453063726</v>
      </c>
    </row>
    <row r="310" spans="1:13" x14ac:dyDescent="0.45">
      <c r="A310">
        <v>307</v>
      </c>
      <c r="B310">
        <v>0.197649881243705</v>
      </c>
      <c r="C310">
        <v>0.18205631958087701</v>
      </c>
      <c r="D310">
        <f t="shared" si="28"/>
        <v>-1.5593561662827993E-2</v>
      </c>
      <c r="E310" s="2">
        <f t="shared" si="29"/>
        <v>-8.5652405248699326E-2</v>
      </c>
      <c r="F310" s="2" t="str">
        <f t="shared" si="30"/>
        <v>상승</v>
      </c>
      <c r="K310" s="3">
        <f t="shared" si="31"/>
        <v>359294.96437311155</v>
      </c>
      <c r="L310" s="3">
        <f t="shared" si="33"/>
        <v>354616.89587426314</v>
      </c>
      <c r="M310" s="4">
        <f t="shared" si="32"/>
        <v>-4678.0684988484136</v>
      </c>
    </row>
    <row r="311" spans="1:13" x14ac:dyDescent="0.45">
      <c r="A311">
        <v>308</v>
      </c>
      <c r="B311">
        <v>-8.0386579036712605E-2</v>
      </c>
      <c r="C311">
        <v>-0.12971014492753599</v>
      </c>
      <c r="D311">
        <f t="shared" si="28"/>
        <v>-4.9323565890823387E-2</v>
      </c>
      <c r="E311" s="2">
        <f t="shared" si="29"/>
        <v>0.3802598934599799</v>
      </c>
      <c r="F311" s="2" t="str">
        <f t="shared" si="30"/>
        <v>하락</v>
      </c>
      <c r="K311" s="3">
        <f t="shared" si="31"/>
        <v>275884.02628898621</v>
      </c>
      <c r="L311" s="3">
        <f t="shared" si="33"/>
        <v>261086.95652173922</v>
      </c>
      <c r="M311" s="4">
        <f t="shared" si="32"/>
        <v>-14797.069767246983</v>
      </c>
    </row>
    <row r="312" spans="1:13" x14ac:dyDescent="0.45">
      <c r="A312">
        <v>309</v>
      </c>
      <c r="B312">
        <v>-2.4157289415597898E-2</v>
      </c>
      <c r="C312">
        <v>-2.3396226415094298E-2</v>
      </c>
      <c r="D312">
        <f t="shared" si="28"/>
        <v>7.6106300050359996E-4</v>
      </c>
      <c r="E312" s="2">
        <f t="shared" si="29"/>
        <v>-3.2529305666686187E-2</v>
      </c>
      <c r="F312" s="2" t="str">
        <f t="shared" si="30"/>
        <v>하락</v>
      </c>
      <c r="K312" s="3">
        <f t="shared" si="31"/>
        <v>292752.81317532063</v>
      </c>
      <c r="L312" s="3">
        <f t="shared" si="33"/>
        <v>292981.13207547169</v>
      </c>
      <c r="M312" s="4">
        <f t="shared" si="32"/>
        <v>228.31890015106183</v>
      </c>
    </row>
    <row r="313" spans="1:13" x14ac:dyDescent="0.45">
      <c r="A313">
        <v>310</v>
      </c>
      <c r="B313">
        <v>9.5704808831214905E-2</v>
      </c>
      <c r="C313">
        <v>-9.1608929946112305E-2</v>
      </c>
      <c r="D313">
        <f t="shared" si="28"/>
        <v>-0.18731373877732721</v>
      </c>
      <c r="E313" s="2">
        <f t="shared" si="29"/>
        <v>2.0447104762331789</v>
      </c>
      <c r="F313" s="2" t="str">
        <f t="shared" si="30"/>
        <v>반대</v>
      </c>
      <c r="K313" s="3">
        <f t="shared" si="31"/>
        <v>328711.44264936447</v>
      </c>
      <c r="L313" s="3">
        <f t="shared" si="33"/>
        <v>272517.3210161663</v>
      </c>
      <c r="M313" s="4">
        <f t="shared" si="32"/>
        <v>-56194.12163319817</v>
      </c>
    </row>
    <row r="314" spans="1:13" x14ac:dyDescent="0.45">
      <c r="A314">
        <v>311</v>
      </c>
      <c r="B314">
        <v>-0.115693792700767</v>
      </c>
      <c r="C314">
        <v>-0.12068965517241299</v>
      </c>
      <c r="D314">
        <f t="shared" si="28"/>
        <v>-4.9958624716459898E-3</v>
      </c>
      <c r="E314" s="2">
        <f t="shared" si="29"/>
        <v>4.1394289050781331E-2</v>
      </c>
      <c r="F314" s="2" t="str">
        <f t="shared" si="30"/>
        <v>하락</v>
      </c>
      <c r="K314" s="3">
        <f t="shared" si="31"/>
        <v>265291.86218976992</v>
      </c>
      <c r="L314" s="3">
        <f t="shared" si="33"/>
        <v>263793.10344827612</v>
      </c>
      <c r="M314" s="4">
        <f t="shared" si="32"/>
        <v>-1498.7587414938025</v>
      </c>
    </row>
    <row r="315" spans="1:13" x14ac:dyDescent="0.45">
      <c r="A315">
        <v>312</v>
      </c>
      <c r="B315">
        <v>-0.18479870259761799</v>
      </c>
      <c r="C315">
        <v>-0.17629629629629601</v>
      </c>
      <c r="D315">
        <f t="shared" si="28"/>
        <v>8.5024063013219853E-3</v>
      </c>
      <c r="E315" s="2">
        <f t="shared" si="29"/>
        <v>-4.8227934902456721E-2</v>
      </c>
      <c r="F315" s="2" t="str">
        <f t="shared" si="30"/>
        <v>하락</v>
      </c>
      <c r="K315" s="3">
        <f t="shared" si="31"/>
        <v>244560.3892207146</v>
      </c>
      <c r="L315" s="3">
        <f t="shared" si="33"/>
        <v>247111.11111111121</v>
      </c>
      <c r="M315" s="4">
        <f t="shared" si="32"/>
        <v>2550.7218903966132</v>
      </c>
    </row>
    <row r="316" spans="1:13" x14ac:dyDescent="0.45">
      <c r="A316">
        <v>313</v>
      </c>
      <c r="B316">
        <v>-0.123000800609588</v>
      </c>
      <c r="C316">
        <v>-0.13872832369942101</v>
      </c>
      <c r="D316">
        <f t="shared" si="28"/>
        <v>-1.5727523089833009E-2</v>
      </c>
      <c r="E316" s="2">
        <f t="shared" si="29"/>
        <v>0.11336922893921372</v>
      </c>
      <c r="F316" s="2" t="str">
        <f t="shared" si="30"/>
        <v>하락</v>
      </c>
      <c r="K316" s="3">
        <f t="shared" si="31"/>
        <v>263099.75981712359</v>
      </c>
      <c r="L316" s="3">
        <f t="shared" si="33"/>
        <v>258381.5028901737</v>
      </c>
      <c r="M316" s="4">
        <f t="shared" si="32"/>
        <v>-4718.2569269498927</v>
      </c>
    </row>
    <row r="317" spans="1:13" x14ac:dyDescent="0.45">
      <c r="A317">
        <v>314</v>
      </c>
      <c r="B317">
        <v>0.29120582342147799</v>
      </c>
      <c r="C317">
        <v>0.29424307036247299</v>
      </c>
      <c r="D317">
        <f t="shared" si="28"/>
        <v>3.0372469409949976E-3</v>
      </c>
      <c r="E317" s="2">
        <f t="shared" si="29"/>
        <v>1.0322237792222142E-2</v>
      </c>
      <c r="F317" s="2" t="str">
        <f t="shared" si="30"/>
        <v>상승</v>
      </c>
      <c r="K317" s="3">
        <f t="shared" si="31"/>
        <v>387361.74702644342</v>
      </c>
      <c r="L317" s="3">
        <f t="shared" si="33"/>
        <v>388272.9211087419</v>
      </c>
      <c r="M317" s="4">
        <f t="shared" si="32"/>
        <v>911.17408229847206</v>
      </c>
    </row>
    <row r="318" spans="1:13" x14ac:dyDescent="0.45">
      <c r="A318">
        <v>315</v>
      </c>
      <c r="B318">
        <v>-0.15986959636211301</v>
      </c>
      <c r="C318">
        <v>-0.170807453416149</v>
      </c>
      <c r="D318">
        <f t="shared" si="28"/>
        <v>-1.0937857054035993E-2</v>
      </c>
      <c r="E318" s="2">
        <f t="shared" si="29"/>
        <v>6.4036181298174386E-2</v>
      </c>
      <c r="F318" s="2" t="str">
        <f t="shared" si="30"/>
        <v>하락</v>
      </c>
      <c r="K318" s="3">
        <f t="shared" si="31"/>
        <v>252039.12109136608</v>
      </c>
      <c r="L318" s="3">
        <f t="shared" si="33"/>
        <v>248757.76397515531</v>
      </c>
      <c r="M318" s="4">
        <f t="shared" si="32"/>
        <v>-3281.3571162107692</v>
      </c>
    </row>
    <row r="319" spans="1:13" x14ac:dyDescent="0.45">
      <c r="A319">
        <v>316</v>
      </c>
      <c r="B319">
        <v>0.249798074364662</v>
      </c>
      <c r="C319">
        <v>0.16022099447513799</v>
      </c>
      <c r="D319">
        <f t="shared" si="28"/>
        <v>-8.9577079889524014E-2</v>
      </c>
      <c r="E319" s="2">
        <f t="shared" si="29"/>
        <v>-0.55908453310358142</v>
      </c>
      <c r="F319" s="2" t="str">
        <f t="shared" si="30"/>
        <v>상승</v>
      </c>
      <c r="K319" s="3">
        <f t="shared" si="31"/>
        <v>374939.42230939859</v>
      </c>
      <c r="L319" s="3">
        <f t="shared" si="33"/>
        <v>348066.29834254144</v>
      </c>
      <c r="M319" s="4">
        <f t="shared" si="32"/>
        <v>-26873.123966857151</v>
      </c>
    </row>
    <row r="320" spans="1:13" x14ac:dyDescent="0.45">
      <c r="A320">
        <v>317</v>
      </c>
      <c r="B320">
        <v>-7.3393836617469704E-2</v>
      </c>
      <c r="C320">
        <v>-0.12537612838515499</v>
      </c>
      <c r="D320">
        <f t="shared" si="28"/>
        <v>-5.198229176768529E-2</v>
      </c>
      <c r="E320" s="2">
        <f t="shared" si="29"/>
        <v>0.41461075913905943</v>
      </c>
      <c r="F320" s="2" t="str">
        <f t="shared" si="30"/>
        <v>하락</v>
      </c>
      <c r="K320" s="3">
        <f t="shared" si="31"/>
        <v>277981.84901475912</v>
      </c>
      <c r="L320" s="3">
        <f t="shared" si="33"/>
        <v>262387.16148445348</v>
      </c>
      <c r="M320" s="4">
        <f t="shared" si="32"/>
        <v>-15594.687530305644</v>
      </c>
    </row>
    <row r="321" spans="1:13" x14ac:dyDescent="0.45">
      <c r="A321">
        <v>318</v>
      </c>
      <c r="B321">
        <v>9.7680106759071295E-2</v>
      </c>
      <c r="C321">
        <v>8.6092715231788006E-2</v>
      </c>
      <c r="D321">
        <f t="shared" si="28"/>
        <v>-1.1587391527283289E-2</v>
      </c>
      <c r="E321" s="2">
        <f t="shared" si="29"/>
        <v>-0.13459200927844447</v>
      </c>
      <c r="F321" s="2" t="str">
        <f t="shared" si="30"/>
        <v>상승</v>
      </c>
      <c r="K321" s="3">
        <f t="shared" si="31"/>
        <v>329304.03202772141</v>
      </c>
      <c r="L321" s="3">
        <f t="shared" si="33"/>
        <v>325827.81456953642</v>
      </c>
      <c r="M321" s="4">
        <f t="shared" si="32"/>
        <v>-3476.2174581849831</v>
      </c>
    </row>
    <row r="322" spans="1:13" x14ac:dyDescent="0.45">
      <c r="A322">
        <v>319</v>
      </c>
      <c r="B322">
        <v>-9.7792223095893795E-4</v>
      </c>
      <c r="C322">
        <v>-1.2112036336109E-2</v>
      </c>
      <c r="D322">
        <f t="shared" si="28"/>
        <v>-1.1134114105150061E-2</v>
      </c>
      <c r="E322" s="2">
        <f t="shared" si="29"/>
        <v>0.91926029580645252</v>
      </c>
      <c r="F322" s="2" t="str">
        <f t="shared" si="30"/>
        <v>하락</v>
      </c>
      <c r="K322" s="3">
        <f t="shared" si="31"/>
        <v>299706.62333071232</v>
      </c>
      <c r="L322" s="3">
        <f t="shared" si="33"/>
        <v>296366.38909916731</v>
      </c>
      <c r="M322" s="4">
        <f t="shared" si="32"/>
        <v>-3340.2342315450078</v>
      </c>
    </row>
    <row r="323" spans="1:13" x14ac:dyDescent="0.45">
      <c r="A323">
        <v>320</v>
      </c>
      <c r="B323">
        <v>-2.9312405735254201E-2</v>
      </c>
      <c r="C323">
        <v>-4.2682926829268199E-2</v>
      </c>
      <c r="D323">
        <f t="shared" si="28"/>
        <v>-1.3370521094013998E-2</v>
      </c>
      <c r="E323" s="2">
        <f t="shared" si="29"/>
        <v>0.31325220848832863</v>
      </c>
      <c r="F323" s="2" t="str">
        <f t="shared" si="30"/>
        <v>하락</v>
      </c>
      <c r="K323" s="3">
        <f t="shared" si="31"/>
        <v>291206.27827942377</v>
      </c>
      <c r="L323" s="3">
        <f t="shared" si="33"/>
        <v>287195.12195121951</v>
      </c>
      <c r="M323" s="4">
        <f t="shared" si="32"/>
        <v>-4011.1563282042625</v>
      </c>
    </row>
    <row r="324" spans="1:13" x14ac:dyDescent="0.45">
      <c r="A324">
        <v>321</v>
      </c>
      <c r="B324">
        <v>2.2340323776006699E-2</v>
      </c>
      <c r="C324">
        <v>-8.5470085470085392E-3</v>
      </c>
      <c r="D324">
        <f t="shared" ref="D324:D387" si="34">C324-B324</f>
        <v>-3.0887332323015236E-2</v>
      </c>
      <c r="E324" s="2">
        <f t="shared" ref="E324:E387" si="35">IFERROR(D324/C324,0)</f>
        <v>3.613817881792786</v>
      </c>
      <c r="F324" s="2" t="str">
        <f t="shared" ref="F324:F387" si="36">IF(AND(B324&gt;=0,C324&gt;=0),"상승",IF(AND(B324&lt;0,C324&lt;0),"하락","반대"))</f>
        <v>반대</v>
      </c>
      <c r="K324" s="3">
        <f t="shared" ref="K324:K387" si="37">$J$3*(1+B324)</f>
        <v>306702.09713280201</v>
      </c>
      <c r="L324" s="3">
        <f t="shared" si="33"/>
        <v>297435.89743589744</v>
      </c>
      <c r="M324" s="4">
        <f t="shared" ref="M324:M387" si="38">L324-K324</f>
        <v>-9266.1996969045722</v>
      </c>
    </row>
    <row r="325" spans="1:13" x14ac:dyDescent="0.45">
      <c r="A325">
        <v>322</v>
      </c>
      <c r="B325">
        <v>6.1297483742237001E-2</v>
      </c>
      <c r="C325">
        <v>3.6657469452108703E-2</v>
      </c>
      <c r="D325">
        <f t="shared" si="34"/>
        <v>-2.4640014290128298E-2</v>
      </c>
      <c r="E325" s="2">
        <f t="shared" si="35"/>
        <v>-0.67216899197909297</v>
      </c>
      <c r="F325" s="2" t="str">
        <f t="shared" si="36"/>
        <v>상승</v>
      </c>
      <c r="K325" s="3">
        <f t="shared" si="37"/>
        <v>318389.24512267113</v>
      </c>
      <c r="L325" s="3">
        <f t="shared" si="33"/>
        <v>310997.24083563261</v>
      </c>
      <c r="M325" s="4">
        <f t="shared" si="38"/>
        <v>-7392.0042870385223</v>
      </c>
    </row>
    <row r="326" spans="1:13" x14ac:dyDescent="0.45">
      <c r="A326">
        <v>323</v>
      </c>
      <c r="B326">
        <v>8.4000855684280396E-2</v>
      </c>
      <c r="C326">
        <v>4.0931545518701401E-2</v>
      </c>
      <c r="D326">
        <f t="shared" si="34"/>
        <v>-4.3069310165578994E-2</v>
      </c>
      <c r="E326" s="2">
        <f t="shared" si="35"/>
        <v>-1.0522278018038889</v>
      </c>
      <c r="F326" s="2" t="str">
        <f t="shared" si="36"/>
        <v>상승</v>
      </c>
      <c r="K326" s="3">
        <f t="shared" si="37"/>
        <v>325200.25670528412</v>
      </c>
      <c r="L326" s="3">
        <f t="shared" si="33"/>
        <v>312279.46365561039</v>
      </c>
      <c r="M326" s="4">
        <f t="shared" si="38"/>
        <v>-12920.793049673724</v>
      </c>
    </row>
    <row r="327" spans="1:13" x14ac:dyDescent="0.45">
      <c r="A327">
        <v>324</v>
      </c>
      <c r="B327">
        <v>0.24912779033183999</v>
      </c>
      <c r="C327">
        <v>0.30393996247654698</v>
      </c>
      <c r="D327">
        <f t="shared" si="34"/>
        <v>5.4812172144706989E-2</v>
      </c>
      <c r="E327" s="2">
        <f t="shared" si="35"/>
        <v>0.18033881329091919</v>
      </c>
      <c r="F327" s="2" t="str">
        <f t="shared" si="36"/>
        <v>상승</v>
      </c>
      <c r="K327" s="3">
        <f t="shared" si="37"/>
        <v>374738.33709955204</v>
      </c>
      <c r="L327" s="3">
        <f t="shared" si="33"/>
        <v>391181.98874296411</v>
      </c>
      <c r="M327" s="4">
        <f t="shared" si="38"/>
        <v>16443.651643412071</v>
      </c>
    </row>
    <row r="328" spans="1:13" x14ac:dyDescent="0.45">
      <c r="A328">
        <v>325</v>
      </c>
      <c r="B328">
        <v>-6.1943326145410503E-2</v>
      </c>
      <c r="C328">
        <v>-0.16956521739130401</v>
      </c>
      <c r="D328">
        <f t="shared" si="34"/>
        <v>-0.1076218912458935</v>
      </c>
      <c r="E328" s="2">
        <f t="shared" si="35"/>
        <v>0.6346932047834758</v>
      </c>
      <c r="F328" s="2" t="str">
        <f t="shared" si="36"/>
        <v>하락</v>
      </c>
      <c r="K328" s="3">
        <f t="shared" si="37"/>
        <v>281417.00215637684</v>
      </c>
      <c r="L328" s="3">
        <f t="shared" si="33"/>
        <v>249130.43478260879</v>
      </c>
      <c r="M328" s="4">
        <f t="shared" si="38"/>
        <v>-32286.567373768048</v>
      </c>
    </row>
    <row r="329" spans="1:13" x14ac:dyDescent="0.45">
      <c r="A329">
        <v>326</v>
      </c>
      <c r="B329">
        <v>0.54538172483444203</v>
      </c>
      <c r="C329">
        <v>0.54365079365079305</v>
      </c>
      <c r="D329">
        <f t="shared" si="34"/>
        <v>-1.730931183648976E-3</v>
      </c>
      <c r="E329" s="2">
        <f t="shared" si="35"/>
        <v>-3.1839026151791417E-3</v>
      </c>
      <c r="F329" s="2" t="str">
        <f t="shared" si="36"/>
        <v>상승</v>
      </c>
      <c r="K329" s="3">
        <f t="shared" si="37"/>
        <v>463614.51745033264</v>
      </c>
      <c r="L329" s="3">
        <f t="shared" si="33"/>
        <v>463095.23809523793</v>
      </c>
      <c r="M329" s="4">
        <f t="shared" si="38"/>
        <v>-519.2793550947099</v>
      </c>
    </row>
    <row r="330" spans="1:13" x14ac:dyDescent="0.45">
      <c r="A330">
        <v>327</v>
      </c>
      <c r="B330">
        <v>-5.9551708400249403E-3</v>
      </c>
      <c r="C330">
        <v>-0.18333333333333299</v>
      </c>
      <c r="D330">
        <f t="shared" si="34"/>
        <v>-0.17737816249330804</v>
      </c>
      <c r="E330" s="2">
        <f t="shared" si="35"/>
        <v>0.96751724996350019</v>
      </c>
      <c r="F330" s="2" t="str">
        <f t="shared" si="36"/>
        <v>하락</v>
      </c>
      <c r="K330" s="3">
        <f t="shared" si="37"/>
        <v>298213.44874799252</v>
      </c>
      <c r="L330" s="3">
        <f t="shared" si="33"/>
        <v>245000.00000000009</v>
      </c>
      <c r="M330" s="4">
        <f t="shared" si="38"/>
        <v>-53213.448747992428</v>
      </c>
    </row>
    <row r="331" spans="1:13" x14ac:dyDescent="0.45">
      <c r="A331">
        <v>328</v>
      </c>
      <c r="B331">
        <v>6.9696329534053802E-2</v>
      </c>
      <c r="C331">
        <v>5.8823529411764698E-2</v>
      </c>
      <c r="D331">
        <f t="shared" si="34"/>
        <v>-1.0872800122289104E-2</v>
      </c>
      <c r="E331" s="2">
        <f t="shared" si="35"/>
        <v>-0.18483760207891481</v>
      </c>
      <c r="F331" s="2" t="str">
        <f t="shared" si="36"/>
        <v>상승</v>
      </c>
      <c r="K331" s="3">
        <f t="shared" si="37"/>
        <v>320908.89886021614</v>
      </c>
      <c r="L331" s="3">
        <f t="shared" si="33"/>
        <v>317647.0588235294</v>
      </c>
      <c r="M331" s="4">
        <f t="shared" si="38"/>
        <v>-3261.8400366867427</v>
      </c>
    </row>
    <row r="332" spans="1:13" x14ac:dyDescent="0.45">
      <c r="A332">
        <v>329</v>
      </c>
      <c r="B332">
        <v>0.143613547086715</v>
      </c>
      <c r="C332">
        <v>0.13439635535307501</v>
      </c>
      <c r="D332">
        <f t="shared" si="34"/>
        <v>-9.2171917336399956E-3</v>
      </c>
      <c r="E332" s="2">
        <f t="shared" si="35"/>
        <v>-6.8582155441829884E-2</v>
      </c>
      <c r="F332" s="2" t="str">
        <f t="shared" si="36"/>
        <v>상승</v>
      </c>
      <c r="K332" s="3">
        <f t="shared" si="37"/>
        <v>343084.06412601453</v>
      </c>
      <c r="L332" s="3">
        <f t="shared" si="33"/>
        <v>340318.9066059225</v>
      </c>
      <c r="M332" s="4">
        <f t="shared" si="38"/>
        <v>-2765.1575200920342</v>
      </c>
    </row>
    <row r="333" spans="1:13" x14ac:dyDescent="0.45">
      <c r="A333">
        <v>330</v>
      </c>
      <c r="B333">
        <v>-4.8604495823383297E-3</v>
      </c>
      <c r="C333">
        <v>-9.9464422341239405E-3</v>
      </c>
      <c r="D333">
        <f t="shared" si="34"/>
        <v>-5.0859926517856108E-3</v>
      </c>
      <c r="E333" s="2">
        <f t="shared" si="35"/>
        <v>0.51133787660644603</v>
      </c>
      <c r="F333" s="2" t="str">
        <f t="shared" si="36"/>
        <v>하락</v>
      </c>
      <c r="K333" s="3">
        <f t="shared" si="37"/>
        <v>298541.8651252985</v>
      </c>
      <c r="L333" s="3">
        <f t="shared" si="33"/>
        <v>297016.06732976285</v>
      </c>
      <c r="M333" s="4">
        <f t="shared" si="38"/>
        <v>-1525.7977955356473</v>
      </c>
    </row>
    <row r="334" spans="1:13" x14ac:dyDescent="0.45">
      <c r="A334">
        <v>331</v>
      </c>
      <c r="B334">
        <v>5.5345669388771002E-2</v>
      </c>
      <c r="C334">
        <v>-1.21212121212121E-2</v>
      </c>
      <c r="D334">
        <f t="shared" si="34"/>
        <v>-6.7466881509983104E-2</v>
      </c>
      <c r="E334" s="2">
        <f t="shared" si="35"/>
        <v>5.5660177245736158</v>
      </c>
      <c r="F334" s="2" t="str">
        <f t="shared" si="36"/>
        <v>반대</v>
      </c>
      <c r="K334" s="3">
        <f t="shared" si="37"/>
        <v>316603.70081663132</v>
      </c>
      <c r="L334" s="3">
        <f t="shared" si="33"/>
        <v>296363.63636363635</v>
      </c>
      <c r="M334" s="4">
        <f t="shared" si="38"/>
        <v>-20240.064452994964</v>
      </c>
    </row>
    <row r="335" spans="1:13" x14ac:dyDescent="0.45">
      <c r="A335">
        <v>332</v>
      </c>
      <c r="B335">
        <v>4.4150378555059398E-2</v>
      </c>
      <c r="C335">
        <v>-1.9933554817275701E-2</v>
      </c>
      <c r="D335">
        <f t="shared" si="34"/>
        <v>-6.4083933372335103E-2</v>
      </c>
      <c r="E335" s="2">
        <f t="shared" si="35"/>
        <v>3.2148773241788184</v>
      </c>
      <c r="F335" s="2" t="str">
        <f t="shared" si="36"/>
        <v>반대</v>
      </c>
      <c r="K335" s="3">
        <f t="shared" si="37"/>
        <v>313245.11356651783</v>
      </c>
      <c r="L335" s="3">
        <f t="shared" si="33"/>
        <v>294019.93355481728</v>
      </c>
      <c r="M335" s="4">
        <f t="shared" si="38"/>
        <v>-19225.180011700548</v>
      </c>
    </row>
    <row r="336" spans="1:13" x14ac:dyDescent="0.45">
      <c r="A336">
        <v>333</v>
      </c>
      <c r="B336">
        <v>-0.19216878712177199</v>
      </c>
      <c r="C336">
        <v>-0.25592747559274698</v>
      </c>
      <c r="D336">
        <f t="shared" si="34"/>
        <v>-6.3758688470974989E-2</v>
      </c>
      <c r="E336" s="2">
        <f t="shared" si="35"/>
        <v>0.24912795440702545</v>
      </c>
      <c r="F336" s="2" t="str">
        <f t="shared" si="36"/>
        <v>하락</v>
      </c>
      <c r="K336" s="3">
        <f t="shared" si="37"/>
        <v>242349.3638634684</v>
      </c>
      <c r="L336" s="3">
        <f t="shared" si="33"/>
        <v>223221.75732217589</v>
      </c>
      <c r="M336" s="4">
        <f t="shared" si="38"/>
        <v>-19127.606541292509</v>
      </c>
    </row>
    <row r="337" spans="1:13" x14ac:dyDescent="0.45">
      <c r="A337">
        <v>334</v>
      </c>
      <c r="B337">
        <v>0.253240495920181</v>
      </c>
      <c r="C337">
        <v>0.21089161772557299</v>
      </c>
      <c r="D337">
        <f t="shared" si="34"/>
        <v>-4.2348878194608003E-2</v>
      </c>
      <c r="E337" s="2">
        <f t="shared" si="35"/>
        <v>-0.20080873128734467</v>
      </c>
      <c r="F337" s="2" t="str">
        <f t="shared" si="36"/>
        <v>상승</v>
      </c>
      <c r="K337" s="3">
        <f t="shared" si="37"/>
        <v>375972.14877605432</v>
      </c>
      <c r="L337" s="3">
        <f t="shared" si="33"/>
        <v>363267.4853176719</v>
      </c>
      <c r="M337" s="4">
        <f t="shared" si="38"/>
        <v>-12704.66345838242</v>
      </c>
    </row>
    <row r="338" spans="1:13" x14ac:dyDescent="0.45">
      <c r="A338">
        <v>335</v>
      </c>
      <c r="B338">
        <v>0.54423081874847401</v>
      </c>
      <c r="C338">
        <v>0.42461964038727501</v>
      </c>
      <c r="D338">
        <f t="shared" si="34"/>
        <v>-0.119611178361199</v>
      </c>
      <c r="E338" s="2">
        <f t="shared" si="35"/>
        <v>-0.28169016923500628</v>
      </c>
      <c r="F338" s="2" t="str">
        <f t="shared" si="36"/>
        <v>상승</v>
      </c>
      <c r="K338" s="3">
        <f t="shared" si="37"/>
        <v>463269.24562454224</v>
      </c>
      <c r="L338" s="3">
        <f t="shared" si="33"/>
        <v>427385.89211618254</v>
      </c>
      <c r="M338" s="4">
        <f t="shared" si="38"/>
        <v>-35883.353508359694</v>
      </c>
    </row>
    <row r="339" spans="1:13" x14ac:dyDescent="0.45">
      <c r="A339">
        <v>336</v>
      </c>
      <c r="B339">
        <v>0.69876986742019598</v>
      </c>
      <c r="C339">
        <v>0.49461077844311302</v>
      </c>
      <c r="D339">
        <f t="shared" si="34"/>
        <v>-0.20415908897708296</v>
      </c>
      <c r="E339" s="2">
        <f t="shared" si="35"/>
        <v>-0.4127671653652894</v>
      </c>
      <c r="F339" s="2" t="str">
        <f t="shared" si="36"/>
        <v>상승</v>
      </c>
      <c r="K339" s="3">
        <f t="shared" si="37"/>
        <v>509630.96022605884</v>
      </c>
      <c r="L339" s="3">
        <f t="shared" ref="L339:L402" si="39">$J$3*(1+C339)</f>
        <v>448383.23353293393</v>
      </c>
      <c r="M339" s="4">
        <f t="shared" si="38"/>
        <v>-61247.726693124918</v>
      </c>
    </row>
    <row r="340" spans="1:13" x14ac:dyDescent="0.45">
      <c r="A340">
        <v>337</v>
      </c>
      <c r="B340">
        <v>6.64544478058815E-2</v>
      </c>
      <c r="C340">
        <v>-1.01694915254237E-2</v>
      </c>
      <c r="D340">
        <f t="shared" si="34"/>
        <v>-7.6623939331305208E-2</v>
      </c>
      <c r="E340" s="2">
        <f t="shared" si="35"/>
        <v>7.5346873675783668</v>
      </c>
      <c r="F340" s="2" t="str">
        <f t="shared" si="36"/>
        <v>반대</v>
      </c>
      <c r="K340" s="3">
        <f t="shared" si="37"/>
        <v>319936.33434176445</v>
      </c>
      <c r="L340" s="3">
        <f t="shared" si="39"/>
        <v>296949.15254237287</v>
      </c>
      <c r="M340" s="4">
        <f t="shared" si="38"/>
        <v>-22987.181799391576</v>
      </c>
    </row>
    <row r="341" spans="1:13" x14ac:dyDescent="0.45">
      <c r="A341">
        <v>338</v>
      </c>
      <c r="B341">
        <v>8.3673939108848502E-2</v>
      </c>
      <c r="C341">
        <v>3.50467289719626E-2</v>
      </c>
      <c r="D341">
        <f t="shared" si="34"/>
        <v>-4.8627210136885902E-2</v>
      </c>
      <c r="E341" s="2">
        <f t="shared" si="35"/>
        <v>-1.3874963959058118</v>
      </c>
      <c r="F341" s="2" t="str">
        <f t="shared" si="36"/>
        <v>상승</v>
      </c>
      <c r="K341" s="3">
        <f t="shared" si="37"/>
        <v>325102.18173265457</v>
      </c>
      <c r="L341" s="3">
        <f t="shared" si="39"/>
        <v>310514.01869158883</v>
      </c>
      <c r="M341" s="4">
        <f t="shared" si="38"/>
        <v>-14588.163041065738</v>
      </c>
    </row>
    <row r="342" spans="1:13" x14ac:dyDescent="0.45">
      <c r="A342">
        <v>339</v>
      </c>
      <c r="B342">
        <v>-7.7241763472556998E-2</v>
      </c>
      <c r="C342">
        <v>-7.0707070707070704E-2</v>
      </c>
      <c r="D342">
        <f t="shared" si="34"/>
        <v>6.5346927654862941E-3</v>
      </c>
      <c r="E342" s="2">
        <f t="shared" si="35"/>
        <v>-9.241922625473474E-2</v>
      </c>
      <c r="F342" s="2" t="str">
        <f t="shared" si="36"/>
        <v>하락</v>
      </c>
      <c r="K342" s="3">
        <f t="shared" si="37"/>
        <v>276827.47095823294</v>
      </c>
      <c r="L342" s="3">
        <f t="shared" si="39"/>
        <v>278787.87878787878</v>
      </c>
      <c r="M342" s="4">
        <f t="shared" si="38"/>
        <v>1960.4078296458465</v>
      </c>
    </row>
    <row r="343" spans="1:13" x14ac:dyDescent="0.45">
      <c r="A343">
        <v>340</v>
      </c>
      <c r="B343">
        <v>0.20333459973335199</v>
      </c>
      <c r="C343">
        <v>0.288167938931297</v>
      </c>
      <c r="D343">
        <f t="shared" si="34"/>
        <v>8.4833339197945001E-2</v>
      </c>
      <c r="E343" s="2">
        <f t="shared" si="35"/>
        <v>0.29438854132267078</v>
      </c>
      <c r="F343" s="2" t="str">
        <f t="shared" si="36"/>
        <v>상승</v>
      </c>
      <c r="K343" s="3">
        <f t="shared" si="37"/>
        <v>361000.37992000562</v>
      </c>
      <c r="L343" s="3">
        <f t="shared" si="39"/>
        <v>386450.3816793891</v>
      </c>
      <c r="M343" s="4">
        <f t="shared" si="38"/>
        <v>25450.001759383478</v>
      </c>
    </row>
    <row r="344" spans="1:13" x14ac:dyDescent="0.45">
      <c r="A344">
        <v>341</v>
      </c>
      <c r="B344">
        <v>0.43632581830024703</v>
      </c>
      <c r="C344">
        <v>0.45077720207253802</v>
      </c>
      <c r="D344">
        <f t="shared" si="34"/>
        <v>1.4451383772290993E-2</v>
      </c>
      <c r="E344" s="2">
        <f t="shared" si="35"/>
        <v>3.2058816874162836E-2</v>
      </c>
      <c r="F344" s="2" t="str">
        <f t="shared" si="36"/>
        <v>상승</v>
      </c>
      <c r="K344" s="3">
        <f t="shared" si="37"/>
        <v>430897.7454900741</v>
      </c>
      <c r="L344" s="3">
        <f t="shared" si="39"/>
        <v>435233.1606217614</v>
      </c>
      <c r="M344" s="4">
        <f t="shared" si="38"/>
        <v>4335.4151316873031</v>
      </c>
    </row>
    <row r="345" spans="1:13" x14ac:dyDescent="0.45">
      <c r="A345">
        <v>342</v>
      </c>
      <c r="B345">
        <v>0.68652284145355202</v>
      </c>
      <c r="C345">
        <v>0.58487084870848705</v>
      </c>
      <c r="D345">
        <f t="shared" si="34"/>
        <v>-0.10165199274506498</v>
      </c>
      <c r="E345" s="2">
        <f t="shared" si="35"/>
        <v>-0.17380246078178305</v>
      </c>
      <c r="F345" s="2" t="str">
        <f t="shared" si="36"/>
        <v>상승</v>
      </c>
      <c r="K345" s="3">
        <f t="shared" si="37"/>
        <v>505956.85243606562</v>
      </c>
      <c r="L345" s="3">
        <f t="shared" si="39"/>
        <v>475461.25461254612</v>
      </c>
      <c r="M345" s="4">
        <f t="shared" si="38"/>
        <v>-30495.597823519493</v>
      </c>
    </row>
    <row r="346" spans="1:13" x14ac:dyDescent="0.45">
      <c r="A346">
        <v>343</v>
      </c>
      <c r="B346">
        <v>0.187199592590332</v>
      </c>
      <c r="C346">
        <v>0.16342412451361801</v>
      </c>
      <c r="D346">
        <f t="shared" si="34"/>
        <v>-2.377546807671399E-2</v>
      </c>
      <c r="E346" s="2">
        <f t="shared" si="35"/>
        <v>-0.14548322132656</v>
      </c>
      <c r="F346" s="2" t="str">
        <f t="shared" si="36"/>
        <v>상승</v>
      </c>
      <c r="K346" s="3">
        <f t="shared" si="37"/>
        <v>356159.87777709961</v>
      </c>
      <c r="L346" s="3">
        <f t="shared" si="39"/>
        <v>349027.23735408543</v>
      </c>
      <c r="M346" s="4">
        <f t="shared" si="38"/>
        <v>-7132.6404230141779</v>
      </c>
    </row>
    <row r="347" spans="1:13" x14ac:dyDescent="0.45">
      <c r="A347">
        <v>344</v>
      </c>
      <c r="B347">
        <v>-8.7448894977569497E-2</v>
      </c>
      <c r="C347">
        <v>-0.136950904392764</v>
      </c>
      <c r="D347">
        <f t="shared" si="34"/>
        <v>-4.9502009415194503E-2</v>
      </c>
      <c r="E347" s="2">
        <f t="shared" si="35"/>
        <v>0.36145806874868663</v>
      </c>
      <c r="F347" s="2" t="str">
        <f t="shared" si="36"/>
        <v>하락</v>
      </c>
      <c r="K347" s="3">
        <f t="shared" si="37"/>
        <v>273765.33150672918</v>
      </c>
      <c r="L347" s="3">
        <f t="shared" si="39"/>
        <v>258914.7286821708</v>
      </c>
      <c r="M347" s="4">
        <f t="shared" si="38"/>
        <v>-14850.602824558388</v>
      </c>
    </row>
    <row r="348" spans="1:13" x14ac:dyDescent="0.45">
      <c r="A348">
        <v>345</v>
      </c>
      <c r="B348">
        <v>-0.18712221086025199</v>
      </c>
      <c r="C348">
        <v>-0.17628205128205099</v>
      </c>
      <c r="D348">
        <f t="shared" si="34"/>
        <v>1.0840159578201003E-2</v>
      </c>
      <c r="E348" s="2">
        <f t="shared" si="35"/>
        <v>-6.1493268879976699E-2</v>
      </c>
      <c r="F348" s="2" t="str">
        <f t="shared" si="36"/>
        <v>하락</v>
      </c>
      <c r="K348" s="3">
        <f t="shared" si="37"/>
        <v>243863.33674192443</v>
      </c>
      <c r="L348" s="3">
        <f t="shared" si="39"/>
        <v>247115.38461538471</v>
      </c>
      <c r="M348" s="4">
        <f t="shared" si="38"/>
        <v>3252.0478734602802</v>
      </c>
    </row>
    <row r="349" spans="1:13" x14ac:dyDescent="0.45">
      <c r="A349">
        <v>346</v>
      </c>
      <c r="B349">
        <v>-7.5081959366798401E-2</v>
      </c>
      <c r="C349">
        <v>-0.102502979737783</v>
      </c>
      <c r="D349">
        <f t="shared" si="34"/>
        <v>-2.7421020370984595E-2</v>
      </c>
      <c r="E349" s="2">
        <f t="shared" si="35"/>
        <v>0.26751437315414062</v>
      </c>
      <c r="F349" s="2" t="str">
        <f t="shared" si="36"/>
        <v>하락</v>
      </c>
      <c r="K349" s="3">
        <f t="shared" si="37"/>
        <v>277475.41218996048</v>
      </c>
      <c r="L349" s="3">
        <f t="shared" si="39"/>
        <v>269249.10607866512</v>
      </c>
      <c r="M349" s="4">
        <f t="shared" si="38"/>
        <v>-8226.3061112953583</v>
      </c>
    </row>
    <row r="350" spans="1:13" x14ac:dyDescent="0.45">
      <c r="A350">
        <v>347</v>
      </c>
      <c r="B350">
        <v>1.8535923212766599E-2</v>
      </c>
      <c r="C350">
        <v>1.3977128335451E-2</v>
      </c>
      <c r="D350">
        <f t="shared" si="34"/>
        <v>-4.5587948773155983E-3</v>
      </c>
      <c r="E350" s="2">
        <f t="shared" si="35"/>
        <v>-0.32616105167703602</v>
      </c>
      <c r="F350" s="2" t="str">
        <f t="shared" si="36"/>
        <v>상승</v>
      </c>
      <c r="K350" s="3">
        <f t="shared" si="37"/>
        <v>305560.77696382999</v>
      </c>
      <c r="L350" s="3">
        <f t="shared" si="39"/>
        <v>304193.13850063534</v>
      </c>
      <c r="M350" s="4">
        <f t="shared" si="38"/>
        <v>-1367.6384631946567</v>
      </c>
    </row>
    <row r="351" spans="1:13" x14ac:dyDescent="0.45">
      <c r="A351">
        <v>348</v>
      </c>
      <c r="B351">
        <v>-1.67860873043537E-2</v>
      </c>
      <c r="C351">
        <v>-1.9108280254777E-2</v>
      </c>
      <c r="D351">
        <f t="shared" si="34"/>
        <v>-2.3221929504232998E-3</v>
      </c>
      <c r="E351" s="2">
        <f t="shared" si="35"/>
        <v>0.1215280977388198</v>
      </c>
      <c r="F351" s="2" t="str">
        <f t="shared" si="36"/>
        <v>하락</v>
      </c>
      <c r="K351" s="3">
        <f t="shared" si="37"/>
        <v>294964.17380869389</v>
      </c>
      <c r="L351" s="3">
        <f t="shared" si="39"/>
        <v>294267.51592356694</v>
      </c>
      <c r="M351" s="4">
        <f t="shared" si="38"/>
        <v>-696.65788512694417</v>
      </c>
    </row>
    <row r="352" spans="1:13" x14ac:dyDescent="0.45">
      <c r="A352">
        <v>349</v>
      </c>
      <c r="B352">
        <v>0.29148614406585599</v>
      </c>
      <c r="C352">
        <v>0.31399317406143301</v>
      </c>
      <c r="D352">
        <f t="shared" si="34"/>
        <v>2.2507029995577021E-2</v>
      </c>
      <c r="E352" s="2">
        <f t="shared" si="35"/>
        <v>7.1679997703305173E-2</v>
      </c>
      <c r="F352" s="2" t="str">
        <f t="shared" si="36"/>
        <v>상승</v>
      </c>
      <c r="K352" s="3">
        <f t="shared" si="37"/>
        <v>387445.84321975679</v>
      </c>
      <c r="L352" s="3">
        <f t="shared" si="39"/>
        <v>394197.95221842988</v>
      </c>
      <c r="M352" s="4">
        <f t="shared" si="38"/>
        <v>6752.1089986730949</v>
      </c>
    </row>
    <row r="353" spans="1:13" x14ac:dyDescent="0.45">
      <c r="A353">
        <v>350</v>
      </c>
      <c r="B353">
        <v>0.21227358281612299</v>
      </c>
      <c r="C353">
        <v>0.15223880597014899</v>
      </c>
      <c r="D353">
        <f t="shared" si="34"/>
        <v>-6.0034776845973997E-2</v>
      </c>
      <c r="E353" s="2">
        <f t="shared" si="35"/>
        <v>-0.39434608320394754</v>
      </c>
      <c r="F353" s="2" t="str">
        <f t="shared" si="36"/>
        <v>상승</v>
      </c>
      <c r="K353" s="3">
        <f t="shared" si="37"/>
        <v>363682.0748448369</v>
      </c>
      <c r="L353" s="3">
        <f t="shared" si="39"/>
        <v>345671.64179104468</v>
      </c>
      <c r="M353" s="4">
        <f t="shared" si="38"/>
        <v>-18010.433053792221</v>
      </c>
    </row>
    <row r="354" spans="1:13" x14ac:dyDescent="0.45">
      <c r="A354">
        <v>351</v>
      </c>
      <c r="B354">
        <v>0.24820412695407801</v>
      </c>
      <c r="C354">
        <v>0.22323651452282101</v>
      </c>
      <c r="D354">
        <f t="shared" si="34"/>
        <v>-2.4967612431257002E-2</v>
      </c>
      <c r="E354" s="2">
        <f t="shared" si="35"/>
        <v>-0.11184376572366084</v>
      </c>
      <c r="F354" s="2" t="str">
        <f t="shared" si="36"/>
        <v>상승</v>
      </c>
      <c r="K354" s="3">
        <f t="shared" si="37"/>
        <v>374461.23808622343</v>
      </c>
      <c r="L354" s="3">
        <f t="shared" si="39"/>
        <v>366970.95435684628</v>
      </c>
      <c r="M354" s="4">
        <f t="shared" si="38"/>
        <v>-7490.2837293771445</v>
      </c>
    </row>
    <row r="355" spans="1:13" x14ac:dyDescent="0.45">
      <c r="A355">
        <v>352</v>
      </c>
      <c r="B355">
        <v>2.0291768014431E-3</v>
      </c>
      <c r="C355">
        <v>-5.1282051282051197E-2</v>
      </c>
      <c r="D355">
        <f t="shared" si="34"/>
        <v>-5.3311228083494297E-2</v>
      </c>
      <c r="E355" s="2">
        <f t="shared" si="35"/>
        <v>1.0395689476281404</v>
      </c>
      <c r="F355" s="2" t="str">
        <f t="shared" si="36"/>
        <v>반대</v>
      </c>
      <c r="K355" s="3">
        <f t="shared" si="37"/>
        <v>300608.75304043293</v>
      </c>
      <c r="L355" s="3">
        <f t="shared" si="39"/>
        <v>284615.38461538462</v>
      </c>
      <c r="M355" s="4">
        <f t="shared" si="38"/>
        <v>-15993.368425048306</v>
      </c>
    </row>
    <row r="356" spans="1:13" x14ac:dyDescent="0.45">
      <c r="A356">
        <v>353</v>
      </c>
      <c r="B356">
        <v>9.6920222043991006E-2</v>
      </c>
      <c r="C356">
        <v>0.12721417069243099</v>
      </c>
      <c r="D356">
        <f t="shared" si="34"/>
        <v>3.0293948648439983E-2</v>
      </c>
      <c r="E356" s="2">
        <f t="shared" si="35"/>
        <v>0.23813344443900397</v>
      </c>
      <c r="F356" s="2" t="str">
        <f t="shared" si="36"/>
        <v>상승</v>
      </c>
      <c r="K356" s="3">
        <f t="shared" si="37"/>
        <v>329076.06661319733</v>
      </c>
      <c r="L356" s="3">
        <f t="shared" si="39"/>
        <v>338164.25120772928</v>
      </c>
      <c r="M356" s="4">
        <f t="shared" si="38"/>
        <v>9088.184594531951</v>
      </c>
    </row>
    <row r="357" spans="1:13" x14ac:dyDescent="0.45">
      <c r="A357">
        <v>354</v>
      </c>
      <c r="B357">
        <v>-3.4822512418031602E-2</v>
      </c>
      <c r="C357">
        <v>-1.06007067137809E-2</v>
      </c>
      <c r="D357">
        <f t="shared" si="34"/>
        <v>2.4221805704250702E-2</v>
      </c>
      <c r="E357" s="2">
        <f t="shared" si="35"/>
        <v>-2.2849236714343202</v>
      </c>
      <c r="F357" s="2" t="str">
        <f t="shared" si="36"/>
        <v>하락</v>
      </c>
      <c r="K357" s="3">
        <f t="shared" si="37"/>
        <v>289553.24627459055</v>
      </c>
      <c r="L357" s="3">
        <f t="shared" si="39"/>
        <v>296819.78798586573</v>
      </c>
      <c r="M357" s="4">
        <f t="shared" si="38"/>
        <v>7266.5417112751747</v>
      </c>
    </row>
    <row r="358" spans="1:13" x14ac:dyDescent="0.45">
      <c r="A358">
        <v>355</v>
      </c>
      <c r="B358">
        <v>0.28277051448821999</v>
      </c>
      <c r="C358">
        <v>0.23384253819036399</v>
      </c>
      <c r="D358">
        <f t="shared" si="34"/>
        <v>-4.8927976297856002E-2</v>
      </c>
      <c r="E358" s="2">
        <f t="shared" si="35"/>
        <v>-0.20923471271093219</v>
      </c>
      <c r="F358" s="2" t="str">
        <f t="shared" si="36"/>
        <v>상승</v>
      </c>
      <c r="K358" s="3">
        <f t="shared" si="37"/>
        <v>384831.15434646601</v>
      </c>
      <c r="L358" s="3">
        <f t="shared" si="39"/>
        <v>370152.76145710918</v>
      </c>
      <c r="M358" s="4">
        <f t="shared" si="38"/>
        <v>-14678.392889356823</v>
      </c>
    </row>
    <row r="359" spans="1:13" x14ac:dyDescent="0.45">
      <c r="A359">
        <v>356</v>
      </c>
      <c r="B359">
        <v>8.0180108547210693E-2</v>
      </c>
      <c r="C359">
        <v>0.118684843624699</v>
      </c>
      <c r="D359">
        <f t="shared" si="34"/>
        <v>3.8504735077488306E-2</v>
      </c>
      <c r="E359" s="2">
        <f t="shared" si="35"/>
        <v>0.32442840974072995</v>
      </c>
      <c r="F359" s="2" t="str">
        <f t="shared" si="36"/>
        <v>상승</v>
      </c>
      <c r="K359" s="3">
        <f t="shared" si="37"/>
        <v>324054.03256416321</v>
      </c>
      <c r="L359" s="3">
        <f t="shared" si="39"/>
        <v>335605.45308740973</v>
      </c>
      <c r="M359" s="4">
        <f t="shared" si="38"/>
        <v>11551.420523246517</v>
      </c>
    </row>
    <row r="360" spans="1:13" x14ac:dyDescent="0.45">
      <c r="A360">
        <v>357</v>
      </c>
      <c r="B360">
        <v>0.23044574260711601</v>
      </c>
      <c r="C360">
        <v>0.16925592804578901</v>
      </c>
      <c r="D360">
        <f t="shared" si="34"/>
        <v>-6.1189814561326994E-2</v>
      </c>
      <c r="E360" s="2">
        <f t="shared" si="35"/>
        <v>-0.36152243095895137</v>
      </c>
      <c r="F360" s="2" t="str">
        <f t="shared" si="36"/>
        <v>상승</v>
      </c>
      <c r="K360" s="3">
        <f t="shared" si="37"/>
        <v>369133.72278213484</v>
      </c>
      <c r="L360" s="3">
        <f t="shared" si="39"/>
        <v>350776.77841373673</v>
      </c>
      <c r="M360" s="4">
        <f t="shared" si="38"/>
        <v>-18356.944368398108</v>
      </c>
    </row>
    <row r="361" spans="1:13" x14ac:dyDescent="0.45">
      <c r="A361">
        <v>358</v>
      </c>
      <c r="B361">
        <v>-3.2810606062412201E-3</v>
      </c>
      <c r="C361">
        <v>-2.5844930417494999E-2</v>
      </c>
      <c r="D361">
        <f t="shared" si="34"/>
        <v>-2.256386981125378E-2</v>
      </c>
      <c r="E361" s="2">
        <f t="shared" si="35"/>
        <v>0.87304819346620499</v>
      </c>
      <c r="F361" s="2" t="str">
        <f t="shared" si="36"/>
        <v>하락</v>
      </c>
      <c r="K361" s="3">
        <f t="shared" si="37"/>
        <v>299015.68181812763</v>
      </c>
      <c r="L361" s="3">
        <f t="shared" si="39"/>
        <v>292246.5208747515</v>
      </c>
      <c r="M361" s="4">
        <f t="shared" si="38"/>
        <v>-6769.1609433761332</v>
      </c>
    </row>
    <row r="362" spans="1:13" x14ac:dyDescent="0.45">
      <c r="A362">
        <v>359</v>
      </c>
      <c r="B362">
        <v>-0.12552772462368</v>
      </c>
      <c r="C362">
        <v>-0.15700483091787401</v>
      </c>
      <c r="D362">
        <f t="shared" si="34"/>
        <v>-3.1477106294194007E-2</v>
      </c>
      <c r="E362" s="2">
        <f t="shared" si="35"/>
        <v>0.20048495393532847</v>
      </c>
      <c r="F362" s="2" t="str">
        <f t="shared" si="36"/>
        <v>하락</v>
      </c>
      <c r="K362" s="3">
        <f t="shared" si="37"/>
        <v>262341.68261289602</v>
      </c>
      <c r="L362" s="3">
        <f t="shared" si="39"/>
        <v>252898.55072463781</v>
      </c>
      <c r="M362" s="4">
        <f t="shared" si="38"/>
        <v>-9443.1318882582127</v>
      </c>
    </row>
    <row r="363" spans="1:13" x14ac:dyDescent="0.45">
      <c r="A363">
        <v>360</v>
      </c>
      <c r="B363">
        <v>0.22180992364883401</v>
      </c>
      <c r="C363">
        <v>0.225907384230287</v>
      </c>
      <c r="D363">
        <f t="shared" si="34"/>
        <v>4.0974605814529941E-3</v>
      </c>
      <c r="E363" s="2">
        <f t="shared" si="35"/>
        <v>1.8137789499063462E-2</v>
      </c>
      <c r="F363" s="2" t="str">
        <f t="shared" si="36"/>
        <v>상승</v>
      </c>
      <c r="K363" s="3">
        <f t="shared" si="37"/>
        <v>366542.97709465021</v>
      </c>
      <c r="L363" s="3">
        <f t="shared" si="39"/>
        <v>367772.21526908613</v>
      </c>
      <c r="M363" s="4">
        <f t="shared" si="38"/>
        <v>1229.2381744359154</v>
      </c>
    </row>
    <row r="364" spans="1:13" x14ac:dyDescent="0.45">
      <c r="A364">
        <v>361</v>
      </c>
      <c r="B364">
        <v>-3.3580806106328902E-2</v>
      </c>
      <c r="C364">
        <v>-7.9488999290276793E-2</v>
      </c>
      <c r="D364">
        <f t="shared" si="34"/>
        <v>-4.5908193183947892E-2</v>
      </c>
      <c r="E364" s="2">
        <f t="shared" si="35"/>
        <v>0.57754146603734446</v>
      </c>
      <c r="F364" s="2" t="str">
        <f t="shared" si="36"/>
        <v>하락</v>
      </c>
      <c r="K364" s="3">
        <f t="shared" si="37"/>
        <v>289925.75816810137</v>
      </c>
      <c r="L364" s="3">
        <f t="shared" si="39"/>
        <v>276153.30021291698</v>
      </c>
      <c r="M364" s="4">
        <f t="shared" si="38"/>
        <v>-13772.457955184393</v>
      </c>
    </row>
    <row r="365" spans="1:13" x14ac:dyDescent="0.45">
      <c r="A365">
        <v>362</v>
      </c>
      <c r="B365">
        <v>0.18993760645389501</v>
      </c>
      <c r="C365">
        <v>0.12128712871287101</v>
      </c>
      <c r="D365">
        <f t="shared" si="34"/>
        <v>-6.8650477741024007E-2</v>
      </c>
      <c r="E365" s="2">
        <f t="shared" si="35"/>
        <v>-0.56601618382395436</v>
      </c>
      <c r="F365" s="2" t="str">
        <f t="shared" si="36"/>
        <v>상승</v>
      </c>
      <c r="K365" s="3">
        <f t="shared" si="37"/>
        <v>356981.28193616855</v>
      </c>
      <c r="L365" s="3">
        <f t="shared" si="39"/>
        <v>336386.13861386129</v>
      </c>
      <c r="M365" s="4">
        <f t="shared" si="38"/>
        <v>-20595.143322307267</v>
      </c>
    </row>
    <row r="366" spans="1:13" x14ac:dyDescent="0.45">
      <c r="A366">
        <v>363</v>
      </c>
      <c r="B366">
        <v>-4.0937576442956897E-2</v>
      </c>
      <c r="C366">
        <v>-6.1926605504587097E-2</v>
      </c>
      <c r="D366">
        <f t="shared" si="34"/>
        <v>-2.09890290616302E-2</v>
      </c>
      <c r="E366" s="2">
        <f t="shared" si="35"/>
        <v>0.33893395077299171</v>
      </c>
      <c r="F366" s="2" t="str">
        <f t="shared" si="36"/>
        <v>하락</v>
      </c>
      <c r="K366" s="3">
        <f t="shared" si="37"/>
        <v>287718.72706711292</v>
      </c>
      <c r="L366" s="3">
        <f t="shared" si="39"/>
        <v>281422.01834862388</v>
      </c>
      <c r="M366" s="4">
        <f t="shared" si="38"/>
        <v>-6296.7087184890406</v>
      </c>
    </row>
    <row r="367" spans="1:13" x14ac:dyDescent="0.45">
      <c r="A367">
        <v>364</v>
      </c>
      <c r="B367">
        <v>0.38320463895797702</v>
      </c>
      <c r="C367">
        <v>0.31054131054131001</v>
      </c>
      <c r="D367">
        <f t="shared" si="34"/>
        <v>-7.2663328416667006E-2</v>
      </c>
      <c r="E367" s="2">
        <f t="shared" si="35"/>
        <v>-0.23398925022247855</v>
      </c>
      <c r="F367" s="2" t="str">
        <f t="shared" si="36"/>
        <v>상승</v>
      </c>
      <c r="K367" s="3">
        <f t="shared" si="37"/>
        <v>414961.39168739313</v>
      </c>
      <c r="L367" s="3">
        <f t="shared" si="39"/>
        <v>393162.39316239301</v>
      </c>
      <c r="M367" s="4">
        <f t="shared" si="38"/>
        <v>-21798.998525000119</v>
      </c>
    </row>
    <row r="368" spans="1:13" x14ac:dyDescent="0.45">
      <c r="A368">
        <v>365</v>
      </c>
      <c r="B368">
        <v>-0.13620814681053101</v>
      </c>
      <c r="C368">
        <v>-0.16361071932299001</v>
      </c>
      <c r="D368">
        <f t="shared" si="34"/>
        <v>-2.7402572512459006E-2</v>
      </c>
      <c r="E368" s="2">
        <f t="shared" si="35"/>
        <v>0.16748641302873662</v>
      </c>
      <c r="F368" s="2" t="str">
        <f t="shared" si="36"/>
        <v>하락</v>
      </c>
      <c r="K368" s="3">
        <f t="shared" si="37"/>
        <v>259137.55595684072</v>
      </c>
      <c r="L368" s="3">
        <f t="shared" si="39"/>
        <v>250916.78420310302</v>
      </c>
      <c r="M368" s="4">
        <f t="shared" si="38"/>
        <v>-8220.771753737703</v>
      </c>
    </row>
    <row r="369" spans="1:13" x14ac:dyDescent="0.45">
      <c r="A369">
        <v>366</v>
      </c>
      <c r="B369">
        <v>-1.7883438616991001E-2</v>
      </c>
      <c r="C369">
        <v>-5.5341055341055302E-2</v>
      </c>
      <c r="D369">
        <f t="shared" si="34"/>
        <v>-3.7457616724064301E-2</v>
      </c>
      <c r="E369" s="2">
        <f t="shared" si="35"/>
        <v>0.67685042313018562</v>
      </c>
      <c r="F369" s="2" t="str">
        <f t="shared" si="36"/>
        <v>하락</v>
      </c>
      <c r="K369" s="3">
        <f t="shared" si="37"/>
        <v>294634.96841490269</v>
      </c>
      <c r="L369" s="3">
        <f t="shared" si="39"/>
        <v>283397.68339768343</v>
      </c>
      <c r="M369" s="4">
        <f t="shared" si="38"/>
        <v>-11237.285017219256</v>
      </c>
    </row>
    <row r="370" spans="1:13" x14ac:dyDescent="0.45">
      <c r="A370">
        <v>367</v>
      </c>
      <c r="B370">
        <v>3.8436487317085197E-2</v>
      </c>
      <c r="C370">
        <v>2.24403927068723E-2</v>
      </c>
      <c r="D370">
        <f t="shared" si="34"/>
        <v>-1.5996094610212896E-2</v>
      </c>
      <c r="E370" s="2">
        <f t="shared" si="35"/>
        <v>-0.71282596606761439</v>
      </c>
      <c r="F370" s="2" t="str">
        <f t="shared" si="36"/>
        <v>상승</v>
      </c>
      <c r="K370" s="3">
        <f t="shared" si="37"/>
        <v>311530.94619512558</v>
      </c>
      <c r="L370" s="3">
        <f t="shared" si="39"/>
        <v>306732.11781206168</v>
      </c>
      <c r="M370" s="4">
        <f t="shared" si="38"/>
        <v>-4798.8283830638975</v>
      </c>
    </row>
    <row r="371" spans="1:13" x14ac:dyDescent="0.45">
      <c r="A371">
        <v>368</v>
      </c>
      <c r="B371">
        <v>0.214681342244148</v>
      </c>
      <c r="C371">
        <v>7.4879227053140096E-2</v>
      </c>
      <c r="D371">
        <f t="shared" si="34"/>
        <v>-0.13980211519100791</v>
      </c>
      <c r="E371" s="2">
        <f t="shared" si="35"/>
        <v>-1.8670346996476541</v>
      </c>
      <c r="F371" s="2" t="str">
        <f t="shared" si="36"/>
        <v>상승</v>
      </c>
      <c r="K371" s="3">
        <f t="shared" si="37"/>
        <v>364404.40267324442</v>
      </c>
      <c r="L371" s="3">
        <f t="shared" si="39"/>
        <v>322463.76811594202</v>
      </c>
      <c r="M371" s="4">
        <f t="shared" si="38"/>
        <v>-41940.634557302401</v>
      </c>
    </row>
    <row r="372" spans="1:13" x14ac:dyDescent="0.45">
      <c r="A372">
        <v>369</v>
      </c>
      <c r="B372">
        <v>-4.6835709363222101E-2</v>
      </c>
      <c r="C372">
        <v>-0.10416666666666601</v>
      </c>
      <c r="D372">
        <f t="shared" si="34"/>
        <v>-5.7330957303443904E-2</v>
      </c>
      <c r="E372" s="2">
        <f t="shared" si="35"/>
        <v>0.55037719011306496</v>
      </c>
      <c r="F372" s="2" t="str">
        <f t="shared" si="36"/>
        <v>하락</v>
      </c>
      <c r="K372" s="3">
        <f t="shared" si="37"/>
        <v>285949.28719103336</v>
      </c>
      <c r="L372" s="3">
        <f t="shared" si="39"/>
        <v>268750.00000000023</v>
      </c>
      <c r="M372" s="4">
        <f t="shared" si="38"/>
        <v>-17199.287191033131</v>
      </c>
    </row>
    <row r="373" spans="1:13" x14ac:dyDescent="0.45">
      <c r="A373">
        <v>370</v>
      </c>
      <c r="B373">
        <v>-6.0421060770749997E-2</v>
      </c>
      <c r="C373">
        <v>-2.7397260273972601E-2</v>
      </c>
      <c r="D373">
        <f t="shared" si="34"/>
        <v>3.3023800496777396E-2</v>
      </c>
      <c r="E373" s="2">
        <f t="shared" si="35"/>
        <v>-1.2053687181323751</v>
      </c>
      <c r="F373" s="2" t="str">
        <f t="shared" si="36"/>
        <v>하락</v>
      </c>
      <c r="K373" s="3">
        <f t="shared" si="37"/>
        <v>281873.68176877499</v>
      </c>
      <c r="L373" s="3">
        <f t="shared" si="39"/>
        <v>291780.82191780821</v>
      </c>
      <c r="M373" s="4">
        <f t="shared" si="38"/>
        <v>9907.140149033221</v>
      </c>
    </row>
    <row r="374" spans="1:13" x14ac:dyDescent="0.45">
      <c r="A374">
        <v>371</v>
      </c>
      <c r="B374">
        <v>3.2057426869869197E-2</v>
      </c>
      <c r="C374">
        <v>1.17462803445575E-2</v>
      </c>
      <c r="D374">
        <f t="shared" si="34"/>
        <v>-2.0311146525311699E-2</v>
      </c>
      <c r="E374" s="2">
        <f t="shared" si="35"/>
        <v>-1.7291556075215444</v>
      </c>
      <c r="F374" s="2" t="str">
        <f t="shared" si="36"/>
        <v>상승</v>
      </c>
      <c r="K374" s="3">
        <f t="shared" si="37"/>
        <v>309617.22806096077</v>
      </c>
      <c r="L374" s="3">
        <f t="shared" si="39"/>
        <v>303523.88410336728</v>
      </c>
      <c r="M374" s="4">
        <f t="shared" si="38"/>
        <v>-6093.3439575934899</v>
      </c>
    </row>
    <row r="375" spans="1:13" x14ac:dyDescent="0.45">
      <c r="A375">
        <v>372</v>
      </c>
      <c r="B375">
        <v>0.29725673794746399</v>
      </c>
      <c r="C375">
        <v>0.224780701754385</v>
      </c>
      <c r="D375">
        <f t="shared" si="34"/>
        <v>-7.2476036193078991E-2</v>
      </c>
      <c r="E375" s="2">
        <f t="shared" si="35"/>
        <v>-0.32242997564921133</v>
      </c>
      <c r="F375" s="2" t="str">
        <f t="shared" si="36"/>
        <v>상승</v>
      </c>
      <c r="K375" s="3">
        <f t="shared" si="37"/>
        <v>389177.0213842392</v>
      </c>
      <c r="L375" s="3">
        <f t="shared" si="39"/>
        <v>367434.2105263155</v>
      </c>
      <c r="M375" s="4">
        <f t="shared" si="38"/>
        <v>-21742.810857923701</v>
      </c>
    </row>
    <row r="376" spans="1:13" x14ac:dyDescent="0.45">
      <c r="A376">
        <v>373</v>
      </c>
      <c r="B376">
        <v>0.15418851375579801</v>
      </c>
      <c r="C376">
        <v>7.8666666666666593E-2</v>
      </c>
      <c r="D376">
        <f t="shared" si="34"/>
        <v>-7.5521847089131414E-2</v>
      </c>
      <c r="E376" s="2">
        <f t="shared" si="35"/>
        <v>-0.96002347994658666</v>
      </c>
      <c r="F376" s="2" t="str">
        <f t="shared" si="36"/>
        <v>상승</v>
      </c>
      <c r="K376" s="3">
        <f t="shared" si="37"/>
        <v>346256.55412673939</v>
      </c>
      <c r="L376" s="3">
        <f t="shared" si="39"/>
        <v>323600</v>
      </c>
      <c r="M376" s="4">
        <f t="shared" si="38"/>
        <v>-22656.554126739386</v>
      </c>
    </row>
    <row r="377" spans="1:13" x14ac:dyDescent="0.45">
      <c r="A377">
        <v>374</v>
      </c>
      <c r="B377">
        <v>0.233067527413368</v>
      </c>
      <c r="C377">
        <v>0.27884615384615302</v>
      </c>
      <c r="D377">
        <f t="shared" si="34"/>
        <v>4.5778626432785019E-2</v>
      </c>
      <c r="E377" s="2">
        <f t="shared" si="35"/>
        <v>0.16417162582791917</v>
      </c>
      <c r="F377" s="2" t="str">
        <f t="shared" si="36"/>
        <v>상승</v>
      </c>
      <c r="K377" s="3">
        <f t="shared" si="37"/>
        <v>369920.25822401041</v>
      </c>
      <c r="L377" s="3">
        <f t="shared" si="39"/>
        <v>383653.84615384589</v>
      </c>
      <c r="M377" s="4">
        <f t="shared" si="38"/>
        <v>13733.587929835485</v>
      </c>
    </row>
    <row r="378" spans="1:13" x14ac:dyDescent="0.45">
      <c r="A378">
        <v>375</v>
      </c>
      <c r="B378">
        <v>-2.48612277209758E-2</v>
      </c>
      <c r="C378">
        <v>-0.12930232558139501</v>
      </c>
      <c r="D378">
        <f t="shared" si="34"/>
        <v>-0.10444109786041922</v>
      </c>
      <c r="E378" s="2">
        <f t="shared" si="35"/>
        <v>0.80772791510756081</v>
      </c>
      <c r="F378" s="2" t="str">
        <f t="shared" si="36"/>
        <v>하락</v>
      </c>
      <c r="K378" s="3">
        <f t="shared" si="37"/>
        <v>292541.6316837073</v>
      </c>
      <c r="L378" s="3">
        <f t="shared" si="39"/>
        <v>261209.30232558149</v>
      </c>
      <c r="M378" s="4">
        <f t="shared" si="38"/>
        <v>-31332.329358125804</v>
      </c>
    </row>
    <row r="379" spans="1:13" x14ac:dyDescent="0.45">
      <c r="A379">
        <v>376</v>
      </c>
      <c r="B379">
        <v>0.44072532653808499</v>
      </c>
      <c r="C379">
        <v>0.44903581267217602</v>
      </c>
      <c r="D379">
        <f t="shared" si="34"/>
        <v>8.3104861340910219E-3</v>
      </c>
      <c r="E379" s="2">
        <f t="shared" si="35"/>
        <v>1.8507401636043207E-2</v>
      </c>
      <c r="F379" s="2" t="str">
        <f t="shared" si="36"/>
        <v>상승</v>
      </c>
      <c r="K379" s="3">
        <f t="shared" si="37"/>
        <v>432217.59796142549</v>
      </c>
      <c r="L379" s="3">
        <f t="shared" si="39"/>
        <v>434710.7438016528</v>
      </c>
      <c r="M379" s="4">
        <f t="shared" si="38"/>
        <v>2493.1458402273129</v>
      </c>
    </row>
    <row r="380" spans="1:13" x14ac:dyDescent="0.45">
      <c r="A380">
        <v>377</v>
      </c>
      <c r="B380">
        <v>0.34968644380569402</v>
      </c>
      <c r="C380">
        <v>0.31262525050100198</v>
      </c>
      <c r="D380">
        <f t="shared" si="34"/>
        <v>-3.7061193304692042E-2</v>
      </c>
      <c r="E380" s="2">
        <f t="shared" si="35"/>
        <v>-0.11854830422462391</v>
      </c>
      <c r="F380" s="2" t="str">
        <f t="shared" si="36"/>
        <v>상승</v>
      </c>
      <c r="K380" s="3">
        <f t="shared" si="37"/>
        <v>404905.93314170826</v>
      </c>
      <c r="L380" s="3">
        <f t="shared" si="39"/>
        <v>393787.57515030057</v>
      </c>
      <c r="M380" s="4">
        <f t="shared" si="38"/>
        <v>-11118.357991407684</v>
      </c>
    </row>
    <row r="381" spans="1:13" x14ac:dyDescent="0.45">
      <c r="A381">
        <v>378</v>
      </c>
      <c r="B381">
        <v>0.131129145622253</v>
      </c>
      <c r="C381">
        <v>3.94366197183098E-2</v>
      </c>
      <c r="D381">
        <f t="shared" si="34"/>
        <v>-9.1692525903943195E-2</v>
      </c>
      <c r="E381" s="2">
        <f t="shared" si="35"/>
        <v>-2.3250604782785631</v>
      </c>
      <c r="F381" s="2" t="str">
        <f t="shared" si="36"/>
        <v>상승</v>
      </c>
      <c r="K381" s="3">
        <f t="shared" si="37"/>
        <v>339338.74368667591</v>
      </c>
      <c r="L381" s="3">
        <f t="shared" si="39"/>
        <v>311830.98591549293</v>
      </c>
      <c r="M381" s="4">
        <f t="shared" si="38"/>
        <v>-27507.75777118298</v>
      </c>
    </row>
    <row r="382" spans="1:13" x14ac:dyDescent="0.45">
      <c r="A382">
        <v>379</v>
      </c>
      <c r="B382">
        <v>-3.8879439234733499E-3</v>
      </c>
      <c r="C382">
        <v>-3.1564808596373402E-2</v>
      </c>
      <c r="D382">
        <f t="shared" si="34"/>
        <v>-2.7676864672900051E-2</v>
      </c>
      <c r="E382" s="2">
        <f t="shared" si="35"/>
        <v>0.87682662761591867</v>
      </c>
      <c r="F382" s="2" t="str">
        <f t="shared" si="36"/>
        <v>하락</v>
      </c>
      <c r="K382" s="3">
        <f t="shared" si="37"/>
        <v>298833.61682295799</v>
      </c>
      <c r="L382" s="3">
        <f t="shared" si="39"/>
        <v>290530.55742108799</v>
      </c>
      <c r="M382" s="4">
        <f t="shared" si="38"/>
        <v>-8303.0594018700067</v>
      </c>
    </row>
    <row r="383" spans="1:13" x14ac:dyDescent="0.45">
      <c r="A383">
        <v>380</v>
      </c>
      <c r="B383">
        <v>0.125448182225227</v>
      </c>
      <c r="C383">
        <v>0.14090909090909001</v>
      </c>
      <c r="D383">
        <f t="shared" si="34"/>
        <v>1.5460908683863017E-2</v>
      </c>
      <c r="E383" s="2">
        <f t="shared" si="35"/>
        <v>0.10972257775644792</v>
      </c>
      <c r="F383" s="2" t="str">
        <f t="shared" si="36"/>
        <v>상승</v>
      </c>
      <c r="K383" s="3">
        <f t="shared" si="37"/>
        <v>337634.45466756809</v>
      </c>
      <c r="L383" s="3">
        <f t="shared" si="39"/>
        <v>342272.727272727</v>
      </c>
      <c r="M383" s="4">
        <f t="shared" si="38"/>
        <v>4638.2726051589125</v>
      </c>
    </row>
    <row r="384" spans="1:13" x14ac:dyDescent="0.45">
      <c r="A384">
        <v>381</v>
      </c>
      <c r="B384">
        <v>-8.2428887486457797E-2</v>
      </c>
      <c r="C384">
        <v>-0.161654135338345</v>
      </c>
      <c r="D384">
        <f t="shared" si="34"/>
        <v>-7.9225247851887198E-2</v>
      </c>
      <c r="E384" s="2">
        <f t="shared" si="35"/>
        <v>0.4900910681070258</v>
      </c>
      <c r="F384" s="2" t="str">
        <f t="shared" si="36"/>
        <v>하락</v>
      </c>
      <c r="K384" s="3">
        <f t="shared" si="37"/>
        <v>275271.33375406265</v>
      </c>
      <c r="L384" s="3">
        <f t="shared" si="39"/>
        <v>251503.75939849651</v>
      </c>
      <c r="M384" s="4">
        <f t="shared" si="38"/>
        <v>-23767.574355566147</v>
      </c>
    </row>
    <row r="385" spans="1:13" x14ac:dyDescent="0.45">
      <c r="A385">
        <v>382</v>
      </c>
      <c r="B385">
        <v>9.8694533109664903E-2</v>
      </c>
      <c r="C385">
        <v>0.164670658682634</v>
      </c>
      <c r="D385">
        <f t="shared" si="34"/>
        <v>6.5976125572969099E-2</v>
      </c>
      <c r="E385" s="2">
        <f t="shared" si="35"/>
        <v>0.4006550171158505</v>
      </c>
      <c r="F385" s="2" t="str">
        <f t="shared" si="36"/>
        <v>상승</v>
      </c>
      <c r="K385" s="3">
        <f t="shared" si="37"/>
        <v>329608.35993289948</v>
      </c>
      <c r="L385" s="3">
        <f t="shared" si="39"/>
        <v>349401.19760479021</v>
      </c>
      <c r="M385" s="4">
        <f t="shared" si="38"/>
        <v>19792.837671890738</v>
      </c>
    </row>
    <row r="386" spans="1:13" x14ac:dyDescent="0.45">
      <c r="A386">
        <v>383</v>
      </c>
      <c r="B386">
        <v>0.102283582091331</v>
      </c>
      <c r="C386">
        <v>1.7543859649122799E-2</v>
      </c>
      <c r="D386">
        <f t="shared" si="34"/>
        <v>-8.4739722442208204E-2</v>
      </c>
      <c r="E386" s="2">
        <f t="shared" si="35"/>
        <v>-4.8301641792058696</v>
      </c>
      <c r="F386" s="2" t="str">
        <f t="shared" si="36"/>
        <v>상승</v>
      </c>
      <c r="K386" s="3">
        <f t="shared" si="37"/>
        <v>330685.07462739933</v>
      </c>
      <c r="L386" s="3">
        <f t="shared" si="39"/>
        <v>305263.15789473685</v>
      </c>
      <c r="M386" s="4">
        <f t="shared" si="38"/>
        <v>-25421.916732662474</v>
      </c>
    </row>
    <row r="387" spans="1:13" x14ac:dyDescent="0.45">
      <c r="A387">
        <v>384</v>
      </c>
      <c r="B387">
        <v>-5.5609177798032698E-2</v>
      </c>
      <c r="C387">
        <v>-7.0604209097080706E-2</v>
      </c>
      <c r="D387">
        <f t="shared" si="34"/>
        <v>-1.4995031299048008E-2</v>
      </c>
      <c r="E387" s="2">
        <f t="shared" si="35"/>
        <v>0.21238154907209367</v>
      </c>
      <c r="F387" s="2" t="str">
        <f t="shared" si="36"/>
        <v>하락</v>
      </c>
      <c r="K387" s="3">
        <f t="shared" si="37"/>
        <v>283317.24666059023</v>
      </c>
      <c r="L387" s="3">
        <f t="shared" si="39"/>
        <v>278818.73727087583</v>
      </c>
      <c r="M387" s="4">
        <f t="shared" si="38"/>
        <v>-4498.5093897143961</v>
      </c>
    </row>
    <row r="388" spans="1:13" x14ac:dyDescent="0.45">
      <c r="A388">
        <v>385</v>
      </c>
      <c r="B388">
        <v>1.9841823726892398E-2</v>
      </c>
      <c r="C388">
        <v>-3.55263157894736E-2</v>
      </c>
      <c r="D388">
        <f t="shared" ref="D388:D451" si="40">C388-B388</f>
        <v>-5.5368139516366002E-2</v>
      </c>
      <c r="E388" s="2">
        <f t="shared" ref="E388:E451" si="41">IFERROR(D388/C388,0)</f>
        <v>1.5585105937940096</v>
      </c>
      <c r="F388" s="2" t="str">
        <f t="shared" ref="F388:F451" si="42">IF(AND(B388&gt;=0,C388&gt;=0),"상승",IF(AND(B388&lt;0,C388&lt;0),"하락","반대"))</f>
        <v>반대</v>
      </c>
      <c r="K388" s="3">
        <f t="shared" ref="K388:K451" si="43">$J$3*(1+B388)</f>
        <v>305952.54711806774</v>
      </c>
      <c r="L388" s="3">
        <f t="shared" si="39"/>
        <v>289342.10526315792</v>
      </c>
      <c r="M388" s="4">
        <f t="shared" ref="M388:M451" si="44">L388-K388</f>
        <v>-16610.441854909819</v>
      </c>
    </row>
    <row r="389" spans="1:13" x14ac:dyDescent="0.45">
      <c r="A389">
        <v>386</v>
      </c>
      <c r="B389">
        <v>0.26186639070510798</v>
      </c>
      <c r="C389">
        <v>0.29266211604095499</v>
      </c>
      <c r="D389">
        <f t="shared" si="40"/>
        <v>3.0795725335847013E-2</v>
      </c>
      <c r="E389" s="2">
        <f t="shared" si="41"/>
        <v>0.10522621018546</v>
      </c>
      <c r="F389" s="2" t="str">
        <f t="shared" si="42"/>
        <v>상승</v>
      </c>
      <c r="K389" s="3">
        <f t="shared" si="43"/>
        <v>378559.91721153242</v>
      </c>
      <c r="L389" s="3">
        <f t="shared" si="39"/>
        <v>387798.63481228653</v>
      </c>
      <c r="M389" s="4">
        <f t="shared" si="44"/>
        <v>9238.7176007541129</v>
      </c>
    </row>
    <row r="390" spans="1:13" x14ac:dyDescent="0.45">
      <c r="A390">
        <v>387</v>
      </c>
      <c r="B390">
        <v>0.17146562039852101</v>
      </c>
      <c r="C390">
        <v>0.14492753623188401</v>
      </c>
      <c r="D390">
        <f t="shared" si="40"/>
        <v>-2.6538084166636999E-2</v>
      </c>
      <c r="E390" s="2">
        <f t="shared" si="41"/>
        <v>-0.18311278074979537</v>
      </c>
      <c r="F390" s="2" t="str">
        <f t="shared" si="42"/>
        <v>상승</v>
      </c>
      <c r="K390" s="3">
        <f t="shared" si="43"/>
        <v>351439.68611955631</v>
      </c>
      <c r="L390" s="3">
        <f t="shared" si="39"/>
        <v>343478.26086956519</v>
      </c>
      <c r="M390" s="4">
        <f t="shared" si="44"/>
        <v>-7961.4252499911236</v>
      </c>
    </row>
    <row r="391" spans="1:13" x14ac:dyDescent="0.45">
      <c r="A391">
        <v>388</v>
      </c>
      <c r="B391">
        <v>3.9837952703237499E-2</v>
      </c>
      <c r="C391">
        <v>7.0336391437308798E-2</v>
      </c>
      <c r="D391">
        <f t="shared" si="40"/>
        <v>3.04984387340713E-2</v>
      </c>
      <c r="E391" s="2">
        <f t="shared" si="41"/>
        <v>0.43360823765397066</v>
      </c>
      <c r="F391" s="2" t="str">
        <f t="shared" si="42"/>
        <v>상승</v>
      </c>
      <c r="K391" s="3">
        <f t="shared" si="43"/>
        <v>311951.38581097126</v>
      </c>
      <c r="L391" s="3">
        <f t="shared" si="39"/>
        <v>321100.91743119265</v>
      </c>
      <c r="M391" s="4">
        <f t="shared" si="44"/>
        <v>9149.5316202213871</v>
      </c>
    </row>
    <row r="392" spans="1:13" x14ac:dyDescent="0.45">
      <c r="A392">
        <v>389</v>
      </c>
      <c r="B392">
        <v>-8.0921277403831399E-2</v>
      </c>
      <c r="C392">
        <v>-8.6956521739130405E-2</v>
      </c>
      <c r="D392">
        <f t="shared" si="40"/>
        <v>-6.0352443352990059E-3</v>
      </c>
      <c r="E392" s="2">
        <f t="shared" si="41"/>
        <v>6.9405309855938596E-2</v>
      </c>
      <c r="F392" s="2" t="str">
        <f t="shared" si="42"/>
        <v>하락</v>
      </c>
      <c r="K392" s="3">
        <f t="shared" si="43"/>
        <v>275723.61677885061</v>
      </c>
      <c r="L392" s="3">
        <f t="shared" si="39"/>
        <v>273913.04347826086</v>
      </c>
      <c r="M392" s="4">
        <f t="shared" si="44"/>
        <v>-1810.5733005897491</v>
      </c>
    </row>
    <row r="393" spans="1:13" x14ac:dyDescent="0.45">
      <c r="A393">
        <v>390</v>
      </c>
      <c r="B393">
        <v>0.145727798342704</v>
      </c>
      <c r="C393">
        <v>8.8414634146341403E-2</v>
      </c>
      <c r="D393">
        <f t="shared" si="40"/>
        <v>-5.7313164196362593E-2</v>
      </c>
      <c r="E393" s="2">
        <f t="shared" si="41"/>
        <v>-0.6482316502209291</v>
      </c>
      <c r="F393" s="2" t="str">
        <f t="shared" si="42"/>
        <v>상승</v>
      </c>
      <c r="K393" s="3">
        <f t="shared" si="43"/>
        <v>343718.33950281114</v>
      </c>
      <c r="L393" s="3">
        <f t="shared" si="39"/>
        <v>326524.39024390245</v>
      </c>
      <c r="M393" s="4">
        <f t="shared" si="44"/>
        <v>-17193.949258908688</v>
      </c>
    </row>
    <row r="394" spans="1:13" x14ac:dyDescent="0.45">
      <c r="A394">
        <v>391</v>
      </c>
      <c r="B394">
        <v>7.4889771640300699E-3</v>
      </c>
      <c r="C394">
        <v>1.18421052631578E-2</v>
      </c>
      <c r="D394">
        <f t="shared" si="40"/>
        <v>4.3531280991277298E-3</v>
      </c>
      <c r="E394" s="2">
        <f t="shared" si="41"/>
        <v>0.36759748392634456</v>
      </c>
      <c r="F394" s="2" t="str">
        <f t="shared" si="42"/>
        <v>상승</v>
      </c>
      <c r="K394" s="3">
        <f t="shared" si="43"/>
        <v>302246.69314920902</v>
      </c>
      <c r="L394" s="3">
        <f t="shared" si="39"/>
        <v>303552.63157894736</v>
      </c>
      <c r="M394" s="4">
        <f t="shared" si="44"/>
        <v>1305.9384297383367</v>
      </c>
    </row>
    <row r="395" spans="1:13" x14ac:dyDescent="0.45">
      <c r="A395">
        <v>392</v>
      </c>
      <c r="B395">
        <v>3.0027680099010402E-2</v>
      </c>
      <c r="C395">
        <v>2.6455026455026402E-2</v>
      </c>
      <c r="D395">
        <f t="shared" si="40"/>
        <v>-3.5726536439840001E-3</v>
      </c>
      <c r="E395" s="2">
        <f t="shared" si="41"/>
        <v>-0.13504630774259549</v>
      </c>
      <c r="F395" s="2" t="str">
        <f t="shared" si="42"/>
        <v>상승</v>
      </c>
      <c r="K395" s="3">
        <f t="shared" si="43"/>
        <v>309008.30402970314</v>
      </c>
      <c r="L395" s="3">
        <f t="shared" si="39"/>
        <v>307936.50793650793</v>
      </c>
      <c r="M395" s="4">
        <f t="shared" si="44"/>
        <v>-1071.7960931952111</v>
      </c>
    </row>
    <row r="396" spans="1:13" x14ac:dyDescent="0.45">
      <c r="A396">
        <v>393</v>
      </c>
      <c r="B396">
        <v>-0.15195162594318301</v>
      </c>
      <c r="C396">
        <v>-0.17857142857142799</v>
      </c>
      <c r="D396">
        <f t="shared" si="40"/>
        <v>-2.6619802628244982E-2</v>
      </c>
      <c r="E396" s="2">
        <f t="shared" si="41"/>
        <v>0.14907089471817239</v>
      </c>
      <c r="F396" s="2" t="str">
        <f t="shared" si="42"/>
        <v>하락</v>
      </c>
      <c r="K396" s="3">
        <f t="shared" si="43"/>
        <v>254414.51221704509</v>
      </c>
      <c r="L396" s="3">
        <f t="shared" si="39"/>
        <v>246428.57142857162</v>
      </c>
      <c r="M396" s="4">
        <f t="shared" si="44"/>
        <v>-7985.9407884734683</v>
      </c>
    </row>
    <row r="397" spans="1:13" x14ac:dyDescent="0.45">
      <c r="A397">
        <v>394</v>
      </c>
      <c r="B397">
        <v>0.34983918070793102</v>
      </c>
      <c r="C397">
        <v>0.33732660781841101</v>
      </c>
      <c r="D397">
        <f t="shared" si="40"/>
        <v>-1.2512572889520013E-2</v>
      </c>
      <c r="E397" s="2">
        <f t="shared" si="41"/>
        <v>-3.7093346921081766E-2</v>
      </c>
      <c r="F397" s="2" t="str">
        <f t="shared" si="42"/>
        <v>상승</v>
      </c>
      <c r="K397" s="3">
        <f t="shared" si="43"/>
        <v>404951.75421237934</v>
      </c>
      <c r="L397" s="3">
        <f t="shared" si="39"/>
        <v>401197.98234552331</v>
      </c>
      <c r="M397" s="4">
        <f t="shared" si="44"/>
        <v>-3753.7718668560265</v>
      </c>
    </row>
    <row r="398" spans="1:13" x14ac:dyDescent="0.45">
      <c r="A398">
        <v>395</v>
      </c>
      <c r="B398">
        <v>-0.135513246059417</v>
      </c>
      <c r="C398">
        <v>-9.4420600858369105E-2</v>
      </c>
      <c r="D398">
        <f t="shared" si="40"/>
        <v>4.1092645201047898E-2</v>
      </c>
      <c r="E398" s="2">
        <f t="shared" si="41"/>
        <v>-0.43520846962928</v>
      </c>
      <c r="F398" s="2" t="str">
        <f t="shared" si="42"/>
        <v>하락</v>
      </c>
      <c r="K398" s="3">
        <f t="shared" si="43"/>
        <v>259346.02618217489</v>
      </c>
      <c r="L398" s="3">
        <f t="shared" si="39"/>
        <v>271673.81974248926</v>
      </c>
      <c r="M398" s="4">
        <f t="shared" si="44"/>
        <v>12327.793560314371</v>
      </c>
    </row>
    <row r="399" spans="1:13" x14ac:dyDescent="0.45">
      <c r="A399">
        <v>396</v>
      </c>
      <c r="B399">
        <v>0.32395583391189497</v>
      </c>
      <c r="C399">
        <v>0.16020942408376901</v>
      </c>
      <c r="D399">
        <f t="shared" si="40"/>
        <v>-0.16374640982812597</v>
      </c>
      <c r="E399" s="2">
        <f t="shared" si="41"/>
        <v>-1.0220772639598752</v>
      </c>
      <c r="F399" s="2" t="str">
        <f t="shared" si="42"/>
        <v>상승</v>
      </c>
      <c r="K399" s="3">
        <f t="shared" si="43"/>
        <v>397186.75017356843</v>
      </c>
      <c r="L399" s="3">
        <f t="shared" si="39"/>
        <v>348062.82722513069</v>
      </c>
      <c r="M399" s="4">
        <f t="shared" si="44"/>
        <v>-49123.922948437743</v>
      </c>
    </row>
    <row r="400" spans="1:13" x14ac:dyDescent="0.45">
      <c r="A400">
        <v>397</v>
      </c>
      <c r="B400">
        <v>0.123885095119476</v>
      </c>
      <c r="C400">
        <v>0.111587982832618</v>
      </c>
      <c r="D400">
        <f t="shared" si="40"/>
        <v>-1.2297112286857995E-2</v>
      </c>
      <c r="E400" s="2">
        <f t="shared" si="41"/>
        <v>-0.11020104472453512</v>
      </c>
      <c r="F400" s="2" t="str">
        <f t="shared" si="42"/>
        <v>상승</v>
      </c>
      <c r="K400" s="3">
        <f t="shared" si="43"/>
        <v>337165.52853584284</v>
      </c>
      <c r="L400" s="3">
        <f t="shared" si="39"/>
        <v>333476.39484978543</v>
      </c>
      <c r="M400" s="4">
        <f t="shared" si="44"/>
        <v>-3689.1336860574083</v>
      </c>
    </row>
    <row r="401" spans="1:13" x14ac:dyDescent="0.45">
      <c r="A401">
        <v>398</v>
      </c>
      <c r="B401">
        <v>0.103840507566928</v>
      </c>
      <c r="C401">
        <v>0.17985611510791299</v>
      </c>
      <c r="D401">
        <f t="shared" si="40"/>
        <v>7.6015607540984992E-2</v>
      </c>
      <c r="E401" s="2">
        <f t="shared" si="41"/>
        <v>0.42264677792787814</v>
      </c>
      <c r="F401" s="2" t="str">
        <f t="shared" si="42"/>
        <v>상승</v>
      </c>
      <c r="K401" s="3">
        <f t="shared" si="43"/>
        <v>331152.15227007837</v>
      </c>
      <c r="L401" s="3">
        <f t="shared" si="39"/>
        <v>353956.83453237388</v>
      </c>
      <c r="M401" s="4">
        <f t="shared" si="44"/>
        <v>22804.682262295508</v>
      </c>
    </row>
    <row r="402" spans="1:13" x14ac:dyDescent="0.45">
      <c r="A402">
        <v>399</v>
      </c>
      <c r="B402">
        <v>-0.20566995441913599</v>
      </c>
      <c r="C402">
        <v>-0.28614457831325302</v>
      </c>
      <c r="D402">
        <f t="shared" si="40"/>
        <v>-8.0474623894117026E-2</v>
      </c>
      <c r="E402" s="2">
        <f t="shared" si="41"/>
        <v>0.28123763297733528</v>
      </c>
      <c r="F402" s="2" t="str">
        <f t="shared" si="42"/>
        <v>하락</v>
      </c>
      <c r="K402" s="3">
        <f t="shared" si="43"/>
        <v>238299.01367425919</v>
      </c>
      <c r="L402" s="3">
        <f t="shared" si="39"/>
        <v>214156.6265060241</v>
      </c>
      <c r="M402" s="4">
        <f t="shared" si="44"/>
        <v>-24142.387168235087</v>
      </c>
    </row>
    <row r="403" spans="1:13" x14ac:dyDescent="0.45">
      <c r="A403">
        <v>400</v>
      </c>
      <c r="B403">
        <v>7.1848809719085693E-2</v>
      </c>
      <c r="C403">
        <v>3.5509736540664298E-2</v>
      </c>
      <c r="D403">
        <f t="shared" si="40"/>
        <v>-3.6339073178421395E-2</v>
      </c>
      <c r="E403" s="2">
        <f t="shared" si="41"/>
        <v>-1.0233551898310305</v>
      </c>
      <c r="F403" s="2" t="str">
        <f t="shared" si="42"/>
        <v>상승</v>
      </c>
      <c r="K403" s="3">
        <f t="shared" si="43"/>
        <v>321554.64291572571</v>
      </c>
      <c r="L403" s="3">
        <f t="shared" ref="L403:L466" si="45">$J$3*(1+C403)</f>
        <v>310652.92096219928</v>
      </c>
      <c r="M403" s="4">
        <f t="shared" si="44"/>
        <v>-10901.72195352643</v>
      </c>
    </row>
    <row r="404" spans="1:13" x14ac:dyDescent="0.45">
      <c r="A404">
        <v>401</v>
      </c>
      <c r="B404">
        <v>-0.1180080473423</v>
      </c>
      <c r="C404">
        <v>-0.144067796610169</v>
      </c>
      <c r="D404">
        <f t="shared" si="40"/>
        <v>-2.6059749267868998E-2</v>
      </c>
      <c r="E404" s="2">
        <f t="shared" si="41"/>
        <v>0.18088531844756189</v>
      </c>
      <c r="F404" s="2" t="str">
        <f t="shared" si="42"/>
        <v>하락</v>
      </c>
      <c r="K404" s="3">
        <f t="shared" si="43"/>
        <v>264597.58579730999</v>
      </c>
      <c r="L404" s="3">
        <f t="shared" si="45"/>
        <v>256779.66101694931</v>
      </c>
      <c r="M404" s="4">
        <f t="shared" si="44"/>
        <v>-7817.924780360685</v>
      </c>
    </row>
    <row r="405" spans="1:13" x14ac:dyDescent="0.45">
      <c r="A405">
        <v>402</v>
      </c>
      <c r="B405">
        <v>-0.18502378463745101</v>
      </c>
      <c r="C405">
        <v>-0.22459893048128299</v>
      </c>
      <c r="D405">
        <f t="shared" si="40"/>
        <v>-3.9575145843831983E-2</v>
      </c>
      <c r="E405" s="2">
        <f t="shared" si="41"/>
        <v>0.17620362554277608</v>
      </c>
      <c r="F405" s="2" t="str">
        <f t="shared" si="42"/>
        <v>하락</v>
      </c>
      <c r="K405" s="3">
        <f t="shared" si="43"/>
        <v>244492.86460876471</v>
      </c>
      <c r="L405" s="3">
        <f t="shared" si="45"/>
        <v>232620.32085561511</v>
      </c>
      <c r="M405" s="4">
        <f t="shared" si="44"/>
        <v>-11872.543753149599</v>
      </c>
    </row>
    <row r="406" spans="1:13" x14ac:dyDescent="0.45">
      <c r="A406">
        <v>403</v>
      </c>
      <c r="B406">
        <v>-7.5406894087791401E-2</v>
      </c>
      <c r="C406">
        <v>-7.5757575757575704E-2</v>
      </c>
      <c r="D406">
        <f t="shared" si="40"/>
        <v>-3.5068166978430293E-4</v>
      </c>
      <c r="E406" s="2">
        <f t="shared" si="41"/>
        <v>4.6289980411528021E-3</v>
      </c>
      <c r="F406" s="2" t="str">
        <f t="shared" si="42"/>
        <v>하락</v>
      </c>
      <c r="K406" s="3">
        <f t="shared" si="43"/>
        <v>277377.93177366257</v>
      </c>
      <c r="L406" s="3">
        <f t="shared" si="45"/>
        <v>277272.72727272729</v>
      </c>
      <c r="M406" s="4">
        <f t="shared" si="44"/>
        <v>-105.20450093527324</v>
      </c>
    </row>
    <row r="407" spans="1:13" x14ac:dyDescent="0.45">
      <c r="A407">
        <v>404</v>
      </c>
      <c r="B407">
        <v>-4.0228601545095402E-2</v>
      </c>
      <c r="C407">
        <v>-5.1652892561983403E-2</v>
      </c>
      <c r="D407">
        <f t="shared" si="40"/>
        <v>-1.1424291016888001E-2</v>
      </c>
      <c r="E407" s="2">
        <f t="shared" si="41"/>
        <v>0.22117427408695198</v>
      </c>
      <c r="F407" s="2" t="str">
        <f t="shared" si="42"/>
        <v>하락</v>
      </c>
      <c r="K407" s="3">
        <f t="shared" si="43"/>
        <v>287931.41953647137</v>
      </c>
      <c r="L407" s="3">
        <f t="shared" si="45"/>
        <v>284504.132231405</v>
      </c>
      <c r="M407" s="4">
        <f t="shared" si="44"/>
        <v>-3427.287305066362</v>
      </c>
    </row>
    <row r="408" spans="1:13" x14ac:dyDescent="0.45">
      <c r="A408">
        <v>405</v>
      </c>
      <c r="B408">
        <v>-3.9739344269037198E-2</v>
      </c>
      <c r="C408">
        <v>-8.4226646248085693E-3</v>
      </c>
      <c r="D408">
        <f t="shared" si="40"/>
        <v>3.1316679644228629E-2</v>
      </c>
      <c r="E408" s="2">
        <f t="shared" si="41"/>
        <v>-3.7181439650329655</v>
      </c>
      <c r="F408" s="2" t="str">
        <f t="shared" si="42"/>
        <v>하락</v>
      </c>
      <c r="K408" s="3">
        <f t="shared" si="43"/>
        <v>288078.19671928883</v>
      </c>
      <c r="L408" s="3">
        <f t="shared" si="45"/>
        <v>297473.20061255741</v>
      </c>
      <c r="M408" s="4">
        <f t="shared" si="44"/>
        <v>9395.0038932685857</v>
      </c>
    </row>
    <row r="409" spans="1:13" x14ac:dyDescent="0.45">
      <c r="A409">
        <v>406</v>
      </c>
      <c r="B409">
        <v>0.29661253094673101</v>
      </c>
      <c r="C409">
        <v>0.17872340425531899</v>
      </c>
      <c r="D409">
        <f t="shared" si="40"/>
        <v>-0.11788912669141202</v>
      </c>
      <c r="E409" s="2">
        <f t="shared" si="41"/>
        <v>-0.65961773267813928</v>
      </c>
      <c r="F409" s="2" t="str">
        <f t="shared" si="42"/>
        <v>상승</v>
      </c>
      <c r="K409" s="3">
        <f t="shared" si="43"/>
        <v>388983.75928401935</v>
      </c>
      <c r="L409" s="3">
        <f t="shared" si="45"/>
        <v>353617.02127659571</v>
      </c>
      <c r="M409" s="4">
        <f t="shared" si="44"/>
        <v>-35366.738007423643</v>
      </c>
    </row>
    <row r="410" spans="1:13" x14ac:dyDescent="0.45">
      <c r="A410">
        <v>407</v>
      </c>
      <c r="B410">
        <v>-7.7749006450176204E-3</v>
      </c>
      <c r="C410">
        <v>-4.9655172413793101E-2</v>
      </c>
      <c r="D410">
        <f t="shared" si="40"/>
        <v>-4.1880271768775484E-2</v>
      </c>
      <c r="E410" s="2">
        <f t="shared" si="41"/>
        <v>0.84342213978783964</v>
      </c>
      <c r="F410" s="2" t="str">
        <f t="shared" si="42"/>
        <v>하락</v>
      </c>
      <c r="K410" s="3">
        <f t="shared" si="43"/>
        <v>297667.52980649471</v>
      </c>
      <c r="L410" s="3">
        <f t="shared" si="45"/>
        <v>285103.44827586209</v>
      </c>
      <c r="M410" s="4">
        <f t="shared" si="44"/>
        <v>-12564.081530632626</v>
      </c>
    </row>
    <row r="411" spans="1:13" x14ac:dyDescent="0.45">
      <c r="A411">
        <v>408</v>
      </c>
      <c r="B411">
        <v>-2.09587179124355E-2</v>
      </c>
      <c r="C411">
        <v>-9.77168949771689E-2</v>
      </c>
      <c r="D411">
        <f t="shared" si="40"/>
        <v>-7.6758177064733396E-2</v>
      </c>
      <c r="E411" s="2">
        <f t="shared" si="41"/>
        <v>0.7855159241671319</v>
      </c>
      <c r="F411" s="2" t="str">
        <f t="shared" si="42"/>
        <v>하락</v>
      </c>
      <c r="K411" s="3">
        <f t="shared" si="43"/>
        <v>293712.38462626934</v>
      </c>
      <c r="L411" s="3">
        <f t="shared" si="45"/>
        <v>270684.9315068493</v>
      </c>
      <c r="M411" s="4">
        <f t="shared" si="44"/>
        <v>-23027.453119420039</v>
      </c>
    </row>
    <row r="412" spans="1:13" x14ac:dyDescent="0.45">
      <c r="A412">
        <v>409</v>
      </c>
      <c r="B412">
        <v>7.28583708405494E-3</v>
      </c>
      <c r="C412">
        <v>-1.1931394481729999E-2</v>
      </c>
      <c r="D412">
        <f t="shared" si="40"/>
        <v>-1.9217231565784941E-2</v>
      </c>
      <c r="E412" s="2">
        <f t="shared" si="41"/>
        <v>1.6106442206073575</v>
      </c>
      <c r="F412" s="2" t="str">
        <f t="shared" si="42"/>
        <v>반대</v>
      </c>
      <c r="K412" s="3">
        <f t="shared" si="43"/>
        <v>302185.75112521648</v>
      </c>
      <c r="L412" s="3">
        <f t="shared" si="45"/>
        <v>296420.58165548102</v>
      </c>
      <c r="M412" s="4">
        <f t="shared" si="44"/>
        <v>-5765.1694697354687</v>
      </c>
    </row>
    <row r="413" spans="1:13" x14ac:dyDescent="0.45">
      <c r="A413">
        <v>410</v>
      </c>
      <c r="B413">
        <v>-0.18015410006046201</v>
      </c>
      <c r="C413">
        <v>-0.26462585034013603</v>
      </c>
      <c r="D413">
        <f t="shared" si="40"/>
        <v>-8.4471750279674018E-2</v>
      </c>
      <c r="E413" s="2">
        <f t="shared" si="41"/>
        <v>0.31921201262498927</v>
      </c>
      <c r="F413" s="2" t="str">
        <f t="shared" si="42"/>
        <v>하락</v>
      </c>
      <c r="K413" s="3">
        <f t="shared" si="43"/>
        <v>245953.76998186138</v>
      </c>
      <c r="L413" s="3">
        <f t="shared" si="45"/>
        <v>220612.2448979592</v>
      </c>
      <c r="M413" s="4">
        <f t="shared" si="44"/>
        <v>-25341.525083902176</v>
      </c>
    </row>
    <row r="414" spans="1:13" x14ac:dyDescent="0.45">
      <c r="A414">
        <v>411</v>
      </c>
      <c r="B414">
        <v>0.18995435535907701</v>
      </c>
      <c r="C414">
        <v>0.14977973568281899</v>
      </c>
      <c r="D414">
        <f t="shared" si="40"/>
        <v>-4.0174619676258017E-2</v>
      </c>
      <c r="E414" s="2">
        <f t="shared" si="41"/>
        <v>-0.26822466666207628</v>
      </c>
      <c r="F414" s="2" t="str">
        <f t="shared" si="42"/>
        <v>상승</v>
      </c>
      <c r="K414" s="3">
        <f t="shared" si="43"/>
        <v>356986.30660772312</v>
      </c>
      <c r="L414" s="3">
        <f t="shared" si="45"/>
        <v>344933.92070484569</v>
      </c>
      <c r="M414" s="4">
        <f t="shared" si="44"/>
        <v>-12052.385902877431</v>
      </c>
    </row>
    <row r="415" spans="1:13" x14ac:dyDescent="0.45">
      <c r="A415">
        <v>412</v>
      </c>
      <c r="B415">
        <v>-8.53160470724105E-2</v>
      </c>
      <c r="C415">
        <v>9.39086294416243E-2</v>
      </c>
      <c r="D415">
        <f t="shared" si="40"/>
        <v>0.17922467651403479</v>
      </c>
      <c r="E415" s="2">
        <f t="shared" si="41"/>
        <v>1.9085006093656691</v>
      </c>
      <c r="F415" s="2" t="str">
        <f t="shared" si="42"/>
        <v>반대</v>
      </c>
      <c r="K415" s="3">
        <f t="shared" si="43"/>
        <v>274405.18587827688</v>
      </c>
      <c r="L415" s="3">
        <f t="shared" si="45"/>
        <v>328172.58883248729</v>
      </c>
      <c r="M415" s="4">
        <f t="shared" si="44"/>
        <v>53767.402954210411</v>
      </c>
    </row>
    <row r="416" spans="1:13" x14ac:dyDescent="0.45">
      <c r="A416">
        <v>413</v>
      </c>
      <c r="B416">
        <v>-3.72371412813663E-2</v>
      </c>
      <c r="C416">
        <v>-7.3665194700923295E-2</v>
      </c>
      <c r="D416">
        <f t="shared" si="40"/>
        <v>-3.6428053419556995E-2</v>
      </c>
      <c r="E416" s="2">
        <f t="shared" si="41"/>
        <v>0.49450834369545782</v>
      </c>
      <c r="F416" s="2" t="str">
        <f t="shared" si="42"/>
        <v>하락</v>
      </c>
      <c r="K416" s="3">
        <f t="shared" si="43"/>
        <v>288828.8576155901</v>
      </c>
      <c r="L416" s="3">
        <f t="shared" si="45"/>
        <v>277900.44158972305</v>
      </c>
      <c r="M416" s="4">
        <f t="shared" si="44"/>
        <v>-10928.416025867045</v>
      </c>
    </row>
    <row r="417" spans="1:13" x14ac:dyDescent="0.45">
      <c r="A417">
        <v>414</v>
      </c>
      <c r="B417">
        <v>0.37103760242462103</v>
      </c>
      <c r="C417">
        <v>0.40799999999999997</v>
      </c>
      <c r="D417">
        <f t="shared" si="40"/>
        <v>3.6962397575378947E-2</v>
      </c>
      <c r="E417" s="2">
        <f t="shared" si="41"/>
        <v>9.0594111704360172E-2</v>
      </c>
      <c r="F417" s="2" t="str">
        <f t="shared" si="42"/>
        <v>상승</v>
      </c>
      <c r="K417" s="3">
        <f t="shared" si="43"/>
        <v>411311.28072738636</v>
      </c>
      <c r="L417" s="3">
        <f t="shared" si="45"/>
        <v>422400</v>
      </c>
      <c r="M417" s="4">
        <f t="shared" si="44"/>
        <v>11088.719272613642</v>
      </c>
    </row>
    <row r="418" spans="1:13" x14ac:dyDescent="0.45">
      <c r="A418">
        <v>415</v>
      </c>
      <c r="B418">
        <v>0.42486178874969399</v>
      </c>
      <c r="C418">
        <v>0.39831932773109202</v>
      </c>
      <c r="D418">
        <f t="shared" si="40"/>
        <v>-2.654246101860197E-2</v>
      </c>
      <c r="E418" s="2">
        <f t="shared" si="41"/>
        <v>-6.6636136312524005E-2</v>
      </c>
      <c r="F418" s="2" t="str">
        <f t="shared" si="42"/>
        <v>상승</v>
      </c>
      <c r="K418" s="3">
        <f t="shared" si="43"/>
        <v>427458.53662490816</v>
      </c>
      <c r="L418" s="3">
        <f t="shared" si="45"/>
        <v>419495.79831932759</v>
      </c>
      <c r="M418" s="4">
        <f t="shared" si="44"/>
        <v>-7962.7383055805694</v>
      </c>
    </row>
    <row r="419" spans="1:13" x14ac:dyDescent="0.45">
      <c r="A419">
        <v>416</v>
      </c>
      <c r="B419">
        <v>-6.2199238687753601E-2</v>
      </c>
      <c r="C419">
        <v>-0.144859813084112</v>
      </c>
      <c r="D419">
        <f t="shared" si="40"/>
        <v>-8.2660574396358405E-2</v>
      </c>
      <c r="E419" s="2">
        <f t="shared" si="41"/>
        <v>0.57062461034905543</v>
      </c>
      <c r="F419" s="2" t="str">
        <f t="shared" si="42"/>
        <v>하락</v>
      </c>
      <c r="K419" s="3">
        <f t="shared" si="43"/>
        <v>281340.22839367395</v>
      </c>
      <c r="L419" s="3">
        <f t="shared" si="45"/>
        <v>256542.05607476641</v>
      </c>
      <c r="M419" s="4">
        <f t="shared" si="44"/>
        <v>-24798.172318907542</v>
      </c>
    </row>
    <row r="420" spans="1:13" x14ac:dyDescent="0.45">
      <c r="A420">
        <v>417</v>
      </c>
      <c r="B420">
        <v>0.149627104401588</v>
      </c>
      <c r="C420">
        <v>8.5948158253751697E-2</v>
      </c>
      <c r="D420">
        <f t="shared" si="40"/>
        <v>-6.3678946147836299E-2</v>
      </c>
      <c r="E420" s="2">
        <f t="shared" si="41"/>
        <v>-0.74089948454546051</v>
      </c>
      <c r="F420" s="2" t="str">
        <f t="shared" si="42"/>
        <v>상승</v>
      </c>
      <c r="K420" s="3">
        <f t="shared" si="43"/>
        <v>344888.13132047642</v>
      </c>
      <c r="L420" s="3">
        <f t="shared" si="45"/>
        <v>325784.44747612556</v>
      </c>
      <c r="M420" s="4">
        <f t="shared" si="44"/>
        <v>-19103.68384435086</v>
      </c>
    </row>
    <row r="421" spans="1:13" x14ac:dyDescent="0.45">
      <c r="A421">
        <v>418</v>
      </c>
      <c r="B421">
        <v>0.45104309916496199</v>
      </c>
      <c r="C421">
        <v>0.42857142857142799</v>
      </c>
      <c r="D421">
        <f t="shared" si="40"/>
        <v>-2.2471670593533999E-2</v>
      </c>
      <c r="E421" s="2">
        <f t="shared" si="41"/>
        <v>-5.24338980515794E-2</v>
      </c>
      <c r="F421" s="2" t="str">
        <f t="shared" si="42"/>
        <v>상승</v>
      </c>
      <c r="K421" s="3">
        <f t="shared" si="43"/>
        <v>435312.92974948854</v>
      </c>
      <c r="L421" s="3">
        <f t="shared" si="45"/>
        <v>428571.42857142841</v>
      </c>
      <c r="M421" s="4">
        <f t="shared" si="44"/>
        <v>-6741.5011780601344</v>
      </c>
    </row>
    <row r="422" spans="1:13" x14ac:dyDescent="0.45">
      <c r="A422">
        <v>419</v>
      </c>
      <c r="B422">
        <v>8.7675705552101094E-2</v>
      </c>
      <c r="C422">
        <v>9.4462540716612295E-2</v>
      </c>
      <c r="D422">
        <f t="shared" si="40"/>
        <v>6.7868351645112013E-3</v>
      </c>
      <c r="E422" s="2">
        <f t="shared" si="41"/>
        <v>7.1846841224308303E-2</v>
      </c>
      <c r="F422" s="2" t="str">
        <f t="shared" si="42"/>
        <v>상승</v>
      </c>
      <c r="K422" s="3">
        <f t="shared" si="43"/>
        <v>326302.71166563034</v>
      </c>
      <c r="L422" s="3">
        <f t="shared" si="45"/>
        <v>328338.76221498364</v>
      </c>
      <c r="M422" s="4">
        <f t="shared" si="44"/>
        <v>2036.0505493532983</v>
      </c>
    </row>
    <row r="423" spans="1:13" x14ac:dyDescent="0.45">
      <c r="A423">
        <v>420</v>
      </c>
      <c r="B423">
        <v>-0.122559532523155</v>
      </c>
      <c r="C423">
        <v>-0.14754098360655701</v>
      </c>
      <c r="D423">
        <f t="shared" si="40"/>
        <v>-2.4981451083402009E-2</v>
      </c>
      <c r="E423" s="2">
        <f t="shared" si="41"/>
        <v>0.16931872400972514</v>
      </c>
      <c r="F423" s="2" t="str">
        <f t="shared" si="42"/>
        <v>하락</v>
      </c>
      <c r="K423" s="3">
        <f t="shared" si="43"/>
        <v>263232.14024305349</v>
      </c>
      <c r="L423" s="3">
        <f t="shared" si="45"/>
        <v>255737.70491803289</v>
      </c>
      <c r="M423" s="4">
        <f t="shared" si="44"/>
        <v>-7494.4353250206041</v>
      </c>
    </row>
    <row r="424" spans="1:13" x14ac:dyDescent="0.45">
      <c r="A424">
        <v>421</v>
      </c>
      <c r="B424">
        <v>2.8433801606297399E-2</v>
      </c>
      <c r="C424">
        <v>-2.10280373831775E-2</v>
      </c>
      <c r="D424">
        <f t="shared" si="40"/>
        <v>-4.9461838989474899E-2</v>
      </c>
      <c r="E424" s="2">
        <f t="shared" si="41"/>
        <v>2.3521852319439254</v>
      </c>
      <c r="F424" s="2" t="str">
        <f t="shared" si="42"/>
        <v>반대</v>
      </c>
      <c r="K424" s="3">
        <f t="shared" si="43"/>
        <v>308530.14048188925</v>
      </c>
      <c r="L424" s="3">
        <f t="shared" si="45"/>
        <v>293691.58878504677</v>
      </c>
      <c r="M424" s="4">
        <f t="shared" si="44"/>
        <v>-14838.551696842478</v>
      </c>
    </row>
    <row r="425" spans="1:13" x14ac:dyDescent="0.45">
      <c r="A425">
        <v>422</v>
      </c>
      <c r="B425">
        <v>0.388879925012588</v>
      </c>
      <c r="C425">
        <v>0.378103837471783</v>
      </c>
      <c r="D425">
        <f t="shared" si="40"/>
        <v>-1.0776087540805002E-2</v>
      </c>
      <c r="E425" s="2">
        <f t="shared" si="41"/>
        <v>-2.8500338988517133E-2</v>
      </c>
      <c r="F425" s="2" t="str">
        <f t="shared" si="42"/>
        <v>상승</v>
      </c>
      <c r="K425" s="3">
        <f t="shared" si="43"/>
        <v>416663.97750377643</v>
      </c>
      <c r="L425" s="3">
        <f t="shared" si="45"/>
        <v>413431.15124153486</v>
      </c>
      <c r="M425" s="4">
        <f t="shared" si="44"/>
        <v>-3232.8262622415787</v>
      </c>
    </row>
    <row r="426" spans="1:13" x14ac:dyDescent="0.45">
      <c r="A426">
        <v>423</v>
      </c>
      <c r="B426">
        <v>7.16236531734466E-2</v>
      </c>
      <c r="C426">
        <v>8.6767895878524896E-3</v>
      </c>
      <c r="D426">
        <f t="shared" si="40"/>
        <v>-6.2946863585594107E-2</v>
      </c>
      <c r="E426" s="2">
        <f t="shared" si="41"/>
        <v>-7.2546260282397252</v>
      </c>
      <c r="F426" s="2" t="str">
        <f t="shared" si="42"/>
        <v>상승</v>
      </c>
      <c r="K426" s="3">
        <f t="shared" si="43"/>
        <v>321487.095952034</v>
      </c>
      <c r="L426" s="3">
        <f t="shared" si="45"/>
        <v>302603.03687635576</v>
      </c>
      <c r="M426" s="4">
        <f t="shared" si="44"/>
        <v>-18884.059075678233</v>
      </c>
    </row>
    <row r="427" spans="1:13" x14ac:dyDescent="0.45">
      <c r="A427">
        <v>424</v>
      </c>
      <c r="B427">
        <v>-2.1276097744703199E-2</v>
      </c>
      <c r="C427">
        <v>-2.2382094324540299E-2</v>
      </c>
      <c r="D427">
        <f t="shared" si="40"/>
        <v>-1.1059965798370999E-3</v>
      </c>
      <c r="E427" s="2">
        <f t="shared" si="41"/>
        <v>4.9414347192007727E-2</v>
      </c>
      <c r="F427" s="2" t="str">
        <f t="shared" si="42"/>
        <v>하락</v>
      </c>
      <c r="K427" s="3">
        <f t="shared" si="43"/>
        <v>293617.17067658907</v>
      </c>
      <c r="L427" s="3">
        <f t="shared" si="45"/>
        <v>293285.37170263793</v>
      </c>
      <c r="M427" s="4">
        <f t="shared" si="44"/>
        <v>-331.79897395113949</v>
      </c>
    </row>
    <row r="428" spans="1:13" x14ac:dyDescent="0.45">
      <c r="A428">
        <v>425</v>
      </c>
      <c r="B428">
        <v>-2.1043945103883702E-2</v>
      </c>
      <c r="C428">
        <v>-2.0657995409334301E-2</v>
      </c>
      <c r="D428">
        <f t="shared" si="40"/>
        <v>3.8594969454940065E-4</v>
      </c>
      <c r="E428" s="2">
        <f t="shared" si="41"/>
        <v>-1.8682824102817332E-2</v>
      </c>
      <c r="F428" s="2" t="str">
        <f t="shared" si="42"/>
        <v>하락</v>
      </c>
      <c r="K428" s="3">
        <f t="shared" si="43"/>
        <v>293686.81646883488</v>
      </c>
      <c r="L428" s="3">
        <f t="shared" si="45"/>
        <v>293802.60137719969</v>
      </c>
      <c r="M428" s="4">
        <f t="shared" si="44"/>
        <v>115.78490836481797</v>
      </c>
    </row>
    <row r="429" spans="1:13" x14ac:dyDescent="0.45">
      <c r="A429">
        <v>426</v>
      </c>
      <c r="B429">
        <v>-9.3355961143970403E-3</v>
      </c>
      <c r="C429">
        <v>-0.11612903225806399</v>
      </c>
      <c r="D429">
        <f t="shared" si="40"/>
        <v>-0.10679343614366696</v>
      </c>
      <c r="E429" s="2">
        <f t="shared" si="41"/>
        <v>0.91961014457046963</v>
      </c>
      <c r="F429" s="2" t="str">
        <f t="shared" si="42"/>
        <v>하락</v>
      </c>
      <c r="K429" s="3">
        <f t="shared" si="43"/>
        <v>297199.32116568089</v>
      </c>
      <c r="L429" s="3">
        <f t="shared" si="45"/>
        <v>265161.29032258078</v>
      </c>
      <c r="M429" s="4">
        <f t="shared" si="44"/>
        <v>-32038.030843100103</v>
      </c>
    </row>
    <row r="430" spans="1:13" x14ac:dyDescent="0.45">
      <c r="A430">
        <v>427</v>
      </c>
      <c r="B430">
        <v>-7.7365674078464499E-3</v>
      </c>
      <c r="C430">
        <v>5.2873563218390797E-2</v>
      </c>
      <c r="D430">
        <f t="shared" si="40"/>
        <v>6.0610130626237248E-2</v>
      </c>
      <c r="E430" s="2">
        <f t="shared" si="41"/>
        <v>1.146322035757096</v>
      </c>
      <c r="F430" s="2" t="str">
        <f t="shared" si="42"/>
        <v>반대</v>
      </c>
      <c r="K430" s="3">
        <f t="shared" si="43"/>
        <v>297679.02977764606</v>
      </c>
      <c r="L430" s="3">
        <f t="shared" si="45"/>
        <v>315862.06896551722</v>
      </c>
      <c r="M430" s="4">
        <f t="shared" si="44"/>
        <v>18183.039187871153</v>
      </c>
    </row>
    <row r="431" spans="1:13" x14ac:dyDescent="0.45">
      <c r="A431">
        <v>428</v>
      </c>
      <c r="B431">
        <v>0.20339852571487399</v>
      </c>
      <c r="C431">
        <v>0.21265377855887499</v>
      </c>
      <c r="D431">
        <f t="shared" si="40"/>
        <v>9.2552528440009996E-3</v>
      </c>
      <c r="E431" s="2">
        <f t="shared" si="41"/>
        <v>4.3522635274682434E-2</v>
      </c>
      <c r="F431" s="2" t="str">
        <f t="shared" si="42"/>
        <v>상승</v>
      </c>
      <c r="K431" s="3">
        <f t="shared" si="43"/>
        <v>361019.55771446222</v>
      </c>
      <c r="L431" s="3">
        <f t="shared" si="45"/>
        <v>363796.13356766244</v>
      </c>
      <c r="M431" s="4">
        <f t="shared" si="44"/>
        <v>2776.5758532002219</v>
      </c>
    </row>
    <row r="432" spans="1:13" x14ac:dyDescent="0.45">
      <c r="A432">
        <v>429</v>
      </c>
      <c r="B432">
        <v>2.46003828942775E-2</v>
      </c>
      <c r="C432">
        <v>-2.8368794326241099E-2</v>
      </c>
      <c r="D432">
        <f t="shared" si="40"/>
        <v>-5.2969177220518596E-2</v>
      </c>
      <c r="E432" s="2">
        <f t="shared" si="41"/>
        <v>1.8671634970232829</v>
      </c>
      <c r="F432" s="2" t="str">
        <f t="shared" si="42"/>
        <v>반대</v>
      </c>
      <c r="K432" s="3">
        <f t="shared" si="43"/>
        <v>307380.11486828327</v>
      </c>
      <c r="L432" s="3">
        <f t="shared" si="45"/>
        <v>291489.36170212767</v>
      </c>
      <c r="M432" s="4">
        <f t="shared" si="44"/>
        <v>-15890.753166155599</v>
      </c>
    </row>
    <row r="433" spans="1:13" x14ac:dyDescent="0.45">
      <c r="A433">
        <v>430</v>
      </c>
      <c r="B433">
        <v>-3.35599854588508E-3</v>
      </c>
      <c r="C433">
        <v>2.7027027027027001E-2</v>
      </c>
      <c r="D433">
        <f t="shared" si="40"/>
        <v>3.038302557291208E-2</v>
      </c>
      <c r="E433" s="2">
        <f t="shared" si="41"/>
        <v>1.124171946197748</v>
      </c>
      <c r="F433" s="2" t="str">
        <f t="shared" si="42"/>
        <v>반대</v>
      </c>
      <c r="K433" s="3">
        <f t="shared" si="43"/>
        <v>298993.20043623447</v>
      </c>
      <c r="L433" s="3">
        <f t="shared" si="45"/>
        <v>308108.10810810811</v>
      </c>
      <c r="M433" s="4">
        <f t="shared" si="44"/>
        <v>9114.9076718736324</v>
      </c>
    </row>
    <row r="434" spans="1:13" x14ac:dyDescent="0.45">
      <c r="A434">
        <v>431</v>
      </c>
      <c r="B434">
        <v>6.2392130494117702E-3</v>
      </c>
      <c r="C434">
        <v>-8.8957055214723899E-2</v>
      </c>
      <c r="D434">
        <f t="shared" si="40"/>
        <v>-9.5196268264135672E-2</v>
      </c>
      <c r="E434" s="2">
        <f t="shared" si="41"/>
        <v>1.070137360486491</v>
      </c>
      <c r="F434" s="2" t="str">
        <f t="shared" si="42"/>
        <v>반대</v>
      </c>
      <c r="K434" s="3">
        <f t="shared" si="43"/>
        <v>301871.76391482353</v>
      </c>
      <c r="L434" s="3">
        <f t="shared" si="45"/>
        <v>273312.88343558286</v>
      </c>
      <c r="M434" s="4">
        <f t="shared" si="44"/>
        <v>-28558.880479240674</v>
      </c>
    </row>
    <row r="435" spans="1:13" x14ac:dyDescent="0.45">
      <c r="A435">
        <v>432</v>
      </c>
      <c r="B435">
        <v>-0.14016826450824699</v>
      </c>
      <c r="C435">
        <v>-0.21629629629629599</v>
      </c>
      <c r="D435">
        <f t="shared" si="40"/>
        <v>-7.6128031788049E-2</v>
      </c>
      <c r="E435" s="2">
        <f t="shared" si="41"/>
        <v>0.351961790800912</v>
      </c>
      <c r="F435" s="2" t="str">
        <f t="shared" si="42"/>
        <v>하락</v>
      </c>
      <c r="K435" s="3">
        <f t="shared" si="43"/>
        <v>257949.52064752593</v>
      </c>
      <c r="L435" s="3">
        <f t="shared" si="45"/>
        <v>235111.11111111121</v>
      </c>
      <c r="M435" s="4">
        <f t="shared" si="44"/>
        <v>-22838.409536414722</v>
      </c>
    </row>
    <row r="436" spans="1:13" x14ac:dyDescent="0.45">
      <c r="A436">
        <v>433</v>
      </c>
      <c r="B436">
        <v>0.286942869424819</v>
      </c>
      <c r="C436">
        <v>0.24249422632794401</v>
      </c>
      <c r="D436">
        <f t="shared" si="40"/>
        <v>-4.444864309687499E-2</v>
      </c>
      <c r="E436" s="2">
        <f t="shared" si="41"/>
        <v>-0.18329773772330396</v>
      </c>
      <c r="F436" s="2" t="str">
        <f t="shared" si="42"/>
        <v>상승</v>
      </c>
      <c r="K436" s="3">
        <f t="shared" si="43"/>
        <v>386082.86082744569</v>
      </c>
      <c r="L436" s="3">
        <f t="shared" si="45"/>
        <v>372748.2678983832</v>
      </c>
      <c r="M436" s="4">
        <f t="shared" si="44"/>
        <v>-13334.592929062492</v>
      </c>
    </row>
    <row r="437" spans="1:13" x14ac:dyDescent="0.45">
      <c r="A437">
        <v>434</v>
      </c>
      <c r="B437">
        <v>-6.1891768127679797E-2</v>
      </c>
      <c r="C437">
        <v>-6.3364894391842605E-2</v>
      </c>
      <c r="D437">
        <f t="shared" si="40"/>
        <v>-1.4731262641628079E-3</v>
      </c>
      <c r="E437" s="2">
        <f t="shared" si="41"/>
        <v>2.3248302996500433E-2</v>
      </c>
      <c r="F437" s="2" t="str">
        <f t="shared" si="42"/>
        <v>하락</v>
      </c>
      <c r="K437" s="3">
        <f t="shared" si="43"/>
        <v>281432.46956169605</v>
      </c>
      <c r="L437" s="3">
        <f t="shared" si="45"/>
        <v>280990.53168244724</v>
      </c>
      <c r="M437" s="4">
        <f t="shared" si="44"/>
        <v>-441.93787924881326</v>
      </c>
    </row>
    <row r="438" spans="1:13" x14ac:dyDescent="0.45">
      <c r="A438">
        <v>435</v>
      </c>
      <c r="B438">
        <v>0.175547584891319</v>
      </c>
      <c r="C438">
        <v>0.175027870680044</v>
      </c>
      <c r="D438">
        <f t="shared" si="40"/>
        <v>-5.1971421127500195E-4</v>
      </c>
      <c r="E438" s="2">
        <f t="shared" si="41"/>
        <v>-2.9693225956285243E-3</v>
      </c>
      <c r="F438" s="2" t="str">
        <f t="shared" si="42"/>
        <v>상승</v>
      </c>
      <c r="K438" s="3">
        <f t="shared" si="43"/>
        <v>352664.27546739572</v>
      </c>
      <c r="L438" s="3">
        <f t="shared" si="45"/>
        <v>352508.36120401323</v>
      </c>
      <c r="M438" s="4">
        <f t="shared" si="44"/>
        <v>-155.91426338249585</v>
      </c>
    </row>
    <row r="439" spans="1:13" x14ac:dyDescent="0.45">
      <c r="A439">
        <v>436</v>
      </c>
      <c r="B439">
        <v>-0.12603168189525599</v>
      </c>
      <c r="C439">
        <v>-0.110356536502546</v>
      </c>
      <c r="D439">
        <f t="shared" si="40"/>
        <v>1.5675145392709991E-2</v>
      </c>
      <c r="E439" s="2">
        <f t="shared" si="41"/>
        <v>-0.14204093286624989</v>
      </c>
      <c r="F439" s="2" t="str">
        <f t="shared" si="42"/>
        <v>하락</v>
      </c>
      <c r="K439" s="3">
        <f t="shared" si="43"/>
        <v>262190.49543142319</v>
      </c>
      <c r="L439" s="3">
        <f t="shared" si="45"/>
        <v>266893.03904923622</v>
      </c>
      <c r="M439" s="4">
        <f t="shared" si="44"/>
        <v>4702.5436178130331</v>
      </c>
    </row>
    <row r="440" spans="1:13" x14ac:dyDescent="0.45">
      <c r="A440">
        <v>437</v>
      </c>
      <c r="B440">
        <v>0.50235444307327204</v>
      </c>
      <c r="C440">
        <v>0.46843853820598003</v>
      </c>
      <c r="D440">
        <f t="shared" si="40"/>
        <v>-3.3915904867292013E-2</v>
      </c>
      <c r="E440" s="2">
        <f t="shared" si="41"/>
        <v>-7.2402038050034728E-2</v>
      </c>
      <c r="F440" s="2" t="str">
        <f t="shared" si="42"/>
        <v>상승</v>
      </c>
      <c r="K440" s="3">
        <f t="shared" si="43"/>
        <v>450706.33292198164</v>
      </c>
      <c r="L440" s="3">
        <f t="shared" si="45"/>
        <v>440531.56146179402</v>
      </c>
      <c r="M440" s="4">
        <f t="shared" si="44"/>
        <v>-10174.771460187621</v>
      </c>
    </row>
    <row r="441" spans="1:13" x14ac:dyDescent="0.45">
      <c r="A441">
        <v>438</v>
      </c>
      <c r="B441">
        <v>-8.8271066546440097E-2</v>
      </c>
      <c r="C441">
        <v>-9.3167701863354005E-2</v>
      </c>
      <c r="D441">
        <f t="shared" si="40"/>
        <v>-4.8966353169139082E-3</v>
      </c>
      <c r="E441" s="2">
        <f t="shared" si="41"/>
        <v>5.2557219068209302E-2</v>
      </c>
      <c r="F441" s="2" t="str">
        <f t="shared" si="42"/>
        <v>하락</v>
      </c>
      <c r="K441" s="3">
        <f t="shared" si="43"/>
        <v>273518.68003606796</v>
      </c>
      <c r="L441" s="3">
        <f t="shared" si="45"/>
        <v>272049.68944099382</v>
      </c>
      <c r="M441" s="4">
        <f t="shared" si="44"/>
        <v>-1468.9905950741377</v>
      </c>
    </row>
    <row r="442" spans="1:13" x14ac:dyDescent="0.45">
      <c r="A442">
        <v>439</v>
      </c>
      <c r="B442">
        <v>0.25660619139671298</v>
      </c>
      <c r="C442">
        <v>0.20782520325203199</v>
      </c>
      <c r="D442">
        <f t="shared" si="40"/>
        <v>-4.8780988144680987E-2</v>
      </c>
      <c r="E442" s="2">
        <f t="shared" si="41"/>
        <v>-0.23472123390888125</v>
      </c>
      <c r="F442" s="2" t="str">
        <f t="shared" si="42"/>
        <v>상승</v>
      </c>
      <c r="K442" s="3">
        <f t="shared" si="43"/>
        <v>376981.85741901392</v>
      </c>
      <c r="L442" s="3">
        <f t="shared" si="45"/>
        <v>362347.56097560958</v>
      </c>
      <c r="M442" s="4">
        <f t="shared" si="44"/>
        <v>-14634.296443404339</v>
      </c>
    </row>
    <row r="443" spans="1:13" x14ac:dyDescent="0.45">
      <c r="A443">
        <v>440</v>
      </c>
      <c r="B443">
        <v>1.36151947081089E-2</v>
      </c>
      <c r="C443">
        <v>-7.4837310195227699E-2</v>
      </c>
      <c r="D443">
        <f t="shared" si="40"/>
        <v>-8.8452504903336601E-2</v>
      </c>
      <c r="E443" s="2">
        <f t="shared" si="41"/>
        <v>1.181930572766325</v>
      </c>
      <c r="F443" s="2" t="str">
        <f t="shared" si="42"/>
        <v>반대</v>
      </c>
      <c r="K443" s="3">
        <f t="shared" si="43"/>
        <v>304084.55841243267</v>
      </c>
      <c r="L443" s="3">
        <f t="shared" si="45"/>
        <v>277548.80694143171</v>
      </c>
      <c r="M443" s="4">
        <f t="shared" si="44"/>
        <v>-26535.751471000956</v>
      </c>
    </row>
    <row r="444" spans="1:13" x14ac:dyDescent="0.45">
      <c r="A444">
        <v>441</v>
      </c>
      <c r="B444">
        <v>0.116897627711296</v>
      </c>
      <c r="C444">
        <v>5.5956678700361001E-2</v>
      </c>
      <c r="D444">
        <f t="shared" si="40"/>
        <v>-6.0940949010934997E-2</v>
      </c>
      <c r="E444" s="2">
        <f t="shared" si="41"/>
        <v>-1.0890737339373546</v>
      </c>
      <c r="F444" s="2" t="str">
        <f t="shared" si="42"/>
        <v>상승</v>
      </c>
      <c r="K444" s="3">
        <f t="shared" si="43"/>
        <v>335069.28831338882</v>
      </c>
      <c r="L444" s="3">
        <f t="shared" si="45"/>
        <v>316787.00361010828</v>
      </c>
      <c r="M444" s="4">
        <f t="shared" si="44"/>
        <v>-18282.284703280544</v>
      </c>
    </row>
    <row r="445" spans="1:13" x14ac:dyDescent="0.45">
      <c r="A445">
        <v>442</v>
      </c>
      <c r="B445">
        <v>0.23872260749339999</v>
      </c>
      <c r="C445">
        <v>0.35100548446069402</v>
      </c>
      <c r="D445">
        <f t="shared" si="40"/>
        <v>0.11228287696729403</v>
      </c>
      <c r="E445" s="2">
        <f t="shared" si="41"/>
        <v>0.31988923802661434</v>
      </c>
      <c r="F445" s="2" t="str">
        <f t="shared" si="42"/>
        <v>상승</v>
      </c>
      <c r="K445" s="3">
        <f t="shared" si="43"/>
        <v>371616.78224802</v>
      </c>
      <c r="L445" s="3">
        <f t="shared" si="45"/>
        <v>405301.64533820818</v>
      </c>
      <c r="M445" s="4">
        <f t="shared" si="44"/>
        <v>33684.863090188184</v>
      </c>
    </row>
    <row r="446" spans="1:13" x14ac:dyDescent="0.45">
      <c r="A446">
        <v>443</v>
      </c>
      <c r="B446">
        <v>-0.167975708842277</v>
      </c>
      <c r="C446">
        <v>-0.16633922724295999</v>
      </c>
      <c r="D446">
        <f t="shared" si="40"/>
        <v>1.6364815993170079E-3</v>
      </c>
      <c r="E446" s="2">
        <f t="shared" si="41"/>
        <v>-9.8382181187286304E-3</v>
      </c>
      <c r="F446" s="2" t="str">
        <f t="shared" si="42"/>
        <v>하락</v>
      </c>
      <c r="K446" s="3">
        <f t="shared" si="43"/>
        <v>249607.28734731692</v>
      </c>
      <c r="L446" s="3">
        <f t="shared" si="45"/>
        <v>250098.231827112</v>
      </c>
      <c r="M446" s="4">
        <f t="shared" si="44"/>
        <v>490.9444797950855</v>
      </c>
    </row>
    <row r="447" spans="1:13" x14ac:dyDescent="0.45">
      <c r="A447">
        <v>444</v>
      </c>
      <c r="B447">
        <v>-0.20679719746112801</v>
      </c>
      <c r="C447">
        <v>-0.30331125827814498</v>
      </c>
      <c r="D447">
        <f t="shared" si="40"/>
        <v>-9.6514060817016967E-2</v>
      </c>
      <c r="E447" s="2">
        <f t="shared" si="41"/>
        <v>0.31820137954955452</v>
      </c>
      <c r="F447" s="2" t="str">
        <f t="shared" si="42"/>
        <v>하락</v>
      </c>
      <c r="K447" s="3">
        <f t="shared" si="43"/>
        <v>237960.84076166159</v>
      </c>
      <c r="L447" s="3">
        <f t="shared" si="45"/>
        <v>209006.6225165565</v>
      </c>
      <c r="M447" s="4">
        <f t="shared" si="44"/>
        <v>-28954.21824510509</v>
      </c>
    </row>
    <row r="448" spans="1:13" x14ac:dyDescent="0.45">
      <c r="A448">
        <v>445</v>
      </c>
      <c r="B448">
        <v>-6.60889968276023E-3</v>
      </c>
      <c r="C448">
        <v>-0.121913580246913</v>
      </c>
      <c r="D448">
        <f t="shared" si="40"/>
        <v>-0.11530468056415277</v>
      </c>
      <c r="E448" s="2">
        <f t="shared" si="41"/>
        <v>0.94579029120976399</v>
      </c>
      <c r="F448" s="2" t="str">
        <f t="shared" si="42"/>
        <v>하락</v>
      </c>
      <c r="K448" s="3">
        <f t="shared" si="43"/>
        <v>298017.33009517193</v>
      </c>
      <c r="L448" s="3">
        <f t="shared" si="45"/>
        <v>263425.92592592607</v>
      </c>
      <c r="M448" s="4">
        <f t="shared" si="44"/>
        <v>-34591.404169245856</v>
      </c>
    </row>
    <row r="449" spans="1:13" x14ac:dyDescent="0.45">
      <c r="A449">
        <v>446</v>
      </c>
      <c r="B449">
        <v>-2.2749900817870998E-3</v>
      </c>
      <c r="C449">
        <v>-3.30827067669172E-2</v>
      </c>
      <c r="D449">
        <f t="shared" si="40"/>
        <v>-3.0807716685130101E-2</v>
      </c>
      <c r="E449" s="2">
        <f t="shared" si="41"/>
        <v>0.9312332543459807</v>
      </c>
      <c r="F449" s="2" t="str">
        <f t="shared" si="42"/>
        <v>하락</v>
      </c>
      <c r="K449" s="3">
        <f t="shared" si="43"/>
        <v>299317.50297546387</v>
      </c>
      <c r="L449" s="3">
        <f t="shared" si="45"/>
        <v>290075.18796992482</v>
      </c>
      <c r="M449" s="4">
        <f t="shared" si="44"/>
        <v>-9242.3150055390433</v>
      </c>
    </row>
    <row r="450" spans="1:13" x14ac:dyDescent="0.45">
      <c r="A450">
        <v>447</v>
      </c>
      <c r="B450">
        <v>-0.14695256948471</v>
      </c>
      <c r="C450">
        <v>-0.14351851851851799</v>
      </c>
      <c r="D450">
        <f t="shared" si="40"/>
        <v>3.4340509661920093E-3</v>
      </c>
      <c r="E450" s="2">
        <f t="shared" si="41"/>
        <v>-2.3927580925725056E-2</v>
      </c>
      <c r="F450" s="2" t="str">
        <f t="shared" si="42"/>
        <v>하락</v>
      </c>
      <c r="K450" s="3">
        <f t="shared" si="43"/>
        <v>255914.229154587</v>
      </c>
      <c r="L450" s="3">
        <f t="shared" si="45"/>
        <v>256944.44444444461</v>
      </c>
      <c r="M450" s="4">
        <f t="shared" si="44"/>
        <v>1030.2152898576169</v>
      </c>
    </row>
    <row r="451" spans="1:13" x14ac:dyDescent="0.45">
      <c r="A451">
        <v>448</v>
      </c>
      <c r="B451">
        <v>-0.13607977330684601</v>
      </c>
      <c r="C451">
        <v>-0.241148964595858</v>
      </c>
      <c r="D451">
        <f t="shared" si="40"/>
        <v>-0.10506919128901199</v>
      </c>
      <c r="E451" s="2">
        <f t="shared" si="41"/>
        <v>0.43570243589931079</v>
      </c>
      <c r="F451" s="2" t="str">
        <f t="shared" si="42"/>
        <v>하락</v>
      </c>
      <c r="K451" s="3">
        <f t="shared" si="43"/>
        <v>259176.06800794622</v>
      </c>
      <c r="L451" s="3">
        <f t="shared" si="45"/>
        <v>227655.31062124259</v>
      </c>
      <c r="M451" s="4">
        <f t="shared" si="44"/>
        <v>-31520.757386703626</v>
      </c>
    </row>
    <row r="452" spans="1:13" x14ac:dyDescent="0.45">
      <c r="A452">
        <v>449</v>
      </c>
      <c r="B452">
        <v>7.60975927114486E-2</v>
      </c>
      <c r="C452">
        <v>5.7261410788381699E-2</v>
      </c>
      <c r="D452">
        <f t="shared" ref="D452:D515" si="46">C452-B452</f>
        <v>-1.8836181923066901E-2</v>
      </c>
      <c r="E452" s="2">
        <f t="shared" ref="E452:E515" si="47">IFERROR(D452/C452,0)</f>
        <v>-0.32895071329413961</v>
      </c>
      <c r="F452" s="2" t="str">
        <f t="shared" ref="F452:F515" si="48">IF(AND(B452&gt;=0,C452&gt;=0),"상승",IF(AND(B452&lt;0,C452&lt;0),"하락","반대"))</f>
        <v>상승</v>
      </c>
      <c r="K452" s="3">
        <f t="shared" ref="K452:K515" si="49">$J$3*(1+B452)</f>
        <v>322829.2778134346</v>
      </c>
      <c r="L452" s="3">
        <f t="shared" si="45"/>
        <v>317178.4232365145</v>
      </c>
      <c r="M452" s="4">
        <f t="shared" ref="M452:M515" si="50">L452-K452</f>
        <v>-5650.854576920101</v>
      </c>
    </row>
    <row r="453" spans="1:13" x14ac:dyDescent="0.45">
      <c r="A453">
        <v>450</v>
      </c>
      <c r="B453">
        <v>0.19824387133121399</v>
      </c>
      <c r="C453">
        <v>0.12076923076923</v>
      </c>
      <c r="D453">
        <f t="shared" si="46"/>
        <v>-7.7474640561983985E-2</v>
      </c>
      <c r="E453" s="2">
        <f t="shared" si="47"/>
        <v>-0.64150976261515813</v>
      </c>
      <c r="F453" s="2" t="str">
        <f t="shared" si="48"/>
        <v>상승</v>
      </c>
      <c r="K453" s="3">
        <f t="shared" si="49"/>
        <v>359473.16139936418</v>
      </c>
      <c r="L453" s="3">
        <f t="shared" si="45"/>
        <v>336230.76923076902</v>
      </c>
      <c r="M453" s="4">
        <f t="shared" si="50"/>
        <v>-23242.392168595165</v>
      </c>
    </row>
    <row r="454" spans="1:13" x14ac:dyDescent="0.45">
      <c r="A454">
        <v>451</v>
      </c>
      <c r="B454">
        <v>-2.5240126997232399E-2</v>
      </c>
      <c r="C454">
        <v>-3.6916395222584102E-2</v>
      </c>
      <c r="D454">
        <f t="shared" si="46"/>
        <v>-1.1676268225351703E-2</v>
      </c>
      <c r="E454" s="2">
        <f t="shared" si="47"/>
        <v>0.31628950104555681</v>
      </c>
      <c r="F454" s="2" t="str">
        <f t="shared" si="48"/>
        <v>하락</v>
      </c>
      <c r="K454" s="3">
        <f t="shared" si="49"/>
        <v>292427.96190083027</v>
      </c>
      <c r="L454" s="3">
        <f t="shared" si="45"/>
        <v>288925.08143322478</v>
      </c>
      <c r="M454" s="4">
        <f t="shared" si="50"/>
        <v>-3502.880467605486</v>
      </c>
    </row>
    <row r="455" spans="1:13" x14ac:dyDescent="0.45">
      <c r="A455">
        <v>452</v>
      </c>
      <c r="B455">
        <v>-0.109605893492698</v>
      </c>
      <c r="C455">
        <v>-4.3329532497149298E-2</v>
      </c>
      <c r="D455">
        <f t="shared" si="46"/>
        <v>6.6276360995548705E-2</v>
      </c>
      <c r="E455" s="2">
        <f t="shared" si="47"/>
        <v>-1.529588647186745</v>
      </c>
      <c r="F455" s="2" t="str">
        <f t="shared" si="48"/>
        <v>하락</v>
      </c>
      <c r="K455" s="3">
        <f t="shared" si="49"/>
        <v>267118.23195219057</v>
      </c>
      <c r="L455" s="3">
        <f t="shared" si="45"/>
        <v>287001.14025085518</v>
      </c>
      <c r="M455" s="4">
        <f t="shared" si="50"/>
        <v>19882.90829866461</v>
      </c>
    </row>
    <row r="456" spans="1:13" x14ac:dyDescent="0.45">
      <c r="A456">
        <v>453</v>
      </c>
      <c r="B456">
        <v>2.2440999746322601E-2</v>
      </c>
      <c r="C456">
        <v>-1.51933701657458E-2</v>
      </c>
      <c r="D456">
        <f t="shared" si="46"/>
        <v>-3.7634369912068401E-2</v>
      </c>
      <c r="E456" s="2">
        <f t="shared" si="47"/>
        <v>2.4770258014852384</v>
      </c>
      <c r="F456" s="2" t="str">
        <f t="shared" si="48"/>
        <v>반대</v>
      </c>
      <c r="K456" s="3">
        <f t="shared" si="49"/>
        <v>306732.29992389679</v>
      </c>
      <c r="L456" s="3">
        <f t="shared" si="45"/>
        <v>295441.98895027622</v>
      </c>
      <c r="M456" s="4">
        <f t="shared" si="50"/>
        <v>-11290.310973620566</v>
      </c>
    </row>
    <row r="457" spans="1:13" x14ac:dyDescent="0.45">
      <c r="A457">
        <v>454</v>
      </c>
      <c r="B457">
        <v>2.28482596576213E-2</v>
      </c>
      <c r="C457">
        <v>-5.4519659505472197E-2</v>
      </c>
      <c r="D457">
        <f t="shared" si="46"/>
        <v>-7.736791916309349E-2</v>
      </c>
      <c r="E457" s="2">
        <f t="shared" si="47"/>
        <v>1.4190829485156264</v>
      </c>
      <c r="F457" s="2" t="str">
        <f t="shared" si="48"/>
        <v>반대</v>
      </c>
      <c r="K457" s="3">
        <f t="shared" si="49"/>
        <v>306854.47789728642</v>
      </c>
      <c r="L457" s="3">
        <f t="shared" si="45"/>
        <v>283644.10214835836</v>
      </c>
      <c r="M457" s="4">
        <f t="shared" si="50"/>
        <v>-23210.375748928054</v>
      </c>
    </row>
    <row r="458" spans="1:13" x14ac:dyDescent="0.45">
      <c r="A458">
        <v>455</v>
      </c>
      <c r="B458">
        <v>0.161084175109863</v>
      </c>
      <c r="C458">
        <v>6.8248023304203001E-2</v>
      </c>
      <c r="D458">
        <f t="shared" si="46"/>
        <v>-9.2836151805660003E-2</v>
      </c>
      <c r="E458" s="2">
        <f t="shared" si="47"/>
        <v>-1.3602760535914711</v>
      </c>
      <c r="F458" s="2" t="str">
        <f t="shared" si="48"/>
        <v>상승</v>
      </c>
      <c r="K458" s="3">
        <f t="shared" si="49"/>
        <v>348325.25253295893</v>
      </c>
      <c r="L458" s="3">
        <f t="shared" si="45"/>
        <v>320474.40699126094</v>
      </c>
      <c r="M458" s="4">
        <f t="shared" si="50"/>
        <v>-27850.845541697985</v>
      </c>
    </row>
    <row r="459" spans="1:13" x14ac:dyDescent="0.45">
      <c r="A459">
        <v>456</v>
      </c>
      <c r="B459">
        <v>-5.8669220656156498E-2</v>
      </c>
      <c r="C459">
        <v>-2.32974910394265E-2</v>
      </c>
      <c r="D459">
        <f t="shared" si="46"/>
        <v>3.5371729616729998E-2</v>
      </c>
      <c r="E459" s="2">
        <f t="shared" si="47"/>
        <v>-1.5182634712411813</v>
      </c>
      <c r="F459" s="2" t="str">
        <f t="shared" si="48"/>
        <v>하락</v>
      </c>
      <c r="K459" s="3">
        <f t="shared" si="49"/>
        <v>282399.23380315304</v>
      </c>
      <c r="L459" s="3">
        <f t="shared" si="45"/>
        <v>293010.75268817204</v>
      </c>
      <c r="M459" s="4">
        <f t="shared" si="50"/>
        <v>10611.518885019002</v>
      </c>
    </row>
    <row r="460" spans="1:13" x14ac:dyDescent="0.45">
      <c r="A460">
        <v>457</v>
      </c>
      <c r="B460">
        <v>-6.1209689825773198E-2</v>
      </c>
      <c r="C460">
        <v>-5.70902394106814E-2</v>
      </c>
      <c r="D460">
        <f t="shared" si="46"/>
        <v>4.1194504150917979E-3</v>
      </c>
      <c r="E460" s="2">
        <f t="shared" si="47"/>
        <v>-7.2156825012736972E-2</v>
      </c>
      <c r="F460" s="2" t="str">
        <f t="shared" si="48"/>
        <v>하락</v>
      </c>
      <c r="K460" s="3">
        <f t="shared" si="49"/>
        <v>281637.09305226803</v>
      </c>
      <c r="L460" s="3">
        <f t="shared" si="45"/>
        <v>282872.9281767956</v>
      </c>
      <c r="M460" s="4">
        <f t="shared" si="50"/>
        <v>1235.8351245275699</v>
      </c>
    </row>
    <row r="461" spans="1:13" x14ac:dyDescent="0.45">
      <c r="A461">
        <v>458</v>
      </c>
      <c r="B461">
        <v>7.78631120920181E-2</v>
      </c>
      <c r="C461">
        <v>7.2181670721816693E-2</v>
      </c>
      <c r="D461">
        <f t="shared" si="46"/>
        <v>-5.6814413702014066E-3</v>
      </c>
      <c r="E461" s="2">
        <f t="shared" si="47"/>
        <v>-7.8710305724250959E-2</v>
      </c>
      <c r="F461" s="2" t="str">
        <f t="shared" si="48"/>
        <v>상승</v>
      </c>
      <c r="K461" s="3">
        <f t="shared" si="49"/>
        <v>323358.93362760544</v>
      </c>
      <c r="L461" s="3">
        <f t="shared" si="45"/>
        <v>321654.50121654506</v>
      </c>
      <c r="M461" s="4">
        <f t="shared" si="50"/>
        <v>-1704.4324110603775</v>
      </c>
    </row>
    <row r="462" spans="1:13" x14ac:dyDescent="0.45">
      <c r="A462">
        <v>459</v>
      </c>
      <c r="B462">
        <v>8.9549228549003601E-2</v>
      </c>
      <c r="C462">
        <v>-3.05676855895196E-2</v>
      </c>
      <c r="D462">
        <f t="shared" si="46"/>
        <v>-0.1201169141385232</v>
      </c>
      <c r="E462" s="2">
        <f t="shared" si="47"/>
        <v>3.9295390482459798</v>
      </c>
      <c r="F462" s="2" t="str">
        <f t="shared" si="48"/>
        <v>반대</v>
      </c>
      <c r="K462" s="3">
        <f t="shared" si="49"/>
        <v>326864.76856470108</v>
      </c>
      <c r="L462" s="3">
        <f t="shared" si="45"/>
        <v>290829.6943231441</v>
      </c>
      <c r="M462" s="4">
        <f t="shared" si="50"/>
        <v>-36035.074241556984</v>
      </c>
    </row>
    <row r="463" spans="1:13" x14ac:dyDescent="0.45">
      <c r="A463">
        <v>460</v>
      </c>
      <c r="B463">
        <v>-6.2557414174079895E-2</v>
      </c>
      <c r="C463">
        <v>-1.9628099173553699E-2</v>
      </c>
      <c r="D463">
        <f t="shared" si="46"/>
        <v>4.29293150005262E-2</v>
      </c>
      <c r="E463" s="2">
        <f t="shared" si="47"/>
        <v>-2.1871356273952318</v>
      </c>
      <c r="F463" s="2" t="str">
        <f t="shared" si="48"/>
        <v>하락</v>
      </c>
      <c r="K463" s="3">
        <f t="shared" si="49"/>
        <v>281232.77574777603</v>
      </c>
      <c r="L463" s="3">
        <f t="shared" si="45"/>
        <v>294111.57024793391</v>
      </c>
      <c r="M463" s="4">
        <f t="shared" si="50"/>
        <v>12878.794500157877</v>
      </c>
    </row>
    <row r="464" spans="1:13" x14ac:dyDescent="0.45">
      <c r="A464">
        <v>461</v>
      </c>
      <c r="B464">
        <v>-0.10270571708679101</v>
      </c>
      <c r="C464">
        <v>-0.127465857359635</v>
      </c>
      <c r="D464">
        <f t="shared" si="46"/>
        <v>-2.4760140272843997E-2</v>
      </c>
      <c r="E464" s="2">
        <f t="shared" si="47"/>
        <v>0.19424919571195592</v>
      </c>
      <c r="F464" s="2" t="str">
        <f t="shared" si="48"/>
        <v>하락</v>
      </c>
      <c r="K464" s="3">
        <f t="shared" si="49"/>
        <v>269188.28487396269</v>
      </c>
      <c r="L464" s="3">
        <f t="shared" si="45"/>
        <v>261760.24279210949</v>
      </c>
      <c r="M464" s="4">
        <f t="shared" si="50"/>
        <v>-7428.0420818532002</v>
      </c>
    </row>
    <row r="465" spans="1:13" x14ac:dyDescent="0.45">
      <c r="A465">
        <v>462</v>
      </c>
      <c r="B465">
        <v>-9.6736267209052998E-2</v>
      </c>
      <c r="C465">
        <v>-0.114819759679572</v>
      </c>
      <c r="D465">
        <f t="shared" si="46"/>
        <v>-1.8083492470519005E-2</v>
      </c>
      <c r="E465" s="2">
        <f t="shared" si="47"/>
        <v>0.15749460302812587</v>
      </c>
      <c r="F465" s="2" t="str">
        <f t="shared" si="48"/>
        <v>하락</v>
      </c>
      <c r="K465" s="3">
        <f t="shared" si="49"/>
        <v>270979.11983728409</v>
      </c>
      <c r="L465" s="3">
        <f t="shared" si="45"/>
        <v>265554.07209612837</v>
      </c>
      <c r="M465" s="4">
        <f t="shared" si="50"/>
        <v>-5425.0477411557222</v>
      </c>
    </row>
    <row r="466" spans="1:13" x14ac:dyDescent="0.45">
      <c r="A466">
        <v>463</v>
      </c>
      <c r="B466">
        <v>-8.9654520153999301E-2</v>
      </c>
      <c r="C466">
        <v>-0.195046439628482</v>
      </c>
      <c r="D466">
        <f t="shared" si="46"/>
        <v>-0.1053919194744827</v>
      </c>
      <c r="E466" s="2">
        <f t="shared" si="47"/>
        <v>0.5403426982580648</v>
      </c>
      <c r="F466" s="2" t="str">
        <f t="shared" si="48"/>
        <v>하락</v>
      </c>
      <c r="K466" s="3">
        <f t="shared" si="49"/>
        <v>273103.6439538002</v>
      </c>
      <c r="L466" s="3">
        <f t="shared" si="45"/>
        <v>241486.06811145539</v>
      </c>
      <c r="M466" s="4">
        <f t="shared" si="50"/>
        <v>-31617.575842344813</v>
      </c>
    </row>
    <row r="467" spans="1:13" x14ac:dyDescent="0.45">
      <c r="A467">
        <v>464</v>
      </c>
      <c r="B467">
        <v>-9.4043895602226202E-2</v>
      </c>
      <c r="C467">
        <v>-0.14942528735632099</v>
      </c>
      <c r="D467">
        <f t="shared" si="46"/>
        <v>-5.5381391754094789E-2</v>
      </c>
      <c r="E467" s="2">
        <f t="shared" si="47"/>
        <v>0.37062931404663646</v>
      </c>
      <c r="F467" s="2" t="str">
        <f t="shared" si="48"/>
        <v>하락</v>
      </c>
      <c r="K467" s="3">
        <f t="shared" si="49"/>
        <v>271786.83131933212</v>
      </c>
      <c r="L467" s="3">
        <f t="shared" ref="L467:L530" si="51">$J$3*(1+C467)</f>
        <v>255172.41379310371</v>
      </c>
      <c r="M467" s="4">
        <f t="shared" si="50"/>
        <v>-16614.417526228412</v>
      </c>
    </row>
    <row r="468" spans="1:13" x14ac:dyDescent="0.45">
      <c r="A468">
        <v>465</v>
      </c>
      <c r="B468">
        <v>0.641290962696075</v>
      </c>
      <c r="C468">
        <v>0.47285067873303099</v>
      </c>
      <c r="D468">
        <f t="shared" si="46"/>
        <v>-0.168440283963044</v>
      </c>
      <c r="E468" s="2">
        <f t="shared" si="47"/>
        <v>-0.35622299287878256</v>
      </c>
      <c r="F468" s="2" t="str">
        <f t="shared" si="48"/>
        <v>상승</v>
      </c>
      <c r="K468" s="3">
        <f t="shared" si="49"/>
        <v>492387.28880882252</v>
      </c>
      <c r="L468" s="3">
        <f t="shared" si="51"/>
        <v>441855.20361990924</v>
      </c>
      <c r="M468" s="4">
        <f t="shared" si="50"/>
        <v>-50532.085188913275</v>
      </c>
    </row>
    <row r="469" spans="1:13" x14ac:dyDescent="0.45">
      <c r="A469">
        <v>466</v>
      </c>
      <c r="B469">
        <v>8.3887010812759399E-2</v>
      </c>
      <c r="C469">
        <v>9.9808061420345401E-2</v>
      </c>
      <c r="D469">
        <f t="shared" si="46"/>
        <v>1.5921050607586001E-2</v>
      </c>
      <c r="E469" s="2">
        <f t="shared" si="47"/>
        <v>0.15951668012600603</v>
      </c>
      <c r="F469" s="2" t="str">
        <f t="shared" si="48"/>
        <v>상승</v>
      </c>
      <c r="K469" s="3">
        <f t="shared" si="49"/>
        <v>325166.10324382782</v>
      </c>
      <c r="L469" s="3">
        <f t="shared" si="51"/>
        <v>329942.4184261036</v>
      </c>
      <c r="M469" s="4">
        <f t="shared" si="50"/>
        <v>4776.3151822757791</v>
      </c>
    </row>
    <row r="470" spans="1:13" x14ac:dyDescent="0.45">
      <c r="A470">
        <v>467</v>
      </c>
      <c r="B470">
        <v>0.25741243362426702</v>
      </c>
      <c r="C470">
        <v>0.25133214920071001</v>
      </c>
      <c r="D470">
        <f t="shared" si="46"/>
        <v>-6.0802844235570142E-3</v>
      </c>
      <c r="E470" s="2">
        <f t="shared" si="47"/>
        <v>-2.4192227070407104E-2</v>
      </c>
      <c r="F470" s="2" t="str">
        <f t="shared" si="48"/>
        <v>상승</v>
      </c>
      <c r="K470" s="3">
        <f t="shared" si="49"/>
        <v>377223.73008728016</v>
      </c>
      <c r="L470" s="3">
        <f t="shared" si="51"/>
        <v>375399.64476021304</v>
      </c>
      <c r="M470" s="4">
        <f t="shared" si="50"/>
        <v>-1824.0853270671214</v>
      </c>
    </row>
    <row r="471" spans="1:13" x14ac:dyDescent="0.45">
      <c r="A471">
        <v>468</v>
      </c>
      <c r="B471">
        <v>5.75202889740467E-2</v>
      </c>
      <c r="C471">
        <v>5.0455501051156197E-2</v>
      </c>
      <c r="D471">
        <f t="shared" si="46"/>
        <v>-7.0647879228905031E-3</v>
      </c>
      <c r="E471" s="2">
        <f t="shared" si="47"/>
        <v>-0.14002017174951059</v>
      </c>
      <c r="F471" s="2" t="str">
        <f t="shared" si="48"/>
        <v>상승</v>
      </c>
      <c r="K471" s="3">
        <f t="shared" si="49"/>
        <v>317256.08669221401</v>
      </c>
      <c r="L471" s="3">
        <f t="shared" si="51"/>
        <v>315136.65031534689</v>
      </c>
      <c r="M471" s="4">
        <f t="shared" si="50"/>
        <v>-2119.4363768671174</v>
      </c>
    </row>
    <row r="472" spans="1:13" x14ac:dyDescent="0.45">
      <c r="A472">
        <v>469</v>
      </c>
      <c r="B472">
        <v>0.107676789164543</v>
      </c>
      <c r="C472">
        <v>0.15175097276264499</v>
      </c>
      <c r="D472">
        <f t="shared" si="46"/>
        <v>4.4074183598101987E-2</v>
      </c>
      <c r="E472" s="2">
        <f t="shared" si="47"/>
        <v>0.29043756883877642</v>
      </c>
      <c r="F472" s="2" t="str">
        <f t="shared" si="48"/>
        <v>상승</v>
      </c>
      <c r="K472" s="3">
        <f t="shared" si="49"/>
        <v>332303.03674936289</v>
      </c>
      <c r="L472" s="3">
        <f t="shared" si="51"/>
        <v>345525.29182879347</v>
      </c>
      <c r="M472" s="4">
        <f t="shared" si="50"/>
        <v>13222.255079430586</v>
      </c>
    </row>
    <row r="473" spans="1:13" x14ac:dyDescent="0.45">
      <c r="A473">
        <v>470</v>
      </c>
      <c r="B473">
        <v>9.0404391288757296E-2</v>
      </c>
      <c r="C473">
        <v>5.6267806267806197E-2</v>
      </c>
      <c r="D473">
        <f t="shared" si="46"/>
        <v>-3.4136585020951099E-2</v>
      </c>
      <c r="E473" s="2">
        <f t="shared" si="47"/>
        <v>-0.60668057429639755</v>
      </c>
      <c r="F473" s="2" t="str">
        <f t="shared" si="48"/>
        <v>상승</v>
      </c>
      <c r="K473" s="3">
        <f t="shared" si="49"/>
        <v>327121.3173866272</v>
      </c>
      <c r="L473" s="3">
        <f t="shared" si="51"/>
        <v>316880.34188034182</v>
      </c>
      <c r="M473" s="4">
        <f t="shared" si="50"/>
        <v>-10240.97550628538</v>
      </c>
    </row>
    <row r="474" spans="1:13" x14ac:dyDescent="0.45">
      <c r="A474">
        <v>471</v>
      </c>
      <c r="B474">
        <v>0.26794332265853799</v>
      </c>
      <c r="C474">
        <v>0.233225108225108</v>
      </c>
      <c r="D474">
        <f t="shared" si="46"/>
        <v>-3.4718214433429984E-2</v>
      </c>
      <c r="E474" s="2">
        <f t="shared" si="47"/>
        <v>-0.14886139274473009</v>
      </c>
      <c r="F474" s="2" t="str">
        <f t="shared" si="48"/>
        <v>상승</v>
      </c>
      <c r="K474" s="3">
        <f t="shared" si="49"/>
        <v>380382.99679756135</v>
      </c>
      <c r="L474" s="3">
        <f t="shared" si="51"/>
        <v>369967.53246753238</v>
      </c>
      <c r="M474" s="4">
        <f t="shared" si="50"/>
        <v>-10415.464330028975</v>
      </c>
    </row>
    <row r="475" spans="1:13" x14ac:dyDescent="0.45">
      <c r="A475">
        <v>472</v>
      </c>
      <c r="B475">
        <v>-4.6762693673372199E-2</v>
      </c>
      <c r="C475">
        <v>-8.1404032860343506E-2</v>
      </c>
      <c r="D475">
        <f t="shared" si="46"/>
        <v>-3.4641339186971307E-2</v>
      </c>
      <c r="E475" s="2">
        <f t="shared" si="47"/>
        <v>0.42554819423261098</v>
      </c>
      <c r="F475" s="2" t="str">
        <f t="shared" si="48"/>
        <v>하락</v>
      </c>
      <c r="K475" s="3">
        <f t="shared" si="49"/>
        <v>285971.19189798838</v>
      </c>
      <c r="L475" s="3">
        <f t="shared" si="51"/>
        <v>275578.79014189699</v>
      </c>
      <c r="M475" s="4">
        <f t="shared" si="50"/>
        <v>-10392.401756091393</v>
      </c>
    </row>
    <row r="476" spans="1:13" x14ac:dyDescent="0.45">
      <c r="A476">
        <v>473</v>
      </c>
      <c r="B476">
        <v>0.46527034044265703</v>
      </c>
      <c r="C476">
        <v>0.47058823529411697</v>
      </c>
      <c r="D476">
        <f t="shared" si="46"/>
        <v>5.3178948514599478E-3</v>
      </c>
      <c r="E476" s="2">
        <f t="shared" si="47"/>
        <v>1.1300526559352405E-2</v>
      </c>
      <c r="F476" s="2" t="str">
        <f t="shared" si="48"/>
        <v>상승</v>
      </c>
      <c r="K476" s="3">
        <f t="shared" si="49"/>
        <v>439581.10213279712</v>
      </c>
      <c r="L476" s="3">
        <f t="shared" si="51"/>
        <v>441176.47058823507</v>
      </c>
      <c r="M476" s="4">
        <f t="shared" si="50"/>
        <v>1595.3684554379433</v>
      </c>
    </row>
    <row r="477" spans="1:13" x14ac:dyDescent="0.45">
      <c r="A477">
        <v>474</v>
      </c>
      <c r="B477">
        <v>-2.7300801128149001E-2</v>
      </c>
      <c r="C477">
        <v>1.79856115107913E-2</v>
      </c>
      <c r="D477">
        <f t="shared" si="46"/>
        <v>4.5286412638940302E-2</v>
      </c>
      <c r="E477" s="2">
        <f t="shared" si="47"/>
        <v>2.51792454272509</v>
      </c>
      <c r="F477" s="2" t="str">
        <f t="shared" si="48"/>
        <v>반대</v>
      </c>
      <c r="K477" s="3">
        <f t="shared" si="49"/>
        <v>291809.75966155529</v>
      </c>
      <c r="L477" s="3">
        <f t="shared" si="51"/>
        <v>305395.68345323741</v>
      </c>
      <c r="M477" s="4">
        <f t="shared" si="50"/>
        <v>13585.923791682115</v>
      </c>
    </row>
    <row r="478" spans="1:13" x14ac:dyDescent="0.45">
      <c r="A478">
        <v>475</v>
      </c>
      <c r="B478">
        <v>0.23490886390209101</v>
      </c>
      <c r="C478">
        <v>0.22968197879858601</v>
      </c>
      <c r="D478">
        <f t="shared" si="46"/>
        <v>-5.2268851035049968E-3</v>
      </c>
      <c r="E478" s="2">
        <f t="shared" si="47"/>
        <v>-2.2757053604491043E-2</v>
      </c>
      <c r="F478" s="2" t="str">
        <f t="shared" si="48"/>
        <v>상승</v>
      </c>
      <c r="K478" s="3">
        <f t="shared" si="49"/>
        <v>370472.6591706273</v>
      </c>
      <c r="L478" s="3">
        <f t="shared" si="51"/>
        <v>368904.59363957582</v>
      </c>
      <c r="M478" s="4">
        <f t="shared" si="50"/>
        <v>-1568.0655310514849</v>
      </c>
    </row>
    <row r="479" spans="1:13" x14ac:dyDescent="0.45">
      <c r="A479">
        <v>476</v>
      </c>
      <c r="B479">
        <v>5.2268803119659403E-2</v>
      </c>
      <c r="C479">
        <v>5.3066037735849003E-2</v>
      </c>
      <c r="D479">
        <f t="shared" si="46"/>
        <v>7.9723461618960018E-4</v>
      </c>
      <c r="E479" s="2">
        <f t="shared" si="47"/>
        <v>1.5023443433972924E-2</v>
      </c>
      <c r="F479" s="2" t="str">
        <f t="shared" si="48"/>
        <v>상승</v>
      </c>
      <c r="K479" s="3">
        <f t="shared" si="49"/>
        <v>315680.64093589783</v>
      </c>
      <c r="L479" s="3">
        <f t="shared" si="51"/>
        <v>315919.8113207547</v>
      </c>
      <c r="M479" s="4">
        <f t="shared" si="50"/>
        <v>239.17038485687226</v>
      </c>
    </row>
    <row r="480" spans="1:13" x14ac:dyDescent="0.45">
      <c r="A480">
        <v>477</v>
      </c>
      <c r="B480">
        <v>-0.12238124012947001</v>
      </c>
      <c r="C480">
        <v>-0.11</v>
      </c>
      <c r="D480">
        <f t="shared" si="46"/>
        <v>1.2381240129470006E-2</v>
      </c>
      <c r="E480" s="2">
        <f t="shared" si="47"/>
        <v>-0.11255672844972732</v>
      </c>
      <c r="F480" s="2" t="str">
        <f t="shared" si="48"/>
        <v>하락</v>
      </c>
      <c r="K480" s="3">
        <f t="shared" si="49"/>
        <v>263285.62796115899</v>
      </c>
      <c r="L480" s="3">
        <f t="shared" si="51"/>
        <v>267000</v>
      </c>
      <c r="M480" s="4">
        <f t="shared" si="50"/>
        <v>3714.3720388410147</v>
      </c>
    </row>
    <row r="481" spans="1:13" x14ac:dyDescent="0.45">
      <c r="A481">
        <v>478</v>
      </c>
      <c r="B481">
        <v>-0.122884169220924</v>
      </c>
      <c r="C481">
        <v>-0.145299145299145</v>
      </c>
      <c r="D481">
        <f t="shared" si="46"/>
        <v>-2.2414976078221002E-2</v>
      </c>
      <c r="E481" s="2">
        <f t="shared" si="47"/>
        <v>0.15426777653834486</v>
      </c>
      <c r="F481" s="2" t="str">
        <f t="shared" si="48"/>
        <v>하락</v>
      </c>
      <c r="K481" s="3">
        <f t="shared" si="49"/>
        <v>263134.7492337228</v>
      </c>
      <c r="L481" s="3">
        <f t="shared" si="51"/>
        <v>256410.25641025649</v>
      </c>
      <c r="M481" s="4">
        <f t="shared" si="50"/>
        <v>-6724.4928234663093</v>
      </c>
    </row>
    <row r="482" spans="1:13" x14ac:dyDescent="0.45">
      <c r="A482">
        <v>479</v>
      </c>
      <c r="B482">
        <v>-0.110176861286163</v>
      </c>
      <c r="C482">
        <v>-0.140929535232383</v>
      </c>
      <c r="D482">
        <f t="shared" si="46"/>
        <v>-3.0752673946219999E-2</v>
      </c>
      <c r="E482" s="2">
        <f t="shared" si="47"/>
        <v>0.21821312257583891</v>
      </c>
      <c r="F482" s="2" t="str">
        <f t="shared" si="48"/>
        <v>하락</v>
      </c>
      <c r="K482" s="3">
        <f t="shared" si="49"/>
        <v>266946.94161415112</v>
      </c>
      <c r="L482" s="3">
        <f t="shared" si="51"/>
        <v>257721.13943028511</v>
      </c>
      <c r="M482" s="4">
        <f t="shared" si="50"/>
        <v>-9225.8021838660061</v>
      </c>
    </row>
    <row r="483" spans="1:13" x14ac:dyDescent="0.45">
      <c r="A483">
        <v>480</v>
      </c>
      <c r="B483">
        <v>7.78631120920181E-2</v>
      </c>
      <c r="C483">
        <v>7.2181670721816693E-2</v>
      </c>
      <c r="D483">
        <f t="shared" si="46"/>
        <v>-5.6814413702014066E-3</v>
      </c>
      <c r="E483" s="2">
        <f t="shared" si="47"/>
        <v>-7.8710305724250959E-2</v>
      </c>
      <c r="F483" s="2" t="str">
        <f t="shared" si="48"/>
        <v>상승</v>
      </c>
      <c r="K483" s="3">
        <f t="shared" si="49"/>
        <v>323358.93362760544</v>
      </c>
      <c r="L483" s="3">
        <f t="shared" si="51"/>
        <v>321654.50121654506</v>
      </c>
      <c r="M483" s="4">
        <f t="shared" si="50"/>
        <v>-1704.4324110603775</v>
      </c>
    </row>
    <row r="484" spans="1:13" x14ac:dyDescent="0.45">
      <c r="A484">
        <v>481</v>
      </c>
      <c r="B484">
        <v>6.2300793826579999E-2</v>
      </c>
      <c r="C484">
        <v>2.2870662460567799E-2</v>
      </c>
      <c r="D484">
        <f t="shared" si="46"/>
        <v>-3.94301313660122E-2</v>
      </c>
      <c r="E484" s="2">
        <f t="shared" si="47"/>
        <v>-1.7240485024863283</v>
      </c>
      <c r="F484" s="2" t="str">
        <f t="shared" si="48"/>
        <v>상승</v>
      </c>
      <c r="K484" s="3">
        <f t="shared" si="49"/>
        <v>318690.23814797401</v>
      </c>
      <c r="L484" s="3">
        <f t="shared" si="51"/>
        <v>306861.19873817038</v>
      </c>
      <c r="M484" s="4">
        <f t="shared" si="50"/>
        <v>-11829.039409803634</v>
      </c>
    </row>
    <row r="485" spans="1:13" x14ac:dyDescent="0.45">
      <c r="A485">
        <v>482</v>
      </c>
      <c r="B485">
        <v>0.32896494865417403</v>
      </c>
      <c r="C485">
        <v>0.26034063260340601</v>
      </c>
      <c r="D485">
        <f t="shared" si="46"/>
        <v>-6.8624316050768019E-2</v>
      </c>
      <c r="E485" s="2">
        <f t="shared" si="47"/>
        <v>-0.26359433548472611</v>
      </c>
      <c r="F485" s="2" t="str">
        <f t="shared" si="48"/>
        <v>상승</v>
      </c>
      <c r="K485" s="3">
        <f t="shared" si="49"/>
        <v>398689.48459625215</v>
      </c>
      <c r="L485" s="3">
        <f t="shared" si="51"/>
        <v>378102.18978102179</v>
      </c>
      <c r="M485" s="4">
        <f t="shared" si="50"/>
        <v>-20587.294815230358</v>
      </c>
    </row>
    <row r="486" spans="1:13" x14ac:dyDescent="0.45">
      <c r="A486">
        <v>483</v>
      </c>
      <c r="B486">
        <v>-9.3194112181663499E-2</v>
      </c>
      <c r="C486">
        <v>-0.11625000000000001</v>
      </c>
      <c r="D486">
        <f t="shared" si="46"/>
        <v>-2.3055887818336507E-2</v>
      </c>
      <c r="E486" s="2">
        <f t="shared" si="47"/>
        <v>0.19833021779214199</v>
      </c>
      <c r="F486" s="2" t="str">
        <f t="shared" si="48"/>
        <v>하락</v>
      </c>
      <c r="K486" s="3">
        <f t="shared" si="49"/>
        <v>272041.76634550095</v>
      </c>
      <c r="L486" s="3">
        <f t="shared" si="51"/>
        <v>265125</v>
      </c>
      <c r="M486" s="4">
        <f t="shared" si="50"/>
        <v>-6916.766345500946</v>
      </c>
    </row>
    <row r="487" spans="1:13" x14ac:dyDescent="0.45">
      <c r="A487">
        <v>484</v>
      </c>
      <c r="B487">
        <v>0.15316191315650901</v>
      </c>
      <c r="C487">
        <v>8.8552915766738599E-2</v>
      </c>
      <c r="D487">
        <f t="shared" si="46"/>
        <v>-6.4608997389770412E-2</v>
      </c>
      <c r="E487" s="2">
        <f t="shared" si="47"/>
        <v>-0.72960892174301761</v>
      </c>
      <c r="F487" s="2" t="str">
        <f t="shared" si="48"/>
        <v>상승</v>
      </c>
      <c r="K487" s="3">
        <f t="shared" si="49"/>
        <v>345948.5739469527</v>
      </c>
      <c r="L487" s="3">
        <f t="shared" si="51"/>
        <v>326565.87473002158</v>
      </c>
      <c r="M487" s="4">
        <f t="shared" si="50"/>
        <v>-19382.699216931127</v>
      </c>
    </row>
    <row r="488" spans="1:13" x14ac:dyDescent="0.45">
      <c r="A488">
        <v>485</v>
      </c>
      <c r="B488">
        <v>-1.4562357217073401E-2</v>
      </c>
      <c r="C488">
        <v>-8.6816720257234706E-2</v>
      </c>
      <c r="D488">
        <f t="shared" si="46"/>
        <v>-7.2254363040161307E-2</v>
      </c>
      <c r="E488" s="2">
        <f t="shared" si="47"/>
        <v>0.83226321872185827</v>
      </c>
      <c r="F488" s="2" t="str">
        <f t="shared" si="48"/>
        <v>하락</v>
      </c>
      <c r="K488" s="3">
        <f t="shared" si="49"/>
        <v>295631.29283487797</v>
      </c>
      <c r="L488" s="3">
        <f t="shared" si="51"/>
        <v>273954.98392282956</v>
      </c>
      <c r="M488" s="4">
        <f t="shared" si="50"/>
        <v>-21676.308912048407</v>
      </c>
    </row>
    <row r="489" spans="1:13" x14ac:dyDescent="0.45">
      <c r="A489">
        <v>486</v>
      </c>
      <c r="B489">
        <v>4.5032724738120998E-2</v>
      </c>
      <c r="C489">
        <v>4.9633848657445002E-2</v>
      </c>
      <c r="D489">
        <f t="shared" si="46"/>
        <v>4.6011239193240044E-3</v>
      </c>
      <c r="E489" s="2">
        <f t="shared" si="47"/>
        <v>9.2701332735232955E-2</v>
      </c>
      <c r="F489" s="2" t="str">
        <f t="shared" si="48"/>
        <v>상승</v>
      </c>
      <c r="K489" s="3">
        <f t="shared" si="49"/>
        <v>313509.81742143631</v>
      </c>
      <c r="L489" s="3">
        <f t="shared" si="51"/>
        <v>314890.15459723352</v>
      </c>
      <c r="M489" s="4">
        <f t="shared" si="50"/>
        <v>1380.3371757972054</v>
      </c>
    </row>
    <row r="490" spans="1:13" x14ac:dyDescent="0.45">
      <c r="A490">
        <v>487</v>
      </c>
      <c r="B490">
        <v>0.164156854152679</v>
      </c>
      <c r="C490">
        <v>8.4000000000000005E-2</v>
      </c>
      <c r="D490">
        <f t="shared" si="46"/>
        <v>-8.0156854152678994E-2</v>
      </c>
      <c r="E490" s="2">
        <f t="shared" si="47"/>
        <v>-0.95424826372236893</v>
      </c>
      <c r="F490" s="2" t="str">
        <f t="shared" si="48"/>
        <v>상승</v>
      </c>
      <c r="K490" s="3">
        <f t="shared" si="49"/>
        <v>349247.05624580372</v>
      </c>
      <c r="L490" s="3">
        <f t="shared" si="51"/>
        <v>325200</v>
      </c>
      <c r="M490" s="4">
        <f t="shared" si="50"/>
        <v>-24047.056245803717</v>
      </c>
    </row>
    <row r="491" spans="1:13" x14ac:dyDescent="0.45">
      <c r="A491">
        <v>488</v>
      </c>
      <c r="B491">
        <v>2.32458747923374E-2</v>
      </c>
      <c r="C491">
        <v>-5.3003533568904498E-2</v>
      </c>
      <c r="D491">
        <f t="shared" si="46"/>
        <v>-7.6249408361241902E-2</v>
      </c>
      <c r="E491" s="2">
        <f t="shared" si="47"/>
        <v>1.4385721710820998</v>
      </c>
      <c r="F491" s="2" t="str">
        <f t="shared" si="48"/>
        <v>반대</v>
      </c>
      <c r="K491" s="3">
        <f t="shared" si="49"/>
        <v>306973.76243770123</v>
      </c>
      <c r="L491" s="3">
        <f t="shared" si="51"/>
        <v>284098.93992932863</v>
      </c>
      <c r="M491" s="4">
        <f t="shared" si="50"/>
        <v>-22874.822508372599</v>
      </c>
    </row>
    <row r="492" spans="1:13" x14ac:dyDescent="0.45">
      <c r="A492">
        <v>489</v>
      </c>
      <c r="B492">
        <v>0.40086945891380299</v>
      </c>
      <c r="C492">
        <v>0.43272727272727202</v>
      </c>
      <c r="D492">
        <f t="shared" si="46"/>
        <v>3.1857813813469027E-2</v>
      </c>
      <c r="E492" s="2">
        <f t="shared" si="47"/>
        <v>7.362099830843695E-2</v>
      </c>
      <c r="F492" s="2" t="str">
        <f t="shared" si="48"/>
        <v>상승</v>
      </c>
      <c r="K492" s="3">
        <f t="shared" si="49"/>
        <v>420260.83767414093</v>
      </c>
      <c r="L492" s="3">
        <f t="shared" si="51"/>
        <v>429818.18181818159</v>
      </c>
      <c r="M492" s="4">
        <f t="shared" si="50"/>
        <v>9557.3441440406605</v>
      </c>
    </row>
    <row r="493" spans="1:13" x14ac:dyDescent="0.45">
      <c r="A493">
        <v>490</v>
      </c>
      <c r="B493">
        <v>-8.7448894977569497E-2</v>
      </c>
      <c r="C493">
        <v>-0.136950904392764</v>
      </c>
      <c r="D493">
        <f t="shared" si="46"/>
        <v>-4.9502009415194503E-2</v>
      </c>
      <c r="E493" s="2">
        <f t="shared" si="47"/>
        <v>0.36145806874868663</v>
      </c>
      <c r="F493" s="2" t="str">
        <f t="shared" si="48"/>
        <v>하락</v>
      </c>
      <c r="K493" s="3">
        <f t="shared" si="49"/>
        <v>273765.33150672918</v>
      </c>
      <c r="L493" s="3">
        <f t="shared" si="51"/>
        <v>258914.7286821708</v>
      </c>
      <c r="M493" s="4">
        <f t="shared" si="50"/>
        <v>-14850.602824558388</v>
      </c>
    </row>
    <row r="494" spans="1:13" x14ac:dyDescent="0.45">
      <c r="A494">
        <v>491</v>
      </c>
      <c r="B494">
        <v>-1.45810134708881E-2</v>
      </c>
      <c r="C494">
        <v>8.7837837837837808E-3</v>
      </c>
      <c r="D494">
        <f t="shared" si="46"/>
        <v>2.336479725467188E-2</v>
      </c>
      <c r="E494" s="2">
        <f t="shared" si="47"/>
        <v>2.6599923028395689</v>
      </c>
      <c r="F494" s="2" t="str">
        <f t="shared" si="48"/>
        <v>반대</v>
      </c>
      <c r="K494" s="3">
        <f t="shared" si="49"/>
        <v>295625.69595873356</v>
      </c>
      <c r="L494" s="3">
        <f t="shared" si="51"/>
        <v>302635.13513513515</v>
      </c>
      <c r="M494" s="4">
        <f t="shared" si="50"/>
        <v>7009.4391764015891</v>
      </c>
    </row>
    <row r="495" spans="1:13" x14ac:dyDescent="0.45">
      <c r="A495">
        <v>492</v>
      </c>
      <c r="B495">
        <v>-5.50219155848026E-2</v>
      </c>
      <c r="C495">
        <v>-8.8057901085645304E-2</v>
      </c>
      <c r="D495">
        <f t="shared" si="46"/>
        <v>-3.3035985500842704E-2</v>
      </c>
      <c r="E495" s="2">
        <f t="shared" si="47"/>
        <v>0.37516208192052902</v>
      </c>
      <c r="F495" s="2" t="str">
        <f t="shared" si="48"/>
        <v>하락</v>
      </c>
      <c r="K495" s="3">
        <f t="shared" si="49"/>
        <v>283493.42532455921</v>
      </c>
      <c r="L495" s="3">
        <f t="shared" si="51"/>
        <v>273582.62967430643</v>
      </c>
      <c r="M495" s="4">
        <f t="shared" si="50"/>
        <v>-9910.7956502527813</v>
      </c>
    </row>
    <row r="496" spans="1:13" x14ac:dyDescent="0.45">
      <c r="A496">
        <v>493</v>
      </c>
      <c r="B496">
        <v>-6.4874768257141099E-2</v>
      </c>
      <c r="C496">
        <v>-5.2145214521452099E-2</v>
      </c>
      <c r="D496">
        <f t="shared" si="46"/>
        <v>1.2729553735689E-2</v>
      </c>
      <c r="E496" s="2">
        <f t="shared" si="47"/>
        <v>-0.24411739126036522</v>
      </c>
      <c r="F496" s="2" t="str">
        <f t="shared" si="48"/>
        <v>하락</v>
      </c>
      <c r="K496" s="3">
        <f t="shared" si="49"/>
        <v>280537.56952285767</v>
      </c>
      <c r="L496" s="3">
        <f t="shared" si="51"/>
        <v>284356.43564356439</v>
      </c>
      <c r="M496" s="4">
        <f t="shared" si="50"/>
        <v>3818.8661207067198</v>
      </c>
    </row>
    <row r="497" spans="1:13" x14ac:dyDescent="0.45">
      <c r="A497">
        <v>494</v>
      </c>
      <c r="B497">
        <v>0.36899170279502802</v>
      </c>
      <c r="C497">
        <v>0.39897698209718602</v>
      </c>
      <c r="D497">
        <f t="shared" si="46"/>
        <v>2.9985279302157997E-2</v>
      </c>
      <c r="E497" s="2">
        <f t="shared" si="47"/>
        <v>7.5155411584255108E-2</v>
      </c>
      <c r="F497" s="2" t="str">
        <f t="shared" si="48"/>
        <v>상승</v>
      </c>
      <c r="K497" s="3">
        <f t="shared" si="49"/>
        <v>410697.51083850843</v>
      </c>
      <c r="L497" s="3">
        <f t="shared" si="51"/>
        <v>419693.09462915582</v>
      </c>
      <c r="M497" s="4">
        <f t="shared" si="50"/>
        <v>8995.5837906473898</v>
      </c>
    </row>
    <row r="498" spans="1:13" x14ac:dyDescent="0.45">
      <c r="A498">
        <v>495</v>
      </c>
      <c r="B498">
        <v>-5.9834007173776599E-2</v>
      </c>
      <c r="C498">
        <v>-0.10844250363900999</v>
      </c>
      <c r="D498">
        <f t="shared" si="46"/>
        <v>-4.8608496465233395E-2</v>
      </c>
      <c r="E498" s="2">
        <f t="shared" si="47"/>
        <v>0.44824210834383088</v>
      </c>
      <c r="F498" s="2" t="str">
        <f t="shared" si="48"/>
        <v>하락</v>
      </c>
      <c r="K498" s="3">
        <f t="shared" si="49"/>
        <v>282049.79784786701</v>
      </c>
      <c r="L498" s="3">
        <f t="shared" si="51"/>
        <v>267467.24890829698</v>
      </c>
      <c r="M498" s="4">
        <f t="shared" si="50"/>
        <v>-14582.548939570028</v>
      </c>
    </row>
    <row r="499" spans="1:13" x14ac:dyDescent="0.45">
      <c r="A499">
        <v>496</v>
      </c>
      <c r="B499">
        <v>2.5447756052017202E-2</v>
      </c>
      <c r="C499">
        <v>9.8324022346368695E-2</v>
      </c>
      <c r="D499">
        <f t="shared" si="46"/>
        <v>7.2876266294351497E-2</v>
      </c>
      <c r="E499" s="2">
        <f t="shared" si="47"/>
        <v>0.74118475378914317</v>
      </c>
      <c r="F499" s="2" t="str">
        <f t="shared" si="48"/>
        <v>상승</v>
      </c>
      <c r="K499" s="3">
        <f t="shared" si="49"/>
        <v>307634.32681560516</v>
      </c>
      <c r="L499" s="3">
        <f t="shared" si="51"/>
        <v>329497.2067039106</v>
      </c>
      <c r="M499" s="4">
        <f t="shared" si="50"/>
        <v>21862.879888305441</v>
      </c>
    </row>
    <row r="500" spans="1:13" x14ac:dyDescent="0.45">
      <c r="A500">
        <v>497</v>
      </c>
      <c r="B500">
        <v>-4.9657467752695E-2</v>
      </c>
      <c r="C500">
        <v>-5.38172715894868E-2</v>
      </c>
      <c r="D500">
        <f t="shared" si="46"/>
        <v>-4.1598038367917992E-3</v>
      </c>
      <c r="E500" s="2">
        <f t="shared" si="47"/>
        <v>7.7294959665038396E-2</v>
      </c>
      <c r="F500" s="2" t="str">
        <f t="shared" si="48"/>
        <v>하락</v>
      </c>
      <c r="K500" s="3">
        <f t="shared" si="49"/>
        <v>285102.75967419153</v>
      </c>
      <c r="L500" s="3">
        <f t="shared" si="51"/>
        <v>283854.81852315395</v>
      </c>
      <c r="M500" s="4">
        <f t="shared" si="50"/>
        <v>-1247.9411510375794</v>
      </c>
    </row>
    <row r="501" spans="1:13" x14ac:dyDescent="0.45">
      <c r="A501">
        <v>498</v>
      </c>
      <c r="B501">
        <v>0.100866101682186</v>
      </c>
      <c r="C501">
        <v>9.36454849498327E-2</v>
      </c>
      <c r="D501">
        <f t="shared" si="46"/>
        <v>-7.2206167323533021E-3</v>
      </c>
      <c r="E501" s="2">
        <f t="shared" si="47"/>
        <v>-7.710587153477283E-2</v>
      </c>
      <c r="F501" s="2" t="str">
        <f t="shared" si="48"/>
        <v>상승</v>
      </c>
      <c r="K501" s="3">
        <f t="shared" si="49"/>
        <v>330259.83050465578</v>
      </c>
      <c r="L501" s="3">
        <f t="shared" si="51"/>
        <v>328093.64548494981</v>
      </c>
      <c r="M501" s="4">
        <f t="shared" si="50"/>
        <v>-2166.1850197059684</v>
      </c>
    </row>
    <row r="502" spans="1:13" x14ac:dyDescent="0.45">
      <c r="A502">
        <v>499</v>
      </c>
      <c r="B502">
        <v>-8.0386579036712605E-2</v>
      </c>
      <c r="C502">
        <v>-0.12971014492753599</v>
      </c>
      <c r="D502">
        <f t="shared" si="46"/>
        <v>-4.9323565890823387E-2</v>
      </c>
      <c r="E502" s="2">
        <f t="shared" si="47"/>
        <v>0.3802598934599799</v>
      </c>
      <c r="F502" s="2" t="str">
        <f t="shared" si="48"/>
        <v>하락</v>
      </c>
      <c r="K502" s="3">
        <f t="shared" si="49"/>
        <v>275884.02628898621</v>
      </c>
      <c r="L502" s="3">
        <f t="shared" si="51"/>
        <v>261086.95652173922</v>
      </c>
      <c r="M502" s="4">
        <f t="shared" si="50"/>
        <v>-14797.069767246983</v>
      </c>
    </row>
    <row r="503" spans="1:13" x14ac:dyDescent="0.45">
      <c r="A503">
        <v>500</v>
      </c>
      <c r="B503">
        <v>0.133780792355537</v>
      </c>
      <c r="C503">
        <v>0.111764705882352</v>
      </c>
      <c r="D503">
        <f t="shared" si="46"/>
        <v>-2.2016086473184995E-2</v>
      </c>
      <c r="E503" s="2">
        <f t="shared" si="47"/>
        <v>-0.19698603686534108</v>
      </c>
      <c r="F503" s="2" t="str">
        <f t="shared" si="48"/>
        <v>상승</v>
      </c>
      <c r="K503" s="3">
        <f t="shared" si="49"/>
        <v>340134.23770666111</v>
      </c>
      <c r="L503" s="3">
        <f t="shared" si="51"/>
        <v>333529.41176470561</v>
      </c>
      <c r="M503" s="4">
        <f t="shared" si="50"/>
        <v>-6604.8259419554961</v>
      </c>
    </row>
    <row r="504" spans="1:13" x14ac:dyDescent="0.45">
      <c r="A504">
        <v>501</v>
      </c>
      <c r="B504">
        <v>1.9368637353181801E-2</v>
      </c>
      <c r="C504">
        <v>2.1333333333333301E-2</v>
      </c>
      <c r="D504">
        <f t="shared" si="46"/>
        <v>1.9646959801515006E-3</v>
      </c>
      <c r="E504" s="2">
        <f t="shared" si="47"/>
        <v>9.2095124069601728E-2</v>
      </c>
      <c r="F504" s="2" t="str">
        <f t="shared" si="48"/>
        <v>상승</v>
      </c>
      <c r="K504" s="3">
        <f t="shared" si="49"/>
        <v>305810.59120595455</v>
      </c>
      <c r="L504" s="3">
        <f t="shared" si="51"/>
        <v>306399.99999999994</v>
      </c>
      <c r="M504" s="4">
        <f t="shared" si="50"/>
        <v>589.4087940453901</v>
      </c>
    </row>
    <row r="505" spans="1:13" x14ac:dyDescent="0.45">
      <c r="A505">
        <v>502</v>
      </c>
      <c r="B505">
        <v>3.92656400799751E-2</v>
      </c>
      <c r="C505">
        <v>1.9305019305019301E-2</v>
      </c>
      <c r="D505">
        <f t="shared" si="46"/>
        <v>-1.9960620774955799E-2</v>
      </c>
      <c r="E505" s="2">
        <f t="shared" si="47"/>
        <v>-1.0339601561427105</v>
      </c>
      <c r="F505" s="2" t="str">
        <f t="shared" si="48"/>
        <v>상승</v>
      </c>
      <c r="K505" s="3">
        <f t="shared" si="49"/>
        <v>311779.69202399254</v>
      </c>
      <c r="L505" s="3">
        <f t="shared" si="51"/>
        <v>305791.5057915058</v>
      </c>
      <c r="M505" s="4">
        <f t="shared" si="50"/>
        <v>-5988.1862324867398</v>
      </c>
    </row>
    <row r="506" spans="1:13" x14ac:dyDescent="0.45">
      <c r="A506">
        <v>503</v>
      </c>
      <c r="B506">
        <v>5.7213567197322802E-3</v>
      </c>
      <c r="C506">
        <v>-1.2820512820512799E-2</v>
      </c>
      <c r="D506">
        <f t="shared" si="46"/>
        <v>-1.854186954024508E-2</v>
      </c>
      <c r="E506" s="2">
        <f t="shared" si="47"/>
        <v>1.4462658241391186</v>
      </c>
      <c r="F506" s="2" t="str">
        <f t="shared" si="48"/>
        <v>반대</v>
      </c>
      <c r="K506" s="3">
        <f t="shared" si="49"/>
        <v>301716.40701591969</v>
      </c>
      <c r="L506" s="3">
        <f t="shared" si="51"/>
        <v>296153.84615384619</v>
      </c>
      <c r="M506" s="4">
        <f t="shared" si="50"/>
        <v>-5562.5608620735002</v>
      </c>
    </row>
    <row r="507" spans="1:13" x14ac:dyDescent="0.45">
      <c r="A507">
        <v>504</v>
      </c>
      <c r="B507">
        <v>5.6603290140628797E-3</v>
      </c>
      <c r="C507">
        <v>3.93236335037357E-4</v>
      </c>
      <c r="D507">
        <f t="shared" si="46"/>
        <v>-5.2670926790255226E-3</v>
      </c>
      <c r="E507" s="2">
        <f t="shared" si="47"/>
        <v>-13.39421668276192</v>
      </c>
      <c r="F507" s="2" t="str">
        <f t="shared" si="48"/>
        <v>상승</v>
      </c>
      <c r="K507" s="3">
        <f t="shared" si="49"/>
        <v>301698.09870421886</v>
      </c>
      <c r="L507" s="3">
        <f t="shared" si="51"/>
        <v>300117.97090051119</v>
      </c>
      <c r="M507" s="4">
        <f t="shared" si="50"/>
        <v>-1580.12780370767</v>
      </c>
    </row>
    <row r="508" spans="1:13" x14ac:dyDescent="0.45">
      <c r="A508">
        <v>505</v>
      </c>
      <c r="B508">
        <v>0.34716227650642301</v>
      </c>
      <c r="C508">
        <v>0.33121693121693102</v>
      </c>
      <c r="D508">
        <f t="shared" si="46"/>
        <v>-1.5945345289491986E-2</v>
      </c>
      <c r="E508" s="2">
        <f t="shared" si="47"/>
        <v>-4.8141697439520563E-2</v>
      </c>
      <c r="F508" s="2" t="str">
        <f t="shared" si="48"/>
        <v>상승</v>
      </c>
      <c r="K508" s="3">
        <f t="shared" si="49"/>
        <v>404148.68295192689</v>
      </c>
      <c r="L508" s="3">
        <f t="shared" si="51"/>
        <v>399365.07936507935</v>
      </c>
      <c r="M508" s="4">
        <f t="shared" si="50"/>
        <v>-4783.6035868475446</v>
      </c>
    </row>
    <row r="509" spans="1:13" x14ac:dyDescent="0.45">
      <c r="A509">
        <v>506</v>
      </c>
      <c r="B509">
        <v>-9.1941162943839999E-2</v>
      </c>
      <c r="C509">
        <v>-7.0911722141823397E-2</v>
      </c>
      <c r="D509">
        <f t="shared" si="46"/>
        <v>2.1029440802016602E-2</v>
      </c>
      <c r="E509" s="2">
        <f t="shared" si="47"/>
        <v>-0.29655803253456087</v>
      </c>
      <c r="F509" s="2" t="str">
        <f t="shared" si="48"/>
        <v>하락</v>
      </c>
      <c r="K509" s="3">
        <f t="shared" si="49"/>
        <v>272417.65111684799</v>
      </c>
      <c r="L509" s="3">
        <f t="shared" si="51"/>
        <v>278726.48335745296</v>
      </c>
      <c r="M509" s="4">
        <f t="shared" si="50"/>
        <v>6308.8322406049701</v>
      </c>
    </row>
    <row r="510" spans="1:13" x14ac:dyDescent="0.45">
      <c r="A510">
        <v>507</v>
      </c>
      <c r="B510">
        <v>-0.19103476405143699</v>
      </c>
      <c r="C510">
        <v>-0.26176470588235201</v>
      </c>
      <c r="D510">
        <f t="shared" si="46"/>
        <v>-7.0729941830915022E-2</v>
      </c>
      <c r="E510" s="2">
        <f t="shared" si="47"/>
        <v>0.2702042721630471</v>
      </c>
      <c r="F510" s="2" t="str">
        <f t="shared" si="48"/>
        <v>하락</v>
      </c>
      <c r="K510" s="3">
        <f t="shared" si="49"/>
        <v>242689.57078456893</v>
      </c>
      <c r="L510" s="3">
        <f t="shared" si="51"/>
        <v>221470.58823529439</v>
      </c>
      <c r="M510" s="4">
        <f t="shared" si="50"/>
        <v>-21218.982549274544</v>
      </c>
    </row>
    <row r="511" spans="1:13" x14ac:dyDescent="0.45">
      <c r="A511">
        <v>508</v>
      </c>
      <c r="B511">
        <v>6.5840028226375497E-2</v>
      </c>
      <c r="C511">
        <v>0.10740740740740699</v>
      </c>
      <c r="D511">
        <f t="shared" si="46"/>
        <v>4.1567379181031497E-2</v>
      </c>
      <c r="E511" s="2">
        <f t="shared" si="47"/>
        <v>0.38700663375443267</v>
      </c>
      <c r="F511" s="2" t="str">
        <f t="shared" si="48"/>
        <v>상승</v>
      </c>
      <c r="K511" s="3">
        <f t="shared" si="49"/>
        <v>319752.00846791267</v>
      </c>
      <c r="L511" s="3">
        <f t="shared" si="51"/>
        <v>332222.22222222207</v>
      </c>
      <c r="M511" s="4">
        <f t="shared" si="50"/>
        <v>12470.2137543094</v>
      </c>
    </row>
    <row r="512" spans="1:13" x14ac:dyDescent="0.45">
      <c r="A512">
        <v>509</v>
      </c>
      <c r="B512">
        <v>-0.250889301300048</v>
      </c>
      <c r="C512">
        <v>-0.21837549933422101</v>
      </c>
      <c r="D512">
        <f t="shared" si="46"/>
        <v>3.2513801965826983E-2</v>
      </c>
      <c r="E512" s="2">
        <f t="shared" si="47"/>
        <v>-0.14888942241668335</v>
      </c>
      <c r="F512" s="2" t="str">
        <f t="shared" si="48"/>
        <v>하락</v>
      </c>
      <c r="K512" s="3">
        <f t="shared" si="49"/>
        <v>224733.20960998561</v>
      </c>
      <c r="L512" s="3">
        <f t="shared" si="51"/>
        <v>234487.35019973369</v>
      </c>
      <c r="M512" s="4">
        <f t="shared" si="50"/>
        <v>9754.1405897480727</v>
      </c>
    </row>
    <row r="513" spans="1:13" x14ac:dyDescent="0.45">
      <c r="A513">
        <v>510</v>
      </c>
      <c r="B513">
        <v>0.11535058915615</v>
      </c>
      <c r="C513">
        <v>0.115666178623718</v>
      </c>
      <c r="D513">
        <f t="shared" si="46"/>
        <v>3.1558946756800321E-4</v>
      </c>
      <c r="E513" s="2">
        <f t="shared" si="47"/>
        <v>2.7284507132778208E-3</v>
      </c>
      <c r="F513" s="2" t="str">
        <f t="shared" si="48"/>
        <v>상승</v>
      </c>
      <c r="K513" s="3">
        <f t="shared" si="49"/>
        <v>334605.17674684495</v>
      </c>
      <c r="L513" s="3">
        <f t="shared" si="51"/>
        <v>334699.85358711542</v>
      </c>
      <c r="M513" s="4">
        <f t="shared" si="50"/>
        <v>94.67684027046198</v>
      </c>
    </row>
    <row r="514" spans="1:13" x14ac:dyDescent="0.45">
      <c r="A514">
        <v>511</v>
      </c>
      <c r="B514">
        <v>0.33214920759201</v>
      </c>
      <c r="C514">
        <v>0.29269801980198001</v>
      </c>
      <c r="D514">
        <f t="shared" si="46"/>
        <v>-3.9451187790029985E-2</v>
      </c>
      <c r="E514" s="2">
        <f t="shared" si="47"/>
        <v>-0.13478460775621245</v>
      </c>
      <c r="F514" s="2" t="str">
        <f t="shared" si="48"/>
        <v>상승</v>
      </c>
      <c r="K514" s="3">
        <f t="shared" si="49"/>
        <v>399644.76227760303</v>
      </c>
      <c r="L514" s="3">
        <f t="shared" si="51"/>
        <v>387809.40594059398</v>
      </c>
      <c r="M514" s="4">
        <f t="shared" si="50"/>
        <v>-11835.356337009056</v>
      </c>
    </row>
    <row r="515" spans="1:13" x14ac:dyDescent="0.45">
      <c r="A515">
        <v>512</v>
      </c>
      <c r="B515">
        <v>0.320652306079864</v>
      </c>
      <c r="C515">
        <v>0.23828125</v>
      </c>
      <c r="D515">
        <f t="shared" si="46"/>
        <v>-8.2371056079864002E-2</v>
      </c>
      <c r="E515" s="2">
        <f t="shared" si="47"/>
        <v>-0.3456883664991014</v>
      </c>
      <c r="F515" s="2" t="str">
        <f t="shared" si="48"/>
        <v>상승</v>
      </c>
      <c r="K515" s="3">
        <f t="shared" si="49"/>
        <v>396195.69182395923</v>
      </c>
      <c r="L515" s="3">
        <f t="shared" si="51"/>
        <v>371484.375</v>
      </c>
      <c r="M515" s="4">
        <f t="shared" si="50"/>
        <v>-24711.316823959234</v>
      </c>
    </row>
    <row r="516" spans="1:13" x14ac:dyDescent="0.45">
      <c r="A516">
        <v>513</v>
      </c>
      <c r="B516">
        <v>-8.4985345602035495E-2</v>
      </c>
      <c r="C516">
        <v>-0.17449664429530201</v>
      </c>
      <c r="D516">
        <f t="shared" ref="D516:D579" si="52">C516-B516</f>
        <v>-8.9511298693266517E-2</v>
      </c>
      <c r="E516" s="2">
        <f t="shared" ref="E516:E579" si="53">IFERROR(D516/C516,0)</f>
        <v>0.51296859635756586</v>
      </c>
      <c r="F516" s="2" t="str">
        <f t="shared" ref="F516:F579" si="54">IF(AND(B516&gt;=0,C516&gt;=0),"상승",IF(AND(B516&lt;0,C516&lt;0),"하락","반대"))</f>
        <v>하락</v>
      </c>
      <c r="K516" s="3">
        <f t="shared" ref="K516:K579" si="55">$J$3*(1+B516)</f>
        <v>274504.39631938934</v>
      </c>
      <c r="L516" s="3">
        <f t="shared" si="51"/>
        <v>247651.0067114094</v>
      </c>
      <c r="M516" s="4">
        <f t="shared" ref="M516:M579" si="56">L516-K516</f>
        <v>-26853.389607979945</v>
      </c>
    </row>
    <row r="517" spans="1:13" x14ac:dyDescent="0.45">
      <c r="A517">
        <v>514</v>
      </c>
      <c r="B517">
        <v>0.27604433894157399</v>
      </c>
      <c r="C517">
        <v>0.20895522388059701</v>
      </c>
      <c r="D517">
        <f t="shared" si="52"/>
        <v>-6.7089115060976978E-2</v>
      </c>
      <c r="E517" s="2">
        <f t="shared" si="53"/>
        <v>-0.32106933636324697</v>
      </c>
      <c r="F517" s="2" t="str">
        <f t="shared" si="54"/>
        <v>상승</v>
      </c>
      <c r="K517" s="3">
        <f t="shared" si="55"/>
        <v>382813.30168247223</v>
      </c>
      <c r="L517" s="3">
        <f t="shared" si="51"/>
        <v>362686.56716417911</v>
      </c>
      <c r="M517" s="4">
        <f t="shared" si="56"/>
        <v>-20126.734518293117</v>
      </c>
    </row>
    <row r="518" spans="1:13" x14ac:dyDescent="0.45">
      <c r="A518">
        <v>515</v>
      </c>
      <c r="B518">
        <v>0.67710143327713002</v>
      </c>
      <c r="C518">
        <v>0.51236749116607705</v>
      </c>
      <c r="D518">
        <f t="shared" si="52"/>
        <v>-0.16473394211105297</v>
      </c>
      <c r="E518" s="2">
        <f t="shared" si="53"/>
        <v>-0.32151521115467624</v>
      </c>
      <c r="F518" s="2" t="str">
        <f t="shared" si="54"/>
        <v>상승</v>
      </c>
      <c r="K518" s="3">
        <f t="shared" si="55"/>
        <v>503130.42998313904</v>
      </c>
      <c r="L518" s="3">
        <f t="shared" si="51"/>
        <v>453710.24734982307</v>
      </c>
      <c r="M518" s="4">
        <f t="shared" si="56"/>
        <v>-49420.18263331597</v>
      </c>
    </row>
    <row r="519" spans="1:13" x14ac:dyDescent="0.45">
      <c r="A519">
        <v>516</v>
      </c>
      <c r="B519">
        <v>8.4312170743942205E-2</v>
      </c>
      <c r="C519">
        <v>5.9335443037974597E-2</v>
      </c>
      <c r="D519">
        <f t="shared" si="52"/>
        <v>-2.4976727705967608E-2</v>
      </c>
      <c r="E519" s="2">
        <f t="shared" si="53"/>
        <v>-0.4209411176045747</v>
      </c>
      <c r="F519" s="2" t="str">
        <f t="shared" si="54"/>
        <v>상승</v>
      </c>
      <c r="K519" s="3">
        <f t="shared" si="55"/>
        <v>325293.65122318268</v>
      </c>
      <c r="L519" s="3">
        <f t="shared" si="51"/>
        <v>317800.63291139237</v>
      </c>
      <c r="M519" s="4">
        <f t="shared" si="56"/>
        <v>-7493.0183117903071</v>
      </c>
    </row>
    <row r="520" spans="1:13" x14ac:dyDescent="0.45">
      <c r="A520">
        <v>517</v>
      </c>
      <c r="B520">
        <v>0.40286242961883501</v>
      </c>
      <c r="C520">
        <v>0.241877256317689</v>
      </c>
      <c r="D520">
        <f t="shared" si="52"/>
        <v>-0.16098517330114601</v>
      </c>
      <c r="E520" s="2">
        <f t="shared" si="53"/>
        <v>-0.66556556723011251</v>
      </c>
      <c r="F520" s="2" t="str">
        <f t="shared" si="54"/>
        <v>상승</v>
      </c>
      <c r="K520" s="3">
        <f t="shared" si="55"/>
        <v>420858.72888565052</v>
      </c>
      <c r="L520" s="3">
        <f t="shared" si="51"/>
        <v>372563.17689530668</v>
      </c>
      <c r="M520" s="4">
        <f t="shared" si="56"/>
        <v>-48295.55199034384</v>
      </c>
    </row>
    <row r="521" spans="1:13" x14ac:dyDescent="0.45">
      <c r="A521">
        <v>518</v>
      </c>
      <c r="B521">
        <v>-0.108333855867385</v>
      </c>
      <c r="C521">
        <v>-0.16414686825053901</v>
      </c>
      <c r="D521">
        <f t="shared" si="52"/>
        <v>-5.5813012383154004E-2</v>
      </c>
      <c r="E521" s="2">
        <f t="shared" si="53"/>
        <v>0.34001874649211122</v>
      </c>
      <c r="F521" s="2" t="str">
        <f t="shared" si="54"/>
        <v>하락</v>
      </c>
      <c r="K521" s="3">
        <f t="shared" si="55"/>
        <v>267499.84323978453</v>
      </c>
      <c r="L521" s="3">
        <f t="shared" si="51"/>
        <v>250755.93952483829</v>
      </c>
      <c r="M521" s="4">
        <f t="shared" si="56"/>
        <v>-16743.903714946238</v>
      </c>
    </row>
    <row r="522" spans="1:13" x14ac:dyDescent="0.45">
      <c r="A522">
        <v>519</v>
      </c>
      <c r="B522">
        <v>0.27608302235603299</v>
      </c>
      <c r="C522">
        <v>0.182266009852216</v>
      </c>
      <c r="D522">
        <f t="shared" si="52"/>
        <v>-9.3817012503816993E-2</v>
      </c>
      <c r="E522" s="2">
        <f t="shared" si="53"/>
        <v>-0.51472577130472774</v>
      </c>
      <c r="F522" s="2" t="str">
        <f t="shared" si="54"/>
        <v>상승</v>
      </c>
      <c r="K522" s="3">
        <f t="shared" si="55"/>
        <v>382824.90670680988</v>
      </c>
      <c r="L522" s="3">
        <f t="shared" si="51"/>
        <v>354679.80295566481</v>
      </c>
      <c r="M522" s="4">
        <f t="shared" si="56"/>
        <v>-28145.10375114507</v>
      </c>
    </row>
    <row r="523" spans="1:13" x14ac:dyDescent="0.45">
      <c r="A523">
        <v>520</v>
      </c>
      <c r="B523">
        <v>5.32448217272758E-2</v>
      </c>
      <c r="C523">
        <v>2.3809523809523801E-2</v>
      </c>
      <c r="D523">
        <f t="shared" si="52"/>
        <v>-2.9435297917751999E-2</v>
      </c>
      <c r="E523" s="2">
        <f t="shared" si="53"/>
        <v>-1.2362825125455843</v>
      </c>
      <c r="F523" s="2" t="str">
        <f t="shared" si="54"/>
        <v>상승</v>
      </c>
      <c r="K523" s="3">
        <f t="shared" si="55"/>
        <v>315973.44651818275</v>
      </c>
      <c r="L523" s="3">
        <f t="shared" si="51"/>
        <v>307142.8571428571</v>
      </c>
      <c r="M523" s="4">
        <f t="shared" si="56"/>
        <v>-8830.5893753256532</v>
      </c>
    </row>
    <row r="524" spans="1:13" x14ac:dyDescent="0.45">
      <c r="A524">
        <v>521</v>
      </c>
      <c r="B524">
        <v>-1.5847627073526299E-2</v>
      </c>
      <c r="C524">
        <v>-2.40963855421686E-2</v>
      </c>
      <c r="D524">
        <f t="shared" si="52"/>
        <v>-8.2487584686423004E-3</v>
      </c>
      <c r="E524" s="2">
        <f t="shared" si="53"/>
        <v>0.34232347644865652</v>
      </c>
      <c r="F524" s="2" t="str">
        <f t="shared" si="54"/>
        <v>하락</v>
      </c>
      <c r="K524" s="3">
        <f t="shared" si="55"/>
        <v>295245.71187794214</v>
      </c>
      <c r="L524" s="3">
        <f t="shared" si="51"/>
        <v>292771.0843373494</v>
      </c>
      <c r="M524" s="4">
        <f t="shared" si="56"/>
        <v>-2474.6275405927445</v>
      </c>
    </row>
    <row r="525" spans="1:13" x14ac:dyDescent="0.45">
      <c r="A525">
        <v>522</v>
      </c>
      <c r="B525">
        <v>-0.13816121220588601</v>
      </c>
      <c r="C525">
        <v>-0.12547169811320699</v>
      </c>
      <c r="D525">
        <f t="shared" si="52"/>
        <v>1.2689514092679016E-2</v>
      </c>
      <c r="E525" s="2">
        <f t="shared" si="53"/>
        <v>-0.10113447321984824</v>
      </c>
      <c r="F525" s="2" t="str">
        <f t="shared" si="54"/>
        <v>하락</v>
      </c>
      <c r="K525" s="3">
        <f t="shared" si="55"/>
        <v>258551.63633823421</v>
      </c>
      <c r="L525" s="3">
        <f t="shared" si="51"/>
        <v>262358.49056603789</v>
      </c>
      <c r="M525" s="4">
        <f t="shared" si="56"/>
        <v>3806.8542278036766</v>
      </c>
    </row>
    <row r="526" spans="1:13" x14ac:dyDescent="0.45">
      <c r="A526">
        <v>523</v>
      </c>
      <c r="B526">
        <v>3.9499010890722198E-2</v>
      </c>
      <c r="C526">
        <v>-6.8181818181818094E-2</v>
      </c>
      <c r="D526">
        <f t="shared" si="52"/>
        <v>-0.10768082907254029</v>
      </c>
      <c r="E526" s="2">
        <f t="shared" si="53"/>
        <v>1.5793188263972595</v>
      </c>
      <c r="F526" s="2" t="str">
        <f t="shared" si="54"/>
        <v>반대</v>
      </c>
      <c r="K526" s="3">
        <f t="shared" si="55"/>
        <v>311849.70326721668</v>
      </c>
      <c r="L526" s="3">
        <f t="shared" si="51"/>
        <v>279545.45454545459</v>
      </c>
      <c r="M526" s="4">
        <f t="shared" si="56"/>
        <v>-32304.248721762095</v>
      </c>
    </row>
    <row r="527" spans="1:13" x14ac:dyDescent="0.45">
      <c r="A527">
        <v>524</v>
      </c>
      <c r="B527">
        <v>-9.7219541668891907E-2</v>
      </c>
      <c r="C527">
        <v>-0.12698412698412601</v>
      </c>
      <c r="D527">
        <f t="shared" si="52"/>
        <v>-2.9764585315234099E-2</v>
      </c>
      <c r="E527" s="2">
        <f t="shared" si="53"/>
        <v>0.23439610935747032</v>
      </c>
      <c r="F527" s="2" t="str">
        <f t="shared" si="54"/>
        <v>하락</v>
      </c>
      <c r="K527" s="3">
        <f t="shared" si="55"/>
        <v>270834.13749933243</v>
      </c>
      <c r="L527" s="3">
        <f t="shared" si="51"/>
        <v>261904.76190476221</v>
      </c>
      <c r="M527" s="4">
        <f t="shared" si="56"/>
        <v>-8929.3755945702142</v>
      </c>
    </row>
    <row r="528" spans="1:13" x14ac:dyDescent="0.45">
      <c r="A528">
        <v>525</v>
      </c>
      <c r="B528">
        <v>7.9289071261882699E-2</v>
      </c>
      <c r="C528">
        <v>0.19873150105708201</v>
      </c>
      <c r="D528">
        <f t="shared" si="52"/>
        <v>0.11944242979519931</v>
      </c>
      <c r="E528" s="2">
        <f t="shared" si="53"/>
        <v>0.60102414141627025</v>
      </c>
      <c r="F528" s="2" t="str">
        <f t="shared" si="54"/>
        <v>상승</v>
      </c>
      <c r="K528" s="3">
        <f t="shared" si="55"/>
        <v>323786.72137856483</v>
      </c>
      <c r="L528" s="3">
        <f t="shared" si="51"/>
        <v>359619.4503171246</v>
      </c>
      <c r="M528" s="4">
        <f t="shared" si="56"/>
        <v>35832.728938559769</v>
      </c>
    </row>
    <row r="529" spans="1:13" x14ac:dyDescent="0.45">
      <c r="A529">
        <v>526</v>
      </c>
      <c r="B529">
        <v>-0.18690650165080999</v>
      </c>
      <c r="C529">
        <v>-0.24629080118694299</v>
      </c>
      <c r="D529">
        <f t="shared" si="52"/>
        <v>-5.9384299536133001E-2</v>
      </c>
      <c r="E529" s="2">
        <f t="shared" si="53"/>
        <v>0.24111456558646835</v>
      </c>
      <c r="F529" s="2" t="str">
        <f t="shared" si="54"/>
        <v>하락</v>
      </c>
      <c r="K529" s="3">
        <f t="shared" si="55"/>
        <v>243928.04950475699</v>
      </c>
      <c r="L529" s="3">
        <f t="shared" si="51"/>
        <v>226112.75964391709</v>
      </c>
      <c r="M529" s="4">
        <f t="shared" si="56"/>
        <v>-17815.289860839897</v>
      </c>
    </row>
    <row r="530" spans="1:13" x14ac:dyDescent="0.45">
      <c r="A530">
        <v>527</v>
      </c>
      <c r="B530">
        <v>0.44751620292663502</v>
      </c>
      <c r="C530">
        <v>0.35139573070607499</v>
      </c>
      <c r="D530">
        <f t="shared" si="52"/>
        <v>-9.6120472220560027E-2</v>
      </c>
      <c r="E530" s="2">
        <f t="shared" si="53"/>
        <v>-0.27353910085196798</v>
      </c>
      <c r="F530" s="2" t="str">
        <f t="shared" si="54"/>
        <v>상승</v>
      </c>
      <c r="K530" s="3">
        <f t="shared" si="55"/>
        <v>434254.86087799055</v>
      </c>
      <c r="L530" s="3">
        <f t="shared" si="51"/>
        <v>405418.71921182249</v>
      </c>
      <c r="M530" s="4">
        <f t="shared" si="56"/>
        <v>-28836.141666168056</v>
      </c>
    </row>
    <row r="531" spans="1:13" x14ac:dyDescent="0.45">
      <c r="A531">
        <v>528</v>
      </c>
      <c r="B531">
        <v>-0.12778763473033899</v>
      </c>
      <c r="C531">
        <v>-0.13377926421404601</v>
      </c>
      <c r="D531">
        <f t="shared" si="52"/>
        <v>-5.9916294837070172E-3</v>
      </c>
      <c r="E531" s="2">
        <f t="shared" si="53"/>
        <v>4.4787430390710224E-2</v>
      </c>
      <c r="F531" s="2" t="str">
        <f t="shared" si="54"/>
        <v>하락</v>
      </c>
      <c r="K531" s="3">
        <f t="shared" si="55"/>
        <v>261663.70958089828</v>
      </c>
      <c r="L531" s="3">
        <f t="shared" ref="L531:L594" si="57">$J$3*(1+C531)</f>
        <v>259866.22073578619</v>
      </c>
      <c r="M531" s="4">
        <f t="shared" si="56"/>
        <v>-1797.4888451120933</v>
      </c>
    </row>
    <row r="532" spans="1:13" x14ac:dyDescent="0.45">
      <c r="A532">
        <v>529</v>
      </c>
      <c r="B532">
        <v>-2.0492747426032998E-3</v>
      </c>
      <c r="C532">
        <v>0</v>
      </c>
      <c r="D532">
        <f t="shared" si="52"/>
        <v>2.0492747426032998E-3</v>
      </c>
      <c r="E532" s="2">
        <f t="shared" si="53"/>
        <v>0</v>
      </c>
      <c r="F532" s="2" t="str">
        <f t="shared" si="54"/>
        <v>반대</v>
      </c>
      <c r="K532" s="3">
        <f t="shared" si="55"/>
        <v>299385.21757721901</v>
      </c>
      <c r="L532" s="3">
        <f t="shared" si="57"/>
        <v>300000</v>
      </c>
      <c r="M532" s="4">
        <f t="shared" si="56"/>
        <v>614.7824227809906</v>
      </c>
    </row>
    <row r="533" spans="1:13" x14ac:dyDescent="0.45">
      <c r="A533">
        <v>530</v>
      </c>
      <c r="B533">
        <v>0.22609993815422</v>
      </c>
      <c r="C533">
        <v>0.208633093525179</v>
      </c>
      <c r="D533">
        <f t="shared" si="52"/>
        <v>-1.7466844629040995E-2</v>
      </c>
      <c r="E533" s="2">
        <f t="shared" si="53"/>
        <v>-8.3720393221955458E-2</v>
      </c>
      <c r="F533" s="2" t="str">
        <f t="shared" si="54"/>
        <v>상승</v>
      </c>
      <c r="K533" s="3">
        <f t="shared" si="55"/>
        <v>367829.981446266</v>
      </c>
      <c r="L533" s="3">
        <f t="shared" si="57"/>
        <v>362589.92805755371</v>
      </c>
      <c r="M533" s="4">
        <f t="shared" si="56"/>
        <v>-5240.0533887122874</v>
      </c>
    </row>
    <row r="534" spans="1:13" x14ac:dyDescent="0.45">
      <c r="A534">
        <v>531</v>
      </c>
      <c r="B534">
        <v>7.47679322957992E-2</v>
      </c>
      <c r="C534">
        <v>-1.00671140939597E-2</v>
      </c>
      <c r="D534">
        <f t="shared" si="52"/>
        <v>-8.4835046389758903E-2</v>
      </c>
      <c r="E534" s="2">
        <f t="shared" si="53"/>
        <v>8.4269479413827444</v>
      </c>
      <c r="F534" s="2" t="str">
        <f t="shared" si="54"/>
        <v>반대</v>
      </c>
      <c r="K534" s="3">
        <f t="shared" si="55"/>
        <v>322430.37968873978</v>
      </c>
      <c r="L534" s="3">
        <f t="shared" si="57"/>
        <v>296979.8657718121</v>
      </c>
      <c r="M534" s="4">
        <f t="shared" si="56"/>
        <v>-25450.513916927681</v>
      </c>
    </row>
    <row r="535" spans="1:13" x14ac:dyDescent="0.45">
      <c r="A535">
        <v>532</v>
      </c>
      <c r="B535">
        <v>-6.2389690428972203E-2</v>
      </c>
      <c r="C535">
        <v>-0.105990783410138</v>
      </c>
      <c r="D535">
        <f t="shared" si="52"/>
        <v>-4.3601092981165795E-2</v>
      </c>
      <c r="E535" s="2">
        <f t="shared" si="53"/>
        <v>0.4113668337788261</v>
      </c>
      <c r="F535" s="2" t="str">
        <f t="shared" si="54"/>
        <v>하락</v>
      </c>
      <c r="K535" s="3">
        <f t="shared" si="55"/>
        <v>281283.09287130833</v>
      </c>
      <c r="L535" s="3">
        <f t="shared" si="57"/>
        <v>268202.76497695857</v>
      </c>
      <c r="M535" s="4">
        <f t="shared" si="56"/>
        <v>-13080.327894349757</v>
      </c>
    </row>
    <row r="536" spans="1:13" x14ac:dyDescent="0.45">
      <c r="A536">
        <v>533</v>
      </c>
      <c r="B536">
        <v>0.29685091972351002</v>
      </c>
      <c r="C536">
        <v>0.16322701688555299</v>
      </c>
      <c r="D536">
        <f t="shared" si="52"/>
        <v>-0.13362390283795703</v>
      </c>
      <c r="E536" s="2">
        <f t="shared" si="53"/>
        <v>-0.81863839324863563</v>
      </c>
      <c r="F536" s="2" t="str">
        <f t="shared" si="54"/>
        <v>상승</v>
      </c>
      <c r="K536" s="3">
        <f t="shared" si="55"/>
        <v>389055.27591705305</v>
      </c>
      <c r="L536" s="3">
        <f t="shared" si="57"/>
        <v>348968.10506566591</v>
      </c>
      <c r="M536" s="4">
        <f t="shared" si="56"/>
        <v>-40087.170851387142</v>
      </c>
    </row>
    <row r="537" spans="1:13" x14ac:dyDescent="0.45">
      <c r="A537">
        <v>534</v>
      </c>
      <c r="B537">
        <v>-8.7456047534942599E-2</v>
      </c>
      <c r="C537">
        <v>-7.88888888888888E-2</v>
      </c>
      <c r="D537">
        <f t="shared" si="52"/>
        <v>8.5671586460537991E-3</v>
      </c>
      <c r="E537" s="2">
        <f t="shared" si="53"/>
        <v>-0.10859778565420321</v>
      </c>
      <c r="F537" s="2" t="str">
        <f t="shared" si="54"/>
        <v>하락</v>
      </c>
      <c r="K537" s="3">
        <f t="shared" si="55"/>
        <v>273763.18573951721</v>
      </c>
      <c r="L537" s="3">
        <f t="shared" si="57"/>
        <v>276333.33333333337</v>
      </c>
      <c r="M537" s="4">
        <f t="shared" si="56"/>
        <v>2570.1475938161602</v>
      </c>
    </row>
    <row r="538" spans="1:13" x14ac:dyDescent="0.45">
      <c r="A538">
        <v>535</v>
      </c>
      <c r="B538">
        <v>-1.1657960712909601E-3</v>
      </c>
      <c r="C538">
        <v>-6.7901234567901203E-2</v>
      </c>
      <c r="D538">
        <f t="shared" si="52"/>
        <v>-6.6735438496610247E-2</v>
      </c>
      <c r="E538" s="2">
        <f t="shared" si="53"/>
        <v>0.98283100331371498</v>
      </c>
      <c r="F538" s="2" t="str">
        <f t="shared" si="54"/>
        <v>하락</v>
      </c>
      <c r="K538" s="3">
        <f t="shared" si="55"/>
        <v>299650.26117861271</v>
      </c>
      <c r="L538" s="3">
        <f t="shared" si="57"/>
        <v>279629.62962962966</v>
      </c>
      <c r="M538" s="4">
        <f t="shared" si="56"/>
        <v>-20020.631548983045</v>
      </c>
    </row>
    <row r="539" spans="1:13" x14ac:dyDescent="0.45">
      <c r="A539">
        <v>536</v>
      </c>
      <c r="B539">
        <v>4.9836803227662999E-2</v>
      </c>
      <c r="C539">
        <v>2.4622716441620299E-2</v>
      </c>
      <c r="D539">
        <f t="shared" si="52"/>
        <v>-2.52140867860427E-2</v>
      </c>
      <c r="E539" s="2">
        <f t="shared" si="53"/>
        <v>-1.0240172665686389</v>
      </c>
      <c r="F539" s="2" t="str">
        <f t="shared" si="54"/>
        <v>상승</v>
      </c>
      <c r="K539" s="3">
        <f t="shared" si="55"/>
        <v>314951.04096829891</v>
      </c>
      <c r="L539" s="3">
        <f t="shared" si="57"/>
        <v>307386.8149324861</v>
      </c>
      <c r="M539" s="4">
        <f t="shared" si="56"/>
        <v>-7564.2260358128115</v>
      </c>
    </row>
    <row r="540" spans="1:13" x14ac:dyDescent="0.45">
      <c r="A540">
        <v>537</v>
      </c>
      <c r="B540">
        <v>-1.6800221055745999E-2</v>
      </c>
      <c r="C540">
        <v>-8.3961248654467094E-2</v>
      </c>
      <c r="D540">
        <f t="shared" si="52"/>
        <v>-6.7161027598721099E-2</v>
      </c>
      <c r="E540" s="2">
        <f t="shared" si="53"/>
        <v>0.79990505947707635</v>
      </c>
      <c r="F540" s="2" t="str">
        <f t="shared" si="54"/>
        <v>하락</v>
      </c>
      <c r="K540" s="3">
        <f t="shared" si="55"/>
        <v>294959.93368327623</v>
      </c>
      <c r="L540" s="3">
        <f t="shared" si="57"/>
        <v>274811.62540365988</v>
      </c>
      <c r="M540" s="4">
        <f t="shared" si="56"/>
        <v>-20148.308279616351</v>
      </c>
    </row>
    <row r="541" spans="1:13" x14ac:dyDescent="0.45">
      <c r="A541">
        <v>538</v>
      </c>
      <c r="B541">
        <v>0.16466554999351499</v>
      </c>
      <c r="C541">
        <v>0.102425876010781</v>
      </c>
      <c r="D541">
        <f t="shared" si="52"/>
        <v>-6.2239673982733987E-2</v>
      </c>
      <c r="E541" s="2">
        <f t="shared" si="53"/>
        <v>-0.60765576441038049</v>
      </c>
      <c r="F541" s="2" t="str">
        <f t="shared" si="54"/>
        <v>상승</v>
      </c>
      <c r="K541" s="3">
        <f t="shared" si="55"/>
        <v>349399.6649980545</v>
      </c>
      <c r="L541" s="3">
        <f t="shared" si="57"/>
        <v>330727.76280323428</v>
      </c>
      <c r="M541" s="4">
        <f t="shared" si="56"/>
        <v>-18671.902194820228</v>
      </c>
    </row>
    <row r="542" spans="1:13" x14ac:dyDescent="0.45">
      <c r="A542">
        <v>539</v>
      </c>
      <c r="B542">
        <v>5.15782721340656E-2</v>
      </c>
      <c r="C542">
        <v>4.6428571428571402E-2</v>
      </c>
      <c r="D542">
        <f t="shared" si="52"/>
        <v>-5.1497007054941979E-3</v>
      </c>
      <c r="E542" s="2">
        <f t="shared" si="53"/>
        <v>-0.11091663057987509</v>
      </c>
      <c r="F542" s="2" t="str">
        <f t="shared" si="54"/>
        <v>상승</v>
      </c>
      <c r="K542" s="3">
        <f t="shared" si="55"/>
        <v>315473.48164021969</v>
      </c>
      <c r="L542" s="3">
        <f t="shared" si="57"/>
        <v>313928.57142857142</v>
      </c>
      <c r="M542" s="4">
        <f t="shared" si="56"/>
        <v>-1544.9102116482682</v>
      </c>
    </row>
    <row r="543" spans="1:13" x14ac:dyDescent="0.45">
      <c r="A543">
        <v>540</v>
      </c>
      <c r="B543">
        <v>0.37724089622497498</v>
      </c>
      <c r="C543">
        <v>0.298979591836734</v>
      </c>
      <c r="D543">
        <f t="shared" si="52"/>
        <v>-7.8261304388240971E-2</v>
      </c>
      <c r="E543" s="2">
        <f t="shared" si="53"/>
        <v>-0.26176135938729123</v>
      </c>
      <c r="F543" s="2" t="str">
        <f t="shared" si="54"/>
        <v>상승</v>
      </c>
      <c r="K543" s="3">
        <f t="shared" si="55"/>
        <v>413172.2688674925</v>
      </c>
      <c r="L543" s="3">
        <f t="shared" si="57"/>
        <v>389693.87755102018</v>
      </c>
      <c r="M543" s="4">
        <f t="shared" si="56"/>
        <v>-23478.39131647232</v>
      </c>
    </row>
    <row r="544" spans="1:13" x14ac:dyDescent="0.45">
      <c r="A544">
        <v>541</v>
      </c>
      <c r="B544">
        <v>-0.13499002158641801</v>
      </c>
      <c r="C544">
        <v>-9.36454849498327E-2</v>
      </c>
      <c r="D544">
        <f t="shared" si="52"/>
        <v>4.1344536636585313E-2</v>
      </c>
      <c r="E544" s="2">
        <f t="shared" si="53"/>
        <v>-0.44150058765496497</v>
      </c>
      <c r="F544" s="2" t="str">
        <f t="shared" si="54"/>
        <v>하락</v>
      </c>
      <c r="K544" s="3">
        <f t="shared" si="55"/>
        <v>259502.99352407458</v>
      </c>
      <c r="L544" s="3">
        <f t="shared" si="57"/>
        <v>271906.35451505019</v>
      </c>
      <c r="M544" s="4">
        <f t="shared" si="56"/>
        <v>12403.360990975605</v>
      </c>
    </row>
    <row r="545" spans="1:13" x14ac:dyDescent="0.45">
      <c r="A545">
        <v>542</v>
      </c>
      <c r="B545">
        <v>-0.10541273653507199</v>
      </c>
      <c r="C545">
        <v>-0.11101083032490899</v>
      </c>
      <c r="D545">
        <f t="shared" si="52"/>
        <v>-5.5980937898369998E-3</v>
      </c>
      <c r="E545" s="2">
        <f t="shared" si="53"/>
        <v>5.0428357066174295E-2</v>
      </c>
      <c r="F545" s="2" t="str">
        <f t="shared" si="54"/>
        <v>하락</v>
      </c>
      <c r="K545" s="3">
        <f t="shared" si="55"/>
        <v>268376.17903947842</v>
      </c>
      <c r="L545" s="3">
        <f t="shared" si="57"/>
        <v>266696.7509025273</v>
      </c>
      <c r="M545" s="4">
        <f t="shared" si="56"/>
        <v>-1679.4281369511154</v>
      </c>
    </row>
    <row r="546" spans="1:13" x14ac:dyDescent="0.45">
      <c r="A546">
        <v>543</v>
      </c>
      <c r="B546">
        <v>0.33038133382797202</v>
      </c>
      <c r="C546">
        <v>0.25510204081632598</v>
      </c>
      <c r="D546">
        <f t="shared" si="52"/>
        <v>-7.5279293011646042E-2</v>
      </c>
      <c r="E546" s="2">
        <f t="shared" si="53"/>
        <v>-0.29509482860565311</v>
      </c>
      <c r="F546" s="2" t="str">
        <f t="shared" si="54"/>
        <v>상승</v>
      </c>
      <c r="K546" s="3">
        <f t="shared" si="55"/>
        <v>399114.40014839161</v>
      </c>
      <c r="L546" s="3">
        <f t="shared" si="57"/>
        <v>376530.61224489781</v>
      </c>
      <c r="M546" s="4">
        <f t="shared" si="56"/>
        <v>-22583.787903493794</v>
      </c>
    </row>
    <row r="547" spans="1:13" x14ac:dyDescent="0.45">
      <c r="A547">
        <v>544</v>
      </c>
      <c r="B547">
        <v>0.72225040197372403</v>
      </c>
      <c r="C547">
        <v>0.64648910411622196</v>
      </c>
      <c r="D547">
        <f t="shared" si="52"/>
        <v>-7.5761297857502075E-2</v>
      </c>
      <c r="E547" s="2">
        <f t="shared" si="53"/>
        <v>-0.11718882402677301</v>
      </c>
      <c r="F547" s="2" t="str">
        <f t="shared" si="54"/>
        <v>상승</v>
      </c>
      <c r="K547" s="3">
        <f t="shared" si="55"/>
        <v>516675.12059211719</v>
      </c>
      <c r="L547" s="3">
        <f t="shared" si="57"/>
        <v>493946.7312348666</v>
      </c>
      <c r="M547" s="4">
        <f t="shared" si="56"/>
        <v>-22728.389357250591</v>
      </c>
    </row>
    <row r="548" spans="1:13" x14ac:dyDescent="0.45">
      <c r="A548">
        <v>545</v>
      </c>
      <c r="B548">
        <v>0.23044960200786499</v>
      </c>
      <c r="C548">
        <v>0.162162162162162</v>
      </c>
      <c r="D548">
        <f t="shared" si="52"/>
        <v>-6.8287439845702985E-2</v>
      </c>
      <c r="E548" s="2">
        <f t="shared" si="53"/>
        <v>-0.42110587904850216</v>
      </c>
      <c r="F548" s="2" t="str">
        <f t="shared" si="54"/>
        <v>상승</v>
      </c>
      <c r="K548" s="3">
        <f t="shared" si="55"/>
        <v>369134.88060235948</v>
      </c>
      <c r="L548" s="3">
        <f t="shared" si="57"/>
        <v>348648.64864864864</v>
      </c>
      <c r="M548" s="4">
        <f t="shared" si="56"/>
        <v>-20486.231953710841</v>
      </c>
    </row>
    <row r="549" spans="1:13" x14ac:dyDescent="0.45">
      <c r="A549">
        <v>546</v>
      </c>
      <c r="B549">
        <v>-0.143507465720176</v>
      </c>
      <c r="C549">
        <v>-0.166900420757363</v>
      </c>
      <c r="D549">
        <f t="shared" si="52"/>
        <v>-2.3392955037186997E-2</v>
      </c>
      <c r="E549" s="2">
        <f t="shared" si="53"/>
        <v>0.14016115076902819</v>
      </c>
      <c r="F549" s="2" t="str">
        <f t="shared" si="54"/>
        <v>하락</v>
      </c>
      <c r="K549" s="3">
        <f t="shared" si="55"/>
        <v>256947.76028394719</v>
      </c>
      <c r="L549" s="3">
        <f t="shared" si="57"/>
        <v>249929.87377279109</v>
      </c>
      <c r="M549" s="4">
        <f t="shared" si="56"/>
        <v>-7017.8865111561026</v>
      </c>
    </row>
    <row r="550" spans="1:13" x14ac:dyDescent="0.45">
      <c r="A550">
        <v>547</v>
      </c>
      <c r="B550">
        <v>3.8436487317085197E-2</v>
      </c>
      <c r="C550">
        <v>2.24403927068723E-2</v>
      </c>
      <c r="D550">
        <f t="shared" si="52"/>
        <v>-1.5996094610212896E-2</v>
      </c>
      <c r="E550" s="2">
        <f t="shared" si="53"/>
        <v>-0.71282596606761439</v>
      </c>
      <c r="F550" s="2" t="str">
        <f t="shared" si="54"/>
        <v>상승</v>
      </c>
      <c r="K550" s="3">
        <f t="shared" si="55"/>
        <v>311530.94619512558</v>
      </c>
      <c r="L550" s="3">
        <f t="shared" si="57"/>
        <v>306732.11781206168</v>
      </c>
      <c r="M550" s="4">
        <f t="shared" si="56"/>
        <v>-4798.8283830638975</v>
      </c>
    </row>
    <row r="551" spans="1:13" x14ac:dyDescent="0.45">
      <c r="A551">
        <v>548</v>
      </c>
      <c r="B551">
        <v>5.3391456604003899E-2</v>
      </c>
      <c r="C551">
        <v>-2.6548672566371601E-2</v>
      </c>
      <c r="D551">
        <f t="shared" si="52"/>
        <v>-7.9940129170375504E-2</v>
      </c>
      <c r="E551" s="2">
        <f t="shared" si="53"/>
        <v>3.0110781987508197</v>
      </c>
      <c r="F551" s="2" t="str">
        <f t="shared" si="54"/>
        <v>반대</v>
      </c>
      <c r="K551" s="3">
        <f t="shared" si="55"/>
        <v>316017.43698120117</v>
      </c>
      <c r="L551" s="3">
        <f t="shared" si="57"/>
        <v>292035.39823008853</v>
      </c>
      <c r="M551" s="4">
        <f t="shared" si="56"/>
        <v>-23982.038751112646</v>
      </c>
    </row>
    <row r="552" spans="1:13" x14ac:dyDescent="0.45">
      <c r="A552">
        <v>549</v>
      </c>
      <c r="B552">
        <v>3.8320578634738901E-2</v>
      </c>
      <c r="C552">
        <v>6.3276836158192004E-2</v>
      </c>
      <c r="D552">
        <f t="shared" si="52"/>
        <v>2.4956257523453103E-2</v>
      </c>
      <c r="E552" s="2">
        <f t="shared" si="53"/>
        <v>0.39439799836171474</v>
      </c>
      <c r="F552" s="2" t="str">
        <f t="shared" si="54"/>
        <v>상승</v>
      </c>
      <c r="K552" s="3">
        <f t="shared" si="55"/>
        <v>311496.17359042168</v>
      </c>
      <c r="L552" s="3">
        <f t="shared" si="57"/>
        <v>318983.05084745755</v>
      </c>
      <c r="M552" s="4">
        <f t="shared" si="56"/>
        <v>7486.8772570358706</v>
      </c>
    </row>
    <row r="553" spans="1:13" x14ac:dyDescent="0.45">
      <c r="A553">
        <v>550</v>
      </c>
      <c r="B553">
        <v>0.38162308931350702</v>
      </c>
      <c r="C553">
        <v>0.268018018018018</v>
      </c>
      <c r="D553">
        <f t="shared" si="52"/>
        <v>-0.11360507129548902</v>
      </c>
      <c r="E553" s="2">
        <f t="shared" si="53"/>
        <v>-0.42387102231258095</v>
      </c>
      <c r="F553" s="2" t="str">
        <f t="shared" si="54"/>
        <v>상승</v>
      </c>
      <c r="K553" s="3">
        <f t="shared" si="55"/>
        <v>414486.92679405212</v>
      </c>
      <c r="L553" s="3">
        <f t="shared" si="57"/>
        <v>380405.40540540544</v>
      </c>
      <c r="M553" s="4">
        <f t="shared" si="56"/>
        <v>-34081.521388646681</v>
      </c>
    </row>
    <row r="554" spans="1:13" x14ac:dyDescent="0.45">
      <c r="A554">
        <v>551</v>
      </c>
      <c r="B554">
        <v>0.45419299602508501</v>
      </c>
      <c r="C554">
        <v>0.42096505823627201</v>
      </c>
      <c r="D554">
        <f t="shared" si="52"/>
        <v>-3.3227937788813E-2</v>
      </c>
      <c r="E554" s="2">
        <f t="shared" si="53"/>
        <v>-7.8932769213741719E-2</v>
      </c>
      <c r="F554" s="2" t="str">
        <f t="shared" si="54"/>
        <v>상승</v>
      </c>
      <c r="K554" s="3">
        <f t="shared" si="55"/>
        <v>436257.89880752552</v>
      </c>
      <c r="L554" s="3">
        <f t="shared" si="57"/>
        <v>426289.51747088163</v>
      </c>
      <c r="M554" s="4">
        <f t="shared" si="56"/>
        <v>-9968.3813366438844</v>
      </c>
    </row>
    <row r="555" spans="1:13" x14ac:dyDescent="0.45">
      <c r="A555">
        <v>552</v>
      </c>
      <c r="B555">
        <v>0.35110139846801702</v>
      </c>
      <c r="C555">
        <v>0.30555555555555503</v>
      </c>
      <c r="D555">
        <f t="shared" si="52"/>
        <v>-4.5545842912461998E-2</v>
      </c>
      <c r="E555" s="2">
        <f t="shared" si="53"/>
        <v>-0.14905912225896681</v>
      </c>
      <c r="F555" s="2" t="str">
        <f t="shared" si="54"/>
        <v>상승</v>
      </c>
      <c r="K555" s="3">
        <f t="shared" si="55"/>
        <v>405330.41954040516</v>
      </c>
      <c r="L555" s="3">
        <f t="shared" si="57"/>
        <v>391666.66666666645</v>
      </c>
      <c r="M555" s="4">
        <f t="shared" si="56"/>
        <v>-13663.752873738704</v>
      </c>
    </row>
    <row r="556" spans="1:13" x14ac:dyDescent="0.45">
      <c r="A556">
        <v>553</v>
      </c>
      <c r="B556">
        <v>0.20296643674373599</v>
      </c>
      <c r="C556">
        <v>0.213592233009708</v>
      </c>
      <c r="D556">
        <f t="shared" si="52"/>
        <v>1.0625796265972015E-2</v>
      </c>
      <c r="E556" s="2">
        <f t="shared" si="53"/>
        <v>4.9748046154323697E-2</v>
      </c>
      <c r="F556" s="2" t="str">
        <f t="shared" si="54"/>
        <v>상승</v>
      </c>
      <c r="K556" s="3">
        <f t="shared" si="55"/>
        <v>360889.93102312082</v>
      </c>
      <c r="L556" s="3">
        <f t="shared" si="57"/>
        <v>364077.6699029124</v>
      </c>
      <c r="M556" s="4">
        <f t="shared" si="56"/>
        <v>3187.7388797915773</v>
      </c>
    </row>
    <row r="557" spans="1:13" x14ac:dyDescent="0.45">
      <c r="A557">
        <v>554</v>
      </c>
      <c r="B557">
        <v>0.74290102720260598</v>
      </c>
      <c r="C557">
        <v>0.65509518477043605</v>
      </c>
      <c r="D557">
        <f t="shared" si="52"/>
        <v>-8.7805842432169934E-2</v>
      </c>
      <c r="E557" s="2">
        <f t="shared" si="53"/>
        <v>-0.13403524323406468</v>
      </c>
      <c r="F557" s="2" t="str">
        <f t="shared" si="54"/>
        <v>상승</v>
      </c>
      <c r="K557" s="3">
        <f t="shared" si="55"/>
        <v>522870.3081607818</v>
      </c>
      <c r="L557" s="3">
        <f t="shared" si="57"/>
        <v>496528.55543113081</v>
      </c>
      <c r="M557" s="4">
        <f t="shared" si="56"/>
        <v>-26341.752729650994</v>
      </c>
    </row>
    <row r="558" spans="1:13" x14ac:dyDescent="0.45">
      <c r="A558">
        <v>555</v>
      </c>
      <c r="B558">
        <v>0.204541191458702</v>
      </c>
      <c r="C558">
        <v>0.12867469879518001</v>
      </c>
      <c r="D558">
        <f t="shared" si="52"/>
        <v>-7.5866492663521995E-2</v>
      </c>
      <c r="E558" s="2">
        <f t="shared" si="53"/>
        <v>-0.58959914710415362</v>
      </c>
      <c r="F558" s="2" t="str">
        <f t="shared" si="54"/>
        <v>상승</v>
      </c>
      <c r="K558" s="3">
        <f t="shared" si="55"/>
        <v>361362.35743761063</v>
      </c>
      <c r="L558" s="3">
        <f t="shared" si="57"/>
        <v>338602.40963855403</v>
      </c>
      <c r="M558" s="4">
        <f t="shared" si="56"/>
        <v>-22759.947799056594</v>
      </c>
    </row>
    <row r="559" spans="1:13" x14ac:dyDescent="0.45">
      <c r="A559">
        <v>556</v>
      </c>
      <c r="B559">
        <v>0.33287215232849099</v>
      </c>
      <c r="C559">
        <v>0.34965034965034902</v>
      </c>
      <c r="D559">
        <f t="shared" si="52"/>
        <v>1.6778197321858035E-2</v>
      </c>
      <c r="E559" s="2">
        <f t="shared" si="53"/>
        <v>4.7985644340514069E-2</v>
      </c>
      <c r="F559" s="2" t="str">
        <f t="shared" si="54"/>
        <v>상승</v>
      </c>
      <c r="K559" s="3">
        <f t="shared" si="55"/>
        <v>399861.64569854731</v>
      </c>
      <c r="L559" s="3">
        <f t="shared" si="57"/>
        <v>404895.10489510471</v>
      </c>
      <c r="M559" s="4">
        <f t="shared" si="56"/>
        <v>5033.4591965574073</v>
      </c>
    </row>
    <row r="560" spans="1:13" x14ac:dyDescent="0.45">
      <c r="A560">
        <v>557</v>
      </c>
      <c r="B560">
        <v>5.9210944920778198E-2</v>
      </c>
      <c r="C560">
        <v>9.2485549132947903E-2</v>
      </c>
      <c r="D560">
        <f t="shared" si="52"/>
        <v>3.3274604212169705E-2</v>
      </c>
      <c r="E560" s="2">
        <f t="shared" si="53"/>
        <v>0.35978165804408524</v>
      </c>
      <c r="F560" s="2" t="str">
        <f t="shared" si="54"/>
        <v>상승</v>
      </c>
      <c r="K560" s="3">
        <f t="shared" si="55"/>
        <v>317763.28347623348</v>
      </c>
      <c r="L560" s="3">
        <f t="shared" si="57"/>
        <v>327745.66473988438</v>
      </c>
      <c r="M560" s="4">
        <f t="shared" si="56"/>
        <v>9982.3812636508956</v>
      </c>
    </row>
    <row r="561" spans="1:13" x14ac:dyDescent="0.45">
      <c r="A561">
        <v>558</v>
      </c>
      <c r="B561">
        <v>0.29908260703086798</v>
      </c>
      <c r="C561">
        <v>0.26076923076922998</v>
      </c>
      <c r="D561">
        <f t="shared" si="52"/>
        <v>-3.8313376261637999E-2</v>
      </c>
      <c r="E561" s="2">
        <f t="shared" si="53"/>
        <v>-0.14692445174079513</v>
      </c>
      <c r="F561" s="2" t="str">
        <f t="shared" si="54"/>
        <v>상승</v>
      </c>
      <c r="K561" s="3">
        <f t="shared" si="55"/>
        <v>389724.78210926044</v>
      </c>
      <c r="L561" s="3">
        <f t="shared" si="57"/>
        <v>378230.76923076902</v>
      </c>
      <c r="M561" s="4">
        <f t="shared" si="56"/>
        <v>-11494.012878491427</v>
      </c>
    </row>
    <row r="562" spans="1:13" x14ac:dyDescent="0.45">
      <c r="A562">
        <v>559</v>
      </c>
      <c r="B562">
        <v>1.8918763846158902E-2</v>
      </c>
      <c r="C562">
        <v>1.38888888888888E-2</v>
      </c>
      <c r="D562">
        <f t="shared" si="52"/>
        <v>-5.0298749572701019E-3</v>
      </c>
      <c r="E562" s="2">
        <f t="shared" si="53"/>
        <v>-0.36215099692344965</v>
      </c>
      <c r="F562" s="2" t="str">
        <f t="shared" si="54"/>
        <v>상승</v>
      </c>
      <c r="K562" s="3">
        <f t="shared" si="55"/>
        <v>305675.62915384769</v>
      </c>
      <c r="L562" s="3">
        <f t="shared" si="57"/>
        <v>304166.66666666663</v>
      </c>
      <c r="M562" s="4">
        <f t="shared" si="56"/>
        <v>-1508.9624871810665</v>
      </c>
    </row>
    <row r="563" spans="1:13" x14ac:dyDescent="0.45">
      <c r="A563">
        <v>560</v>
      </c>
      <c r="B563">
        <v>3.7925191223621299E-2</v>
      </c>
      <c r="C563">
        <v>6.4476885644768805E-2</v>
      </c>
      <c r="D563">
        <f t="shared" si="52"/>
        <v>2.6551694421147506E-2</v>
      </c>
      <c r="E563" s="2">
        <f t="shared" si="53"/>
        <v>0.41180175121100504</v>
      </c>
      <c r="F563" s="2" t="str">
        <f t="shared" si="54"/>
        <v>상승</v>
      </c>
      <c r="K563" s="3">
        <f t="shared" si="55"/>
        <v>311377.55736708641</v>
      </c>
      <c r="L563" s="3">
        <f t="shared" si="57"/>
        <v>319343.06569343066</v>
      </c>
      <c r="M563" s="4">
        <f t="shared" si="56"/>
        <v>7965.5083263442502</v>
      </c>
    </row>
    <row r="564" spans="1:13" x14ac:dyDescent="0.45">
      <c r="A564">
        <v>561</v>
      </c>
      <c r="B564">
        <v>8.3588033914565998E-2</v>
      </c>
      <c r="C564">
        <v>5.8236272878535701E-2</v>
      </c>
      <c r="D564">
        <f t="shared" si="52"/>
        <v>-2.5351761036030297E-2</v>
      </c>
      <c r="E564" s="2">
        <f t="shared" si="53"/>
        <v>-0.43532595379012079</v>
      </c>
      <c r="F564" s="2" t="str">
        <f t="shared" si="54"/>
        <v>상승</v>
      </c>
      <c r="K564" s="3">
        <f t="shared" si="55"/>
        <v>325076.41017436981</v>
      </c>
      <c r="L564" s="3">
        <f t="shared" si="57"/>
        <v>317470.8818635607</v>
      </c>
      <c r="M564" s="4">
        <f t="shared" si="56"/>
        <v>-7605.5283108091098</v>
      </c>
    </row>
    <row r="565" spans="1:13" x14ac:dyDescent="0.45">
      <c r="A565">
        <v>562</v>
      </c>
      <c r="B565">
        <v>-0.100364446640014</v>
      </c>
      <c r="C565">
        <v>-0.166080225193525</v>
      </c>
      <c r="D565">
        <f t="shared" si="52"/>
        <v>-6.5715778553511003E-2</v>
      </c>
      <c r="E565" s="2">
        <f t="shared" si="53"/>
        <v>0.39568695476499799</v>
      </c>
      <c r="F565" s="2" t="str">
        <f t="shared" si="54"/>
        <v>하락</v>
      </c>
      <c r="K565" s="3">
        <f t="shared" si="55"/>
        <v>269890.66600799578</v>
      </c>
      <c r="L565" s="3">
        <f t="shared" si="57"/>
        <v>250175.93244194251</v>
      </c>
      <c r="M565" s="4">
        <f t="shared" si="56"/>
        <v>-19714.73356605327</v>
      </c>
    </row>
    <row r="566" spans="1:13" x14ac:dyDescent="0.45">
      <c r="A566">
        <v>563</v>
      </c>
      <c r="B566">
        <v>0.30845940113067599</v>
      </c>
      <c r="C566">
        <v>0.33333333333333298</v>
      </c>
      <c r="D566">
        <f t="shared" si="52"/>
        <v>2.487393220265699E-2</v>
      </c>
      <c r="E566" s="2">
        <f t="shared" si="53"/>
        <v>7.4621796607971053E-2</v>
      </c>
      <c r="F566" s="2" t="str">
        <f t="shared" si="54"/>
        <v>상승</v>
      </c>
      <c r="K566" s="3">
        <f t="shared" si="55"/>
        <v>392537.82033920282</v>
      </c>
      <c r="L566" s="3">
        <f t="shared" si="57"/>
        <v>399999.99999999988</v>
      </c>
      <c r="M566" s="4">
        <f t="shared" si="56"/>
        <v>7462.1796607970609</v>
      </c>
    </row>
    <row r="567" spans="1:13" x14ac:dyDescent="0.45">
      <c r="A567">
        <v>564</v>
      </c>
      <c r="B567">
        <v>9.2312879860401102E-3</v>
      </c>
      <c r="C567">
        <v>4.3069694596710997E-3</v>
      </c>
      <c r="D567">
        <f t="shared" si="52"/>
        <v>-4.9243185263690105E-3</v>
      </c>
      <c r="E567" s="2">
        <f t="shared" si="53"/>
        <v>-1.1433372287587695</v>
      </c>
      <c r="F567" s="2" t="str">
        <f t="shared" si="54"/>
        <v>상승</v>
      </c>
      <c r="K567" s="3">
        <f t="shared" si="55"/>
        <v>302769.38639581203</v>
      </c>
      <c r="L567" s="3">
        <f t="shared" si="57"/>
        <v>301292.09083790134</v>
      </c>
      <c r="M567" s="4">
        <f t="shared" si="56"/>
        <v>-1477.2955579106929</v>
      </c>
    </row>
    <row r="568" spans="1:13" x14ac:dyDescent="0.45">
      <c r="A568">
        <v>565</v>
      </c>
      <c r="B568">
        <v>-8.8156923651695196E-2</v>
      </c>
      <c r="C568">
        <v>-0.16950959488272899</v>
      </c>
      <c r="D568">
        <f t="shared" si="52"/>
        <v>-8.1352671231033791E-2</v>
      </c>
      <c r="E568" s="2">
        <f t="shared" si="53"/>
        <v>0.47992959506106792</v>
      </c>
      <c r="F568" s="2" t="str">
        <f t="shared" si="54"/>
        <v>하락</v>
      </c>
      <c r="K568" s="3">
        <f t="shared" si="55"/>
        <v>273552.92290449142</v>
      </c>
      <c r="L568" s="3">
        <f t="shared" si="57"/>
        <v>249147.1215351813</v>
      </c>
      <c r="M568" s="4">
        <f t="shared" si="56"/>
        <v>-24405.801369310124</v>
      </c>
    </row>
    <row r="569" spans="1:13" x14ac:dyDescent="0.45">
      <c r="A569">
        <v>566</v>
      </c>
      <c r="B569">
        <v>-4.77299429476261E-2</v>
      </c>
      <c r="C569">
        <v>-0.10914454277286099</v>
      </c>
      <c r="D569">
        <f t="shared" si="52"/>
        <v>-6.1414599825234895E-2</v>
      </c>
      <c r="E569" s="2">
        <f t="shared" si="53"/>
        <v>0.56269052272309994</v>
      </c>
      <c r="F569" s="2" t="str">
        <f t="shared" si="54"/>
        <v>하락</v>
      </c>
      <c r="K569" s="3">
        <f t="shared" si="55"/>
        <v>285681.01711571217</v>
      </c>
      <c r="L569" s="3">
        <f t="shared" si="57"/>
        <v>267256.63716814172</v>
      </c>
      <c r="M569" s="4">
        <f t="shared" si="56"/>
        <v>-18424.379947570444</v>
      </c>
    </row>
    <row r="570" spans="1:13" x14ac:dyDescent="0.45">
      <c r="A570">
        <v>567</v>
      </c>
      <c r="B570">
        <v>-5.6817580014467198E-2</v>
      </c>
      <c r="C570">
        <v>-0.124305555555555</v>
      </c>
      <c r="D570">
        <f t="shared" si="52"/>
        <v>-6.7487975541087805E-2</v>
      </c>
      <c r="E570" s="2">
        <f t="shared" si="53"/>
        <v>0.54292002669925632</v>
      </c>
      <c r="F570" s="2" t="str">
        <f t="shared" si="54"/>
        <v>하락</v>
      </c>
      <c r="K570" s="3">
        <f t="shared" si="55"/>
        <v>282954.72599565983</v>
      </c>
      <c r="L570" s="3">
        <f t="shared" si="57"/>
        <v>262708.33333333349</v>
      </c>
      <c r="M570" s="4">
        <f t="shared" si="56"/>
        <v>-20246.39266232634</v>
      </c>
    </row>
    <row r="571" spans="1:13" x14ac:dyDescent="0.45">
      <c r="A571">
        <v>568</v>
      </c>
      <c r="B571">
        <v>3.45567129552364E-2</v>
      </c>
      <c r="C571">
        <v>1.82149362477231E-2</v>
      </c>
      <c r="D571">
        <f t="shared" si="52"/>
        <v>-1.63417767075133E-2</v>
      </c>
      <c r="E571" s="2">
        <f t="shared" si="53"/>
        <v>-0.89716354124248177</v>
      </c>
      <c r="F571" s="2" t="str">
        <f t="shared" si="54"/>
        <v>상승</v>
      </c>
      <c r="K571" s="3">
        <f t="shared" si="55"/>
        <v>310367.01388657093</v>
      </c>
      <c r="L571" s="3">
        <f t="shared" si="57"/>
        <v>305464.48087431694</v>
      </c>
      <c r="M571" s="4">
        <f t="shared" si="56"/>
        <v>-4902.533012253989</v>
      </c>
    </row>
    <row r="572" spans="1:13" x14ac:dyDescent="0.45">
      <c r="A572">
        <v>569</v>
      </c>
      <c r="B572">
        <v>0.127924725413322</v>
      </c>
      <c r="C572">
        <v>9.4657919400187404E-2</v>
      </c>
      <c r="D572">
        <f t="shared" si="52"/>
        <v>-3.3266806013134601E-2</v>
      </c>
      <c r="E572" s="2">
        <f t="shared" si="53"/>
        <v>-0.3514423961981647</v>
      </c>
      <c r="F572" s="2" t="str">
        <f t="shared" si="54"/>
        <v>상승</v>
      </c>
      <c r="K572" s="3">
        <f t="shared" si="55"/>
        <v>338377.41762399662</v>
      </c>
      <c r="L572" s="3">
        <f t="shared" si="57"/>
        <v>328397.37582005619</v>
      </c>
      <c r="M572" s="4">
        <f t="shared" si="56"/>
        <v>-9980.0418039404321</v>
      </c>
    </row>
    <row r="573" spans="1:13" x14ac:dyDescent="0.45">
      <c r="A573">
        <v>570</v>
      </c>
      <c r="B573">
        <v>0.259450644254684</v>
      </c>
      <c r="C573">
        <v>0.25</v>
      </c>
      <c r="D573">
        <f t="shared" si="52"/>
        <v>-9.4506442546840042E-3</v>
      </c>
      <c r="E573" s="2">
        <f t="shared" si="53"/>
        <v>-3.7802577018736017E-2</v>
      </c>
      <c r="F573" s="2" t="str">
        <f t="shared" si="54"/>
        <v>상승</v>
      </c>
      <c r="K573" s="3">
        <f t="shared" si="55"/>
        <v>377835.19327640522</v>
      </c>
      <c r="L573" s="3">
        <f t="shared" si="57"/>
        <v>375000</v>
      </c>
      <c r="M573" s="4">
        <f t="shared" si="56"/>
        <v>-2835.1932764052181</v>
      </c>
    </row>
    <row r="574" spans="1:13" x14ac:dyDescent="0.45">
      <c r="A574">
        <v>571</v>
      </c>
      <c r="B574">
        <v>0.38864713907241799</v>
      </c>
      <c r="C574">
        <v>0.3</v>
      </c>
      <c r="D574">
        <f t="shared" si="52"/>
        <v>-8.8647139072418002E-2</v>
      </c>
      <c r="E574" s="2">
        <f t="shared" si="53"/>
        <v>-0.29549046357472669</v>
      </c>
      <c r="F574" s="2" t="str">
        <f t="shared" si="54"/>
        <v>상승</v>
      </c>
      <c r="K574" s="3">
        <f t="shared" si="55"/>
        <v>416594.14172172541</v>
      </c>
      <c r="L574" s="3">
        <f t="shared" si="57"/>
        <v>390000</v>
      </c>
      <c r="M574" s="4">
        <f t="shared" si="56"/>
        <v>-26594.141721725406</v>
      </c>
    </row>
    <row r="575" spans="1:13" x14ac:dyDescent="0.45">
      <c r="A575">
        <v>572</v>
      </c>
      <c r="B575">
        <v>-0.12071521580219199</v>
      </c>
      <c r="C575">
        <v>-0.105681818181818</v>
      </c>
      <c r="D575">
        <f t="shared" si="52"/>
        <v>1.5033397620373992E-2</v>
      </c>
      <c r="E575" s="2">
        <f t="shared" si="53"/>
        <v>-0.14225150436482942</v>
      </c>
      <c r="F575" s="2" t="str">
        <f t="shared" si="54"/>
        <v>하락</v>
      </c>
      <c r="K575" s="3">
        <f t="shared" si="55"/>
        <v>263785.43525934237</v>
      </c>
      <c r="L575" s="3">
        <f t="shared" si="57"/>
        <v>268295.45454545459</v>
      </c>
      <c r="M575" s="4">
        <f t="shared" si="56"/>
        <v>4510.0192861122196</v>
      </c>
    </row>
    <row r="576" spans="1:13" x14ac:dyDescent="0.45">
      <c r="A576">
        <v>573</v>
      </c>
      <c r="B576">
        <v>8.2044936716556494E-2</v>
      </c>
      <c r="C576">
        <v>6.3397129186602799E-2</v>
      </c>
      <c r="D576">
        <f t="shared" si="52"/>
        <v>-1.8647807529953694E-2</v>
      </c>
      <c r="E576" s="2">
        <f t="shared" si="53"/>
        <v>-0.29414277537813788</v>
      </c>
      <c r="F576" s="2" t="str">
        <f t="shared" si="54"/>
        <v>상승</v>
      </c>
      <c r="K576" s="3">
        <f t="shared" si="55"/>
        <v>324613.48101496696</v>
      </c>
      <c r="L576" s="3">
        <f t="shared" si="57"/>
        <v>319019.13875598088</v>
      </c>
      <c r="M576" s="4">
        <f t="shared" si="56"/>
        <v>-5594.3422589860857</v>
      </c>
    </row>
    <row r="577" spans="1:13" x14ac:dyDescent="0.45">
      <c r="A577">
        <v>574</v>
      </c>
      <c r="B577">
        <v>-3.2035838812589597E-2</v>
      </c>
      <c r="C577">
        <v>-3.0898876404494301E-2</v>
      </c>
      <c r="D577">
        <f t="shared" si="52"/>
        <v>1.1369624080952954E-3</v>
      </c>
      <c r="E577" s="2">
        <f t="shared" si="53"/>
        <v>-3.6796237934720567E-2</v>
      </c>
      <c r="F577" s="2" t="str">
        <f t="shared" si="54"/>
        <v>하락</v>
      </c>
      <c r="K577" s="3">
        <f t="shared" si="55"/>
        <v>290389.24835622311</v>
      </c>
      <c r="L577" s="3">
        <f t="shared" si="57"/>
        <v>290730.3370786517</v>
      </c>
      <c r="M577" s="4">
        <f t="shared" si="56"/>
        <v>341.08872242859798</v>
      </c>
    </row>
    <row r="578" spans="1:13" x14ac:dyDescent="0.45">
      <c r="A578">
        <v>575</v>
      </c>
      <c r="B578">
        <v>0.37875658273696899</v>
      </c>
      <c r="C578">
        <v>0.316455696202531</v>
      </c>
      <c r="D578">
        <f t="shared" si="52"/>
        <v>-6.2300886534437994E-2</v>
      </c>
      <c r="E578" s="2">
        <f t="shared" si="53"/>
        <v>-0.19687080144882446</v>
      </c>
      <c r="F578" s="2" t="str">
        <f t="shared" si="54"/>
        <v>상승</v>
      </c>
      <c r="K578" s="3">
        <f t="shared" si="55"/>
        <v>413626.9748210907</v>
      </c>
      <c r="L578" s="3">
        <f t="shared" si="57"/>
        <v>394936.70886075933</v>
      </c>
      <c r="M578" s="4">
        <f t="shared" si="56"/>
        <v>-18690.265960331366</v>
      </c>
    </row>
    <row r="579" spans="1:13" x14ac:dyDescent="0.45">
      <c r="A579">
        <v>576</v>
      </c>
      <c r="B579">
        <v>6.3467167317867196E-2</v>
      </c>
      <c r="C579">
        <v>-7.4074074074073999E-3</v>
      </c>
      <c r="D579">
        <f t="shared" si="52"/>
        <v>-7.08745747252746E-2</v>
      </c>
      <c r="E579" s="2">
        <f t="shared" si="53"/>
        <v>9.5680675879120809</v>
      </c>
      <c r="F579" s="2" t="str">
        <f t="shared" si="54"/>
        <v>반대</v>
      </c>
      <c r="K579" s="3">
        <f t="shared" si="55"/>
        <v>319040.15019536018</v>
      </c>
      <c r="L579" s="3">
        <f t="shared" si="57"/>
        <v>297777.77777777775</v>
      </c>
      <c r="M579" s="4">
        <f t="shared" si="56"/>
        <v>-21262.372417582432</v>
      </c>
    </row>
    <row r="580" spans="1:13" x14ac:dyDescent="0.45">
      <c r="A580">
        <v>577</v>
      </c>
      <c r="B580">
        <v>0.11080497503280599</v>
      </c>
      <c r="C580">
        <v>0.13404417364813401</v>
      </c>
      <c r="D580">
        <f t="shared" ref="D580:D643" si="58">C580-B580</f>
        <v>2.3239198615328013E-2</v>
      </c>
      <c r="E580" s="2">
        <f t="shared" ref="E580:E643" si="59">IFERROR(D580/C580,0)</f>
        <v>0.17336970330639598</v>
      </c>
      <c r="F580" s="2" t="str">
        <f t="shared" ref="F580:F643" si="60">IF(AND(B580&gt;=0,C580&gt;=0),"상승",IF(AND(B580&lt;0,C580&lt;0),"하락","반대"))</f>
        <v>상승</v>
      </c>
      <c r="K580" s="3">
        <f t="shared" ref="K580:K643" si="61">$J$3*(1+B580)</f>
        <v>333241.4925098418</v>
      </c>
      <c r="L580" s="3">
        <f t="shared" si="57"/>
        <v>340213.25209444016</v>
      </c>
      <c r="M580" s="4">
        <f t="shared" ref="M580:M643" si="62">L580-K580</f>
        <v>6971.7595845983597</v>
      </c>
    </row>
    <row r="581" spans="1:13" x14ac:dyDescent="0.45">
      <c r="A581">
        <v>578</v>
      </c>
      <c r="B581">
        <v>-4.0903054177761E-3</v>
      </c>
      <c r="C581">
        <v>1.3333333333333299E-2</v>
      </c>
      <c r="D581">
        <f t="shared" si="58"/>
        <v>1.7423638751109399E-2</v>
      </c>
      <c r="E581" s="2">
        <f t="shared" si="59"/>
        <v>1.3067729063332083</v>
      </c>
      <c r="F581" s="2" t="str">
        <f t="shared" si="60"/>
        <v>반대</v>
      </c>
      <c r="K581" s="3">
        <f t="shared" si="61"/>
        <v>298772.90837466717</v>
      </c>
      <c r="L581" s="3">
        <f t="shared" si="57"/>
        <v>303999.99999999994</v>
      </c>
      <c r="M581" s="4">
        <f t="shared" si="62"/>
        <v>5227.0916253327741</v>
      </c>
    </row>
    <row r="582" spans="1:13" x14ac:dyDescent="0.45">
      <c r="A582">
        <v>579</v>
      </c>
      <c r="B582">
        <v>7.6425790786743095E-2</v>
      </c>
      <c r="C582">
        <v>5.7324840764331197E-2</v>
      </c>
      <c r="D582">
        <f t="shared" si="58"/>
        <v>-1.9100950022411897E-2</v>
      </c>
      <c r="E582" s="2">
        <f t="shared" si="59"/>
        <v>-0.33320546150207431</v>
      </c>
      <c r="F582" s="2" t="str">
        <f t="shared" si="60"/>
        <v>상승</v>
      </c>
      <c r="K582" s="3">
        <f t="shared" si="61"/>
        <v>322927.73723602295</v>
      </c>
      <c r="L582" s="3">
        <f t="shared" si="57"/>
        <v>317197.45222929935</v>
      </c>
      <c r="M582" s="4">
        <f t="shared" si="62"/>
        <v>-5730.2850067235995</v>
      </c>
    </row>
    <row r="583" spans="1:13" x14ac:dyDescent="0.45">
      <c r="A583">
        <v>580</v>
      </c>
      <c r="B583">
        <v>-2.3233544081449502E-2</v>
      </c>
      <c r="C583">
        <v>-4.4982698961937698E-2</v>
      </c>
      <c r="D583">
        <f t="shared" si="58"/>
        <v>-2.1749154880488196E-2</v>
      </c>
      <c r="E583" s="2">
        <f t="shared" si="59"/>
        <v>0.48350044311239165</v>
      </c>
      <c r="F583" s="2" t="str">
        <f t="shared" si="60"/>
        <v>하락</v>
      </c>
      <c r="K583" s="3">
        <f t="shared" si="61"/>
        <v>293029.93677556515</v>
      </c>
      <c r="L583" s="3">
        <f t="shared" si="57"/>
        <v>286505.19031141867</v>
      </c>
      <c r="M583" s="4">
        <f t="shared" si="62"/>
        <v>-6524.7464641464758</v>
      </c>
    </row>
    <row r="584" spans="1:13" x14ac:dyDescent="0.45">
      <c r="A584">
        <v>581</v>
      </c>
      <c r="B584">
        <v>0.32168743014335599</v>
      </c>
      <c r="C584">
        <v>0.25205479452054702</v>
      </c>
      <c r="D584">
        <f t="shared" si="58"/>
        <v>-6.9632635622808969E-2</v>
      </c>
      <c r="E584" s="2">
        <f t="shared" si="59"/>
        <v>-0.27625991306875397</v>
      </c>
      <c r="F584" s="2" t="str">
        <f t="shared" si="60"/>
        <v>상승</v>
      </c>
      <c r="K584" s="3">
        <f t="shared" si="61"/>
        <v>396506.22904300678</v>
      </c>
      <c r="L584" s="3">
        <f t="shared" si="57"/>
        <v>375616.43835616409</v>
      </c>
      <c r="M584" s="4">
        <f t="shared" si="62"/>
        <v>-20889.790686842694</v>
      </c>
    </row>
    <row r="585" spans="1:13" x14ac:dyDescent="0.45">
      <c r="A585">
        <v>582</v>
      </c>
      <c r="B585">
        <v>-4.0530178695917102E-2</v>
      </c>
      <c r="C585">
        <v>-7.7342047930283195E-2</v>
      </c>
      <c r="D585">
        <f t="shared" si="58"/>
        <v>-3.6811869234366093E-2</v>
      </c>
      <c r="E585" s="2">
        <f t="shared" si="59"/>
        <v>0.47596191488940964</v>
      </c>
      <c r="F585" s="2" t="str">
        <f t="shared" si="60"/>
        <v>하락</v>
      </c>
      <c r="K585" s="3">
        <f t="shared" si="61"/>
        <v>287840.94639122486</v>
      </c>
      <c r="L585" s="3">
        <f t="shared" si="57"/>
        <v>276797.38562091504</v>
      </c>
      <c r="M585" s="4">
        <f t="shared" si="62"/>
        <v>-11043.560770309821</v>
      </c>
    </row>
    <row r="586" spans="1:13" x14ac:dyDescent="0.45">
      <c r="A586">
        <v>583</v>
      </c>
      <c r="B586">
        <v>-5.1058504730463E-2</v>
      </c>
      <c r="C586">
        <v>-8.4745762711864403E-2</v>
      </c>
      <c r="D586">
        <f t="shared" si="58"/>
        <v>-3.3687257981401403E-2</v>
      </c>
      <c r="E586" s="2">
        <f t="shared" si="59"/>
        <v>0.39750964418053658</v>
      </c>
      <c r="F586" s="2" t="str">
        <f t="shared" si="60"/>
        <v>하락</v>
      </c>
      <c r="K586" s="3">
        <f t="shared" si="61"/>
        <v>284682.44858086109</v>
      </c>
      <c r="L586" s="3">
        <f t="shared" si="57"/>
        <v>274576.27118644066</v>
      </c>
      <c r="M586" s="4">
        <f t="shared" si="62"/>
        <v>-10106.177394420432</v>
      </c>
    </row>
    <row r="587" spans="1:13" x14ac:dyDescent="0.45">
      <c r="A587">
        <v>584</v>
      </c>
      <c r="B587">
        <v>0.14974229037761599</v>
      </c>
      <c r="C587">
        <v>0.22367101303911699</v>
      </c>
      <c r="D587">
        <f t="shared" si="58"/>
        <v>7.3928722661500995E-2</v>
      </c>
      <c r="E587" s="2">
        <f t="shared" si="59"/>
        <v>0.33052437889469333</v>
      </c>
      <c r="F587" s="2" t="str">
        <f t="shared" si="60"/>
        <v>상승</v>
      </c>
      <c r="K587" s="3">
        <f t="shared" si="61"/>
        <v>344922.68711328477</v>
      </c>
      <c r="L587" s="3">
        <f t="shared" si="57"/>
        <v>367101.30391173513</v>
      </c>
      <c r="M587" s="4">
        <f t="shared" si="62"/>
        <v>22178.616798450355</v>
      </c>
    </row>
    <row r="588" spans="1:13" x14ac:dyDescent="0.45">
      <c r="A588">
        <v>585</v>
      </c>
      <c r="B588">
        <v>0.143369540572166</v>
      </c>
      <c r="C588">
        <v>7.1428571428571397E-2</v>
      </c>
      <c r="D588">
        <f t="shared" si="58"/>
        <v>-7.1940969143594602E-2</v>
      </c>
      <c r="E588" s="2">
        <f t="shared" si="59"/>
        <v>-1.0071735680103249</v>
      </c>
      <c r="F588" s="2" t="str">
        <f t="shared" si="60"/>
        <v>상승</v>
      </c>
      <c r="K588" s="3">
        <f t="shared" si="61"/>
        <v>343010.86217164982</v>
      </c>
      <c r="L588" s="3">
        <f t="shared" si="57"/>
        <v>321428.57142857142</v>
      </c>
      <c r="M588" s="4">
        <f t="shared" si="62"/>
        <v>-21582.290743078396</v>
      </c>
    </row>
    <row r="589" spans="1:13" x14ac:dyDescent="0.45">
      <c r="A589">
        <v>586</v>
      </c>
      <c r="B589">
        <v>0.23890312016010201</v>
      </c>
      <c r="C589">
        <v>0.251351351351351</v>
      </c>
      <c r="D589">
        <f t="shared" si="58"/>
        <v>1.2448231191248993E-2</v>
      </c>
      <c r="E589" s="2">
        <f t="shared" si="59"/>
        <v>4.952522086841004E-2</v>
      </c>
      <c r="F589" s="2" t="str">
        <f t="shared" si="60"/>
        <v>상승</v>
      </c>
      <c r="K589" s="3">
        <f t="shared" si="61"/>
        <v>371670.93604803056</v>
      </c>
      <c r="L589" s="3">
        <f t="shared" si="57"/>
        <v>375405.40540540533</v>
      </c>
      <c r="M589" s="4">
        <f t="shared" si="62"/>
        <v>3734.4693573747645</v>
      </c>
    </row>
    <row r="590" spans="1:13" x14ac:dyDescent="0.45">
      <c r="A590">
        <v>587</v>
      </c>
      <c r="B590">
        <v>4.5311212539672803E-2</v>
      </c>
      <c r="C590">
        <v>-1.52113789016199E-2</v>
      </c>
      <c r="D590">
        <f t="shared" si="58"/>
        <v>-6.0522591441292704E-2</v>
      </c>
      <c r="E590" s="2">
        <f t="shared" si="59"/>
        <v>3.9787708815042069</v>
      </c>
      <c r="F590" s="2" t="str">
        <f t="shared" si="60"/>
        <v>반대</v>
      </c>
      <c r="K590" s="3">
        <f t="shared" si="61"/>
        <v>313593.36376190186</v>
      </c>
      <c r="L590" s="3">
        <f t="shared" si="57"/>
        <v>295436.58632951404</v>
      </c>
      <c r="M590" s="4">
        <f t="shared" si="62"/>
        <v>-18156.777432387811</v>
      </c>
    </row>
    <row r="591" spans="1:13" x14ac:dyDescent="0.45">
      <c r="A591">
        <v>588</v>
      </c>
      <c r="B591">
        <v>-4.3000329285859999E-2</v>
      </c>
      <c r="C591">
        <v>-6.3309352517985598E-2</v>
      </c>
      <c r="D591">
        <f t="shared" si="58"/>
        <v>-2.0309023232125599E-2</v>
      </c>
      <c r="E591" s="2">
        <f t="shared" si="59"/>
        <v>0.32079025332562033</v>
      </c>
      <c r="F591" s="2" t="str">
        <f t="shared" si="60"/>
        <v>하락</v>
      </c>
      <c r="K591" s="3">
        <f t="shared" si="61"/>
        <v>287099.90121424204</v>
      </c>
      <c r="L591" s="3">
        <f t="shared" si="57"/>
        <v>281007.19424460432</v>
      </c>
      <c r="M591" s="4">
        <f t="shared" si="62"/>
        <v>-6092.7069696377148</v>
      </c>
    </row>
    <row r="592" spans="1:13" x14ac:dyDescent="0.45">
      <c r="A592">
        <v>589</v>
      </c>
      <c r="B592">
        <v>6.8439394235610906E-2</v>
      </c>
      <c r="C592">
        <v>1.0845986984815601E-2</v>
      </c>
      <c r="D592">
        <f t="shared" si="58"/>
        <v>-5.7593407250795307E-2</v>
      </c>
      <c r="E592" s="2">
        <f t="shared" si="59"/>
        <v>-5.310112148523336</v>
      </c>
      <c r="F592" s="2" t="str">
        <f t="shared" si="60"/>
        <v>상승</v>
      </c>
      <c r="K592" s="3">
        <f t="shared" si="61"/>
        <v>320531.81827068329</v>
      </c>
      <c r="L592" s="3">
        <f t="shared" si="57"/>
        <v>303253.7960954447</v>
      </c>
      <c r="M592" s="4">
        <f t="shared" si="62"/>
        <v>-17278.022175238584</v>
      </c>
    </row>
    <row r="593" spans="1:13" x14ac:dyDescent="0.45">
      <c r="A593">
        <v>590</v>
      </c>
      <c r="B593">
        <v>-3.9710912853479302E-2</v>
      </c>
      <c r="C593">
        <v>-0.12873563218390799</v>
      </c>
      <c r="D593">
        <f t="shared" si="58"/>
        <v>-8.9024719330428687E-2</v>
      </c>
      <c r="E593" s="2">
        <f t="shared" si="59"/>
        <v>0.69153130194172319</v>
      </c>
      <c r="F593" s="2" t="str">
        <f t="shared" si="60"/>
        <v>하락</v>
      </c>
      <c r="K593" s="3">
        <f t="shared" si="61"/>
        <v>288086.72614395624</v>
      </c>
      <c r="L593" s="3">
        <f t="shared" si="57"/>
        <v>261379.31034482762</v>
      </c>
      <c r="M593" s="4">
        <f t="shared" si="62"/>
        <v>-26707.415799128619</v>
      </c>
    </row>
    <row r="594" spans="1:13" x14ac:dyDescent="0.45">
      <c r="A594">
        <v>591</v>
      </c>
      <c r="B594">
        <v>-7.6271742582321098E-2</v>
      </c>
      <c r="C594">
        <v>-0.163636363636363</v>
      </c>
      <c r="D594">
        <f t="shared" si="58"/>
        <v>-8.7364621054041899E-2</v>
      </c>
      <c r="E594" s="2">
        <f t="shared" si="59"/>
        <v>0.53389490644136928</v>
      </c>
      <c r="F594" s="2" t="str">
        <f t="shared" si="60"/>
        <v>하락</v>
      </c>
      <c r="K594" s="3">
        <f t="shared" si="61"/>
        <v>277118.47722530371</v>
      </c>
      <c r="L594" s="3">
        <f t="shared" si="57"/>
        <v>250909.09090909109</v>
      </c>
      <c r="M594" s="4">
        <f t="shared" si="62"/>
        <v>-26209.386316212622</v>
      </c>
    </row>
    <row r="595" spans="1:13" x14ac:dyDescent="0.45">
      <c r="A595">
        <v>592</v>
      </c>
      <c r="B595">
        <v>-0.18457639217376701</v>
      </c>
      <c r="C595">
        <v>-0.1859410430839</v>
      </c>
      <c r="D595">
        <f t="shared" si="58"/>
        <v>-1.3646509101329918E-3</v>
      </c>
      <c r="E595" s="2">
        <f t="shared" si="59"/>
        <v>7.3391591630323182E-3</v>
      </c>
      <c r="F595" s="2" t="str">
        <f t="shared" si="60"/>
        <v>하락</v>
      </c>
      <c r="K595" s="3">
        <f t="shared" si="61"/>
        <v>244627.0823478699</v>
      </c>
      <c r="L595" s="3">
        <f t="shared" ref="L595:L658" si="63">$J$3*(1+C595)</f>
        <v>244217.68707483</v>
      </c>
      <c r="M595" s="4">
        <f t="shared" si="62"/>
        <v>-409.39527303990326</v>
      </c>
    </row>
    <row r="596" spans="1:13" x14ac:dyDescent="0.45">
      <c r="A596">
        <v>593</v>
      </c>
      <c r="B596">
        <v>0.32055568695068298</v>
      </c>
      <c r="C596">
        <v>0.31884057971014401</v>
      </c>
      <c r="D596">
        <f t="shared" si="58"/>
        <v>-1.7151072405389711E-3</v>
      </c>
      <c r="E596" s="2">
        <f t="shared" si="59"/>
        <v>-5.3791999816904246E-3</v>
      </c>
      <c r="F596" s="2" t="str">
        <f t="shared" si="60"/>
        <v>상승</v>
      </c>
      <c r="K596" s="3">
        <f t="shared" si="61"/>
        <v>396166.7060852049</v>
      </c>
      <c r="L596" s="3">
        <f t="shared" si="63"/>
        <v>395652.17391304323</v>
      </c>
      <c r="M596" s="4">
        <f t="shared" si="62"/>
        <v>-514.53217216167832</v>
      </c>
    </row>
    <row r="597" spans="1:13" x14ac:dyDescent="0.45">
      <c r="A597">
        <v>594</v>
      </c>
      <c r="B597">
        <v>0.30705606937408397</v>
      </c>
      <c r="C597">
        <v>0.27021276595744598</v>
      </c>
      <c r="D597">
        <f t="shared" si="58"/>
        <v>-3.6843303416637996E-2</v>
      </c>
      <c r="E597" s="2">
        <f t="shared" si="59"/>
        <v>-0.13634923311669223</v>
      </c>
      <c r="F597" s="2" t="str">
        <f t="shared" si="60"/>
        <v>상승</v>
      </c>
      <c r="K597" s="3">
        <f t="shared" si="61"/>
        <v>392116.82081222523</v>
      </c>
      <c r="L597" s="3">
        <f t="shared" si="63"/>
        <v>381063.82978723379</v>
      </c>
      <c r="M597" s="4">
        <f t="shared" si="62"/>
        <v>-11052.991024991439</v>
      </c>
    </row>
    <row r="598" spans="1:13" x14ac:dyDescent="0.45">
      <c r="A598">
        <v>595</v>
      </c>
      <c r="B598">
        <v>2.1084342151880198E-2</v>
      </c>
      <c r="C598">
        <v>-7.1614583333333301E-2</v>
      </c>
      <c r="D598">
        <f t="shared" si="58"/>
        <v>-9.2698925485213496E-2</v>
      </c>
      <c r="E598" s="2">
        <f t="shared" si="59"/>
        <v>1.2944140867753453</v>
      </c>
      <c r="F598" s="2" t="str">
        <f t="shared" si="60"/>
        <v>반대</v>
      </c>
      <c r="K598" s="3">
        <f t="shared" si="61"/>
        <v>306325.30264556408</v>
      </c>
      <c r="L598" s="3">
        <f t="shared" si="63"/>
        <v>278515.625</v>
      </c>
      <c r="M598" s="4">
        <f t="shared" si="62"/>
        <v>-27809.677645564079</v>
      </c>
    </row>
    <row r="599" spans="1:13" x14ac:dyDescent="0.45">
      <c r="A599">
        <v>596</v>
      </c>
      <c r="B599">
        <v>-0.119371488690376</v>
      </c>
      <c r="C599">
        <v>-0.108035714285714</v>
      </c>
      <c r="D599">
        <f t="shared" si="58"/>
        <v>1.1335774404662005E-2</v>
      </c>
      <c r="E599" s="2">
        <f t="shared" si="59"/>
        <v>-0.10492617630761553</v>
      </c>
      <c r="F599" s="2" t="str">
        <f t="shared" si="60"/>
        <v>하락</v>
      </c>
      <c r="K599" s="3">
        <f t="shared" si="61"/>
        <v>264188.55339288717</v>
      </c>
      <c r="L599" s="3">
        <f t="shared" si="63"/>
        <v>267589.2857142858</v>
      </c>
      <c r="M599" s="4">
        <f t="shared" si="62"/>
        <v>3400.7323213986238</v>
      </c>
    </row>
    <row r="600" spans="1:13" x14ac:dyDescent="0.45">
      <c r="A600">
        <v>597</v>
      </c>
      <c r="B600">
        <v>-0.13640646636486001</v>
      </c>
      <c r="C600">
        <v>-0.14564369310793199</v>
      </c>
      <c r="D600">
        <f t="shared" si="58"/>
        <v>-9.2372267430719801E-3</v>
      </c>
      <c r="E600" s="2">
        <f t="shared" si="59"/>
        <v>6.342345861984261E-2</v>
      </c>
      <c r="F600" s="2" t="str">
        <f t="shared" si="60"/>
        <v>하락</v>
      </c>
      <c r="K600" s="3">
        <f t="shared" si="61"/>
        <v>259078.06009054201</v>
      </c>
      <c r="L600" s="3">
        <f t="shared" si="63"/>
        <v>256306.89206762039</v>
      </c>
      <c r="M600" s="4">
        <f t="shared" si="62"/>
        <v>-2771.168022921629</v>
      </c>
    </row>
    <row r="601" spans="1:13" x14ac:dyDescent="0.45">
      <c r="A601">
        <v>598</v>
      </c>
      <c r="B601">
        <v>-0.144050568342208</v>
      </c>
      <c r="C601">
        <v>-0.20029673590504399</v>
      </c>
      <c r="D601">
        <f t="shared" si="58"/>
        <v>-5.6246167562835986E-2</v>
      </c>
      <c r="E601" s="2">
        <f t="shared" si="59"/>
        <v>0.28081419953593745</v>
      </c>
      <c r="F601" s="2" t="str">
        <f t="shared" si="60"/>
        <v>하락</v>
      </c>
      <c r="K601" s="3">
        <f t="shared" si="61"/>
        <v>256784.8294973376</v>
      </c>
      <c r="L601" s="3">
        <f t="shared" si="63"/>
        <v>239910.97922848677</v>
      </c>
      <c r="M601" s="4">
        <f t="shared" si="62"/>
        <v>-16873.850268850831</v>
      </c>
    </row>
    <row r="602" spans="1:13" x14ac:dyDescent="0.45">
      <c r="A602">
        <v>599</v>
      </c>
      <c r="B602">
        <v>0.19017411768436401</v>
      </c>
      <c r="C602">
        <v>0.18291215403128699</v>
      </c>
      <c r="D602">
        <f t="shared" si="58"/>
        <v>-7.2619636530770193E-3</v>
      </c>
      <c r="E602" s="2">
        <f t="shared" si="59"/>
        <v>-3.9701919708598835E-2</v>
      </c>
      <c r="F602" s="2" t="str">
        <f t="shared" si="60"/>
        <v>상승</v>
      </c>
      <c r="K602" s="3">
        <f t="shared" si="61"/>
        <v>357052.23530530924</v>
      </c>
      <c r="L602" s="3">
        <f t="shared" si="63"/>
        <v>354873.64620938612</v>
      </c>
      <c r="M602" s="4">
        <f t="shared" si="62"/>
        <v>-2178.5890959231183</v>
      </c>
    </row>
    <row r="603" spans="1:13" x14ac:dyDescent="0.45">
      <c r="A603">
        <v>600</v>
      </c>
      <c r="B603">
        <v>-0.12174281477928101</v>
      </c>
      <c r="C603">
        <v>-0.18313752591568699</v>
      </c>
      <c r="D603">
        <f t="shared" si="58"/>
        <v>-6.1394711136405988E-2</v>
      </c>
      <c r="E603" s="2">
        <f t="shared" si="59"/>
        <v>0.33523829062030103</v>
      </c>
      <c r="F603" s="2" t="str">
        <f t="shared" si="60"/>
        <v>하락</v>
      </c>
      <c r="K603" s="3">
        <f t="shared" si="61"/>
        <v>263477.15556621569</v>
      </c>
      <c r="L603" s="3">
        <f t="shared" si="63"/>
        <v>245058.74222529391</v>
      </c>
      <c r="M603" s="4">
        <f t="shared" si="62"/>
        <v>-18418.413340921776</v>
      </c>
    </row>
    <row r="604" spans="1:13" x14ac:dyDescent="0.45">
      <c r="A604">
        <v>601</v>
      </c>
      <c r="B604">
        <v>-0.17027507722377699</v>
      </c>
      <c r="C604">
        <v>-0.286173633440514</v>
      </c>
      <c r="D604">
        <f t="shared" si="58"/>
        <v>-0.115898556216737</v>
      </c>
      <c r="E604" s="2">
        <f t="shared" si="59"/>
        <v>0.40499383127421651</v>
      </c>
      <c r="F604" s="2" t="str">
        <f t="shared" si="60"/>
        <v>하락</v>
      </c>
      <c r="K604" s="3">
        <f t="shared" si="61"/>
        <v>248917.4768328669</v>
      </c>
      <c r="L604" s="3">
        <f t="shared" si="63"/>
        <v>214147.90996784577</v>
      </c>
      <c r="M604" s="4">
        <f t="shared" si="62"/>
        <v>-34769.56686502113</v>
      </c>
    </row>
    <row r="605" spans="1:13" x14ac:dyDescent="0.45">
      <c r="A605">
        <v>602</v>
      </c>
      <c r="B605">
        <v>0.237710431218147</v>
      </c>
      <c r="C605">
        <v>0.214397496087636</v>
      </c>
      <c r="D605">
        <f t="shared" si="58"/>
        <v>-2.3312935130510998E-2</v>
      </c>
      <c r="E605" s="2">
        <f t="shared" si="59"/>
        <v>-0.10873697480581454</v>
      </c>
      <c r="F605" s="2" t="str">
        <f t="shared" si="60"/>
        <v>상승</v>
      </c>
      <c r="K605" s="3">
        <f t="shared" si="61"/>
        <v>371313.12936544413</v>
      </c>
      <c r="L605" s="3">
        <f t="shared" si="63"/>
        <v>364319.24882629083</v>
      </c>
      <c r="M605" s="4">
        <f t="shared" si="62"/>
        <v>-6993.8805391532951</v>
      </c>
    </row>
    <row r="606" spans="1:13" x14ac:dyDescent="0.45">
      <c r="A606">
        <v>603</v>
      </c>
      <c r="B606">
        <v>0.41679918766021701</v>
      </c>
      <c r="C606">
        <v>0.28767123287671198</v>
      </c>
      <c r="D606">
        <f t="shared" si="58"/>
        <v>-0.12912795478350503</v>
      </c>
      <c r="E606" s="2">
        <f t="shared" si="59"/>
        <v>-0.44887336662837518</v>
      </c>
      <c r="F606" s="2" t="str">
        <f t="shared" si="60"/>
        <v>상승</v>
      </c>
      <c r="K606" s="3">
        <f t="shared" si="61"/>
        <v>425039.75629806513</v>
      </c>
      <c r="L606" s="3">
        <f t="shared" si="63"/>
        <v>386301.36986301356</v>
      </c>
      <c r="M606" s="4">
        <f t="shared" si="62"/>
        <v>-38738.386435051565</v>
      </c>
    </row>
    <row r="607" spans="1:13" x14ac:dyDescent="0.45">
      <c r="A607">
        <v>604</v>
      </c>
      <c r="B607">
        <v>0.21377967298030801</v>
      </c>
      <c r="C607">
        <v>0.20569105691056899</v>
      </c>
      <c r="D607">
        <f t="shared" si="58"/>
        <v>-8.088616069739013E-3</v>
      </c>
      <c r="E607" s="2">
        <f t="shared" si="59"/>
        <v>-3.9324101841023681E-2</v>
      </c>
      <c r="F607" s="2" t="str">
        <f t="shared" si="60"/>
        <v>상승</v>
      </c>
      <c r="K607" s="3">
        <f t="shared" si="61"/>
        <v>364133.90189409244</v>
      </c>
      <c r="L607" s="3">
        <f t="shared" si="63"/>
        <v>361707.31707317068</v>
      </c>
      <c r="M607" s="4">
        <f t="shared" si="62"/>
        <v>-2426.5848209217656</v>
      </c>
    </row>
    <row r="608" spans="1:13" x14ac:dyDescent="0.45">
      <c r="A608">
        <v>605</v>
      </c>
      <c r="B608">
        <v>0.14187525212764701</v>
      </c>
      <c r="C608">
        <v>0.122047244094488</v>
      </c>
      <c r="D608">
        <f t="shared" si="58"/>
        <v>-1.9828008033159011E-2</v>
      </c>
      <c r="E608" s="2">
        <f t="shared" si="59"/>
        <v>-0.16246174323943216</v>
      </c>
      <c r="F608" s="2" t="str">
        <f t="shared" si="60"/>
        <v>상승</v>
      </c>
      <c r="K608" s="3">
        <f t="shared" si="61"/>
        <v>342562.5756382941</v>
      </c>
      <c r="L608" s="3">
        <f t="shared" si="63"/>
        <v>336614.17322834639</v>
      </c>
      <c r="M608" s="4">
        <f t="shared" si="62"/>
        <v>-5948.4024099477101</v>
      </c>
    </row>
    <row r="609" spans="1:13" x14ac:dyDescent="0.45">
      <c r="A609">
        <v>606</v>
      </c>
      <c r="B609">
        <v>-8.4709420800209004E-2</v>
      </c>
      <c r="C609">
        <v>-6.2337662337662303E-2</v>
      </c>
      <c r="D609">
        <f t="shared" si="58"/>
        <v>2.2371758462546701E-2</v>
      </c>
      <c r="E609" s="2">
        <f t="shared" si="59"/>
        <v>-0.35888029200335353</v>
      </c>
      <c r="F609" s="2" t="str">
        <f t="shared" si="60"/>
        <v>하락</v>
      </c>
      <c r="K609" s="3">
        <f t="shared" si="61"/>
        <v>274587.17375993729</v>
      </c>
      <c r="L609" s="3">
        <f t="shared" si="63"/>
        <v>281298.70129870129</v>
      </c>
      <c r="M609" s="4">
        <f t="shared" si="62"/>
        <v>6711.5275387639995</v>
      </c>
    </row>
    <row r="610" spans="1:13" x14ac:dyDescent="0.45">
      <c r="A610">
        <v>607</v>
      </c>
      <c r="B610">
        <v>0.19861860573291701</v>
      </c>
      <c r="C610">
        <v>0.159878419452887</v>
      </c>
      <c r="D610">
        <f t="shared" si="58"/>
        <v>-3.8740186280030009E-2</v>
      </c>
      <c r="E610" s="2">
        <f t="shared" si="59"/>
        <v>-0.24231029061083489</v>
      </c>
      <c r="F610" s="2" t="str">
        <f t="shared" si="60"/>
        <v>상승</v>
      </c>
      <c r="K610" s="3">
        <f t="shared" si="61"/>
        <v>359585.58171987504</v>
      </c>
      <c r="L610" s="3">
        <f t="shared" si="63"/>
        <v>347963.52583586611</v>
      </c>
      <c r="M610" s="4">
        <f t="shared" si="62"/>
        <v>-11622.055884008936</v>
      </c>
    </row>
    <row r="611" spans="1:13" x14ac:dyDescent="0.45">
      <c r="A611">
        <v>608</v>
      </c>
      <c r="B611">
        <v>0.28060984611511203</v>
      </c>
      <c r="C611">
        <v>0.25597269624573299</v>
      </c>
      <c r="D611">
        <f t="shared" si="58"/>
        <v>-2.4637149869379038E-2</v>
      </c>
      <c r="E611" s="2">
        <f t="shared" si="59"/>
        <v>-9.6249132156374415E-2</v>
      </c>
      <c r="F611" s="2" t="str">
        <f t="shared" si="60"/>
        <v>상승</v>
      </c>
      <c r="K611" s="3">
        <f t="shared" si="61"/>
        <v>384182.95383453363</v>
      </c>
      <c r="L611" s="3">
        <f t="shared" si="63"/>
        <v>376791.80887371989</v>
      </c>
      <c r="M611" s="4">
        <f t="shared" si="62"/>
        <v>-7391.1449608137482</v>
      </c>
    </row>
    <row r="612" spans="1:13" x14ac:dyDescent="0.45">
      <c r="A612">
        <v>609</v>
      </c>
      <c r="B612">
        <v>-0.187714204192161</v>
      </c>
      <c r="C612">
        <v>-0.183431952662721</v>
      </c>
      <c r="D612">
        <f t="shared" si="58"/>
        <v>4.2822515294400065E-3</v>
      </c>
      <c r="E612" s="2">
        <f t="shared" si="59"/>
        <v>-2.3345177692753696E-2</v>
      </c>
      <c r="F612" s="2" t="str">
        <f t="shared" si="60"/>
        <v>하락</v>
      </c>
      <c r="K612" s="3">
        <f t="shared" si="61"/>
        <v>243685.73874235171</v>
      </c>
      <c r="L612" s="3">
        <f t="shared" si="63"/>
        <v>244970.41420118368</v>
      </c>
      <c r="M612" s="4">
        <f t="shared" si="62"/>
        <v>1284.6754588319745</v>
      </c>
    </row>
    <row r="613" spans="1:13" x14ac:dyDescent="0.45">
      <c r="A613">
        <v>610</v>
      </c>
      <c r="B613">
        <v>5.4114200174808502E-3</v>
      </c>
      <c r="C613">
        <v>-4.2690815006468298E-2</v>
      </c>
      <c r="D613">
        <f t="shared" si="58"/>
        <v>-4.8102235023949148E-2</v>
      </c>
      <c r="E613" s="2">
        <f t="shared" si="59"/>
        <v>1.1267584143488696</v>
      </c>
      <c r="F613" s="2" t="str">
        <f t="shared" si="60"/>
        <v>반대</v>
      </c>
      <c r="K613" s="3">
        <f t="shared" si="61"/>
        <v>301623.42600524426</v>
      </c>
      <c r="L613" s="3">
        <f t="shared" si="63"/>
        <v>287192.7554980595</v>
      </c>
      <c r="M613" s="4">
        <f t="shared" si="62"/>
        <v>-14430.670507184754</v>
      </c>
    </row>
    <row r="614" spans="1:13" x14ac:dyDescent="0.45">
      <c r="A614">
        <v>611</v>
      </c>
      <c r="B614">
        <v>-9.4129182398319192E-3</v>
      </c>
      <c r="C614">
        <v>-4.6875E-2</v>
      </c>
      <c r="D614">
        <f t="shared" si="58"/>
        <v>-3.7462081760168083E-2</v>
      </c>
      <c r="E614" s="2">
        <f t="shared" si="59"/>
        <v>0.79919107755025243</v>
      </c>
      <c r="F614" s="2" t="str">
        <f t="shared" si="60"/>
        <v>하락</v>
      </c>
      <c r="K614" s="3">
        <f t="shared" si="61"/>
        <v>297176.12452805042</v>
      </c>
      <c r="L614" s="3">
        <f t="shared" si="63"/>
        <v>285937.5</v>
      </c>
      <c r="M614" s="4">
        <f t="shared" si="62"/>
        <v>-11238.624528050423</v>
      </c>
    </row>
    <row r="615" spans="1:13" x14ac:dyDescent="0.45">
      <c r="A615">
        <v>612</v>
      </c>
      <c r="B615">
        <v>0.29029333591461098</v>
      </c>
      <c r="C615">
        <v>0.24173228346456599</v>
      </c>
      <c r="D615">
        <f t="shared" si="58"/>
        <v>-4.8561052450044995E-2</v>
      </c>
      <c r="E615" s="2">
        <f t="shared" si="59"/>
        <v>-0.20088774140572438</v>
      </c>
      <c r="F615" s="2" t="str">
        <f t="shared" si="60"/>
        <v>상승</v>
      </c>
      <c r="K615" s="3">
        <f t="shared" si="61"/>
        <v>387088.00077438325</v>
      </c>
      <c r="L615" s="3">
        <f t="shared" si="63"/>
        <v>372519.68503936974</v>
      </c>
      <c r="M615" s="4">
        <f t="shared" si="62"/>
        <v>-14568.315735013515</v>
      </c>
    </row>
    <row r="616" spans="1:13" x14ac:dyDescent="0.45">
      <c r="A616">
        <v>613</v>
      </c>
      <c r="B616">
        <v>0.344421327114105</v>
      </c>
      <c r="C616">
        <v>0.32228915662650598</v>
      </c>
      <c r="D616">
        <f t="shared" si="58"/>
        <v>-2.2132170487599023E-2</v>
      </c>
      <c r="E616" s="2">
        <f t="shared" si="59"/>
        <v>-6.8671781326008194E-2</v>
      </c>
      <c r="F616" s="2" t="str">
        <f t="shared" si="60"/>
        <v>상승</v>
      </c>
      <c r="K616" s="3">
        <f t="shared" si="61"/>
        <v>403326.39813423151</v>
      </c>
      <c r="L616" s="3">
        <f t="shared" si="63"/>
        <v>396686.7469879518</v>
      </c>
      <c r="M616" s="4">
        <f t="shared" si="62"/>
        <v>-6639.6511462797062</v>
      </c>
    </row>
    <row r="617" spans="1:13" x14ac:dyDescent="0.45">
      <c r="A617">
        <v>614</v>
      </c>
      <c r="B617">
        <v>0.36353600025177002</v>
      </c>
      <c r="C617">
        <v>0.23678646934460801</v>
      </c>
      <c r="D617">
        <f t="shared" si="58"/>
        <v>-0.12674953090716201</v>
      </c>
      <c r="E617" s="2">
        <f t="shared" si="59"/>
        <v>-0.53529042963471296</v>
      </c>
      <c r="F617" s="2" t="str">
        <f t="shared" si="60"/>
        <v>상승</v>
      </c>
      <c r="K617" s="3">
        <f t="shared" si="61"/>
        <v>409060.80007553101</v>
      </c>
      <c r="L617" s="3">
        <f t="shared" si="63"/>
        <v>371035.94080338243</v>
      </c>
      <c r="M617" s="4">
        <f t="shared" si="62"/>
        <v>-38024.859272148577</v>
      </c>
    </row>
    <row r="618" spans="1:13" x14ac:dyDescent="0.45">
      <c r="A618">
        <v>615</v>
      </c>
      <c r="B618">
        <v>0.21055203676223699</v>
      </c>
      <c r="C618">
        <v>0.22746781115879799</v>
      </c>
      <c r="D618">
        <f t="shared" si="58"/>
        <v>1.6915774396561001E-2</v>
      </c>
      <c r="E618" s="2">
        <f t="shared" si="59"/>
        <v>7.4365574233938081E-2</v>
      </c>
      <c r="F618" s="2" t="str">
        <f t="shared" si="60"/>
        <v>상승</v>
      </c>
      <c r="K618" s="3">
        <f t="shared" si="61"/>
        <v>363165.61102867115</v>
      </c>
      <c r="L618" s="3">
        <f t="shared" si="63"/>
        <v>368240.34334763937</v>
      </c>
      <c r="M618" s="4">
        <f t="shared" si="62"/>
        <v>5074.7323189682211</v>
      </c>
    </row>
    <row r="619" spans="1:13" x14ac:dyDescent="0.45">
      <c r="A619">
        <v>616</v>
      </c>
      <c r="B619">
        <v>-0.111196622252464</v>
      </c>
      <c r="C619">
        <v>-0.17514677103718199</v>
      </c>
      <c r="D619">
        <f t="shared" si="58"/>
        <v>-6.3950148784717983E-2</v>
      </c>
      <c r="E619" s="2">
        <f t="shared" si="59"/>
        <v>0.36512319585464681</v>
      </c>
      <c r="F619" s="2" t="str">
        <f t="shared" si="60"/>
        <v>하락</v>
      </c>
      <c r="K619" s="3">
        <f t="shared" si="61"/>
        <v>266641.01332426083</v>
      </c>
      <c r="L619" s="3">
        <f t="shared" si="63"/>
        <v>247455.9686888454</v>
      </c>
      <c r="M619" s="4">
        <f t="shared" si="62"/>
        <v>-19185.044635415426</v>
      </c>
    </row>
    <row r="620" spans="1:13" x14ac:dyDescent="0.45">
      <c r="A620">
        <v>617</v>
      </c>
      <c r="B620">
        <v>0.204935908317565</v>
      </c>
      <c r="C620">
        <v>0.15855855855855799</v>
      </c>
      <c r="D620">
        <f t="shared" si="58"/>
        <v>-4.6377349759007008E-2</v>
      </c>
      <c r="E620" s="2">
        <f t="shared" si="59"/>
        <v>-0.29249351268464752</v>
      </c>
      <c r="F620" s="2" t="str">
        <f t="shared" si="60"/>
        <v>상승</v>
      </c>
      <c r="K620" s="3">
        <f t="shared" si="61"/>
        <v>361480.77249526948</v>
      </c>
      <c r="L620" s="3">
        <f t="shared" si="63"/>
        <v>347567.5675675674</v>
      </c>
      <c r="M620" s="4">
        <f t="shared" si="62"/>
        <v>-13913.204927702085</v>
      </c>
    </row>
    <row r="621" spans="1:13" x14ac:dyDescent="0.45">
      <c r="A621">
        <v>618</v>
      </c>
      <c r="B621">
        <v>-0.209274217486381</v>
      </c>
      <c r="C621">
        <v>-0.26500337154416698</v>
      </c>
      <c r="D621">
        <f t="shared" si="58"/>
        <v>-5.5729154057785973E-2</v>
      </c>
      <c r="E621" s="2">
        <f t="shared" si="59"/>
        <v>0.21029601900177272</v>
      </c>
      <c r="F621" s="2" t="str">
        <f t="shared" si="60"/>
        <v>하락</v>
      </c>
      <c r="K621" s="3">
        <f t="shared" si="61"/>
        <v>237217.73475408572</v>
      </c>
      <c r="L621" s="3">
        <f t="shared" si="63"/>
        <v>220498.98853674991</v>
      </c>
      <c r="M621" s="4">
        <f t="shared" si="62"/>
        <v>-16718.746217335807</v>
      </c>
    </row>
    <row r="622" spans="1:13" x14ac:dyDescent="0.45">
      <c r="A622">
        <v>619</v>
      </c>
      <c r="B622">
        <v>0.28305804729461598</v>
      </c>
      <c r="C622">
        <v>0.290944123314065</v>
      </c>
      <c r="D622">
        <f t="shared" si="58"/>
        <v>7.8860760194490176E-3</v>
      </c>
      <c r="E622" s="2">
        <f t="shared" si="59"/>
        <v>2.710512221254336E-2</v>
      </c>
      <c r="F622" s="2" t="str">
        <f t="shared" si="60"/>
        <v>상승</v>
      </c>
      <c r="K622" s="3">
        <f t="shared" si="61"/>
        <v>384917.41418838484</v>
      </c>
      <c r="L622" s="3">
        <f t="shared" si="63"/>
        <v>387283.23699421954</v>
      </c>
      <c r="M622" s="4">
        <f t="shared" si="62"/>
        <v>2365.8228058347013</v>
      </c>
    </row>
    <row r="623" spans="1:13" x14ac:dyDescent="0.45">
      <c r="A623">
        <v>620</v>
      </c>
      <c r="B623">
        <v>0.15256324410438499</v>
      </c>
      <c r="C623">
        <v>4.2264752791068498E-2</v>
      </c>
      <c r="D623">
        <f t="shared" si="58"/>
        <v>-0.11029849131331648</v>
      </c>
      <c r="E623" s="2">
        <f t="shared" si="59"/>
        <v>-2.6097039265452668</v>
      </c>
      <c r="F623" s="2" t="str">
        <f t="shared" si="60"/>
        <v>상승</v>
      </c>
      <c r="K623" s="3">
        <f t="shared" si="61"/>
        <v>345768.9732313155</v>
      </c>
      <c r="L623" s="3">
        <f t="shared" si="63"/>
        <v>312679.42583732051</v>
      </c>
      <c r="M623" s="4">
        <f t="shared" si="62"/>
        <v>-33089.547393994988</v>
      </c>
    </row>
    <row r="624" spans="1:13" x14ac:dyDescent="0.45">
      <c r="A624">
        <v>621</v>
      </c>
      <c r="B624">
        <v>9.5874235033988897E-2</v>
      </c>
      <c r="C624">
        <v>1.10294117647058E-2</v>
      </c>
      <c r="D624">
        <f t="shared" si="58"/>
        <v>-8.4844823269283096E-2</v>
      </c>
      <c r="E624" s="2">
        <f t="shared" si="59"/>
        <v>-7.6925973097483915</v>
      </c>
      <c r="F624" s="2" t="str">
        <f t="shared" si="60"/>
        <v>상승</v>
      </c>
      <c r="K624" s="3">
        <f t="shared" si="61"/>
        <v>328762.27051019669</v>
      </c>
      <c r="L624" s="3">
        <f t="shared" si="63"/>
        <v>303308.82352941175</v>
      </c>
      <c r="M624" s="4">
        <f t="shared" si="62"/>
        <v>-25453.446980784938</v>
      </c>
    </row>
    <row r="625" spans="1:13" x14ac:dyDescent="0.45">
      <c r="A625">
        <v>622</v>
      </c>
      <c r="B625">
        <v>0.22849676012992801</v>
      </c>
      <c r="C625">
        <v>0.173285198555956</v>
      </c>
      <c r="D625">
        <f t="shared" si="58"/>
        <v>-5.5211561573972001E-2</v>
      </c>
      <c r="E625" s="2">
        <f t="shared" si="59"/>
        <v>-0.31861671991646467</v>
      </c>
      <c r="F625" s="2" t="str">
        <f t="shared" si="60"/>
        <v>상승</v>
      </c>
      <c r="K625" s="3">
        <f t="shared" si="61"/>
        <v>368549.0280389784</v>
      </c>
      <c r="L625" s="3">
        <f t="shared" si="63"/>
        <v>351985.5595667868</v>
      </c>
      <c r="M625" s="4">
        <f t="shared" si="62"/>
        <v>-16563.468472191598</v>
      </c>
    </row>
    <row r="626" spans="1:13" x14ac:dyDescent="0.45">
      <c r="A626">
        <v>623</v>
      </c>
      <c r="B626">
        <v>7.9812034964561393E-3</v>
      </c>
      <c r="C626">
        <v>-6.2159214830970498E-2</v>
      </c>
      <c r="D626">
        <f t="shared" si="58"/>
        <v>-7.0140418327426637E-2</v>
      </c>
      <c r="E626" s="2">
        <f t="shared" si="59"/>
        <v>1.1283993615131629</v>
      </c>
      <c r="F626" s="2" t="str">
        <f t="shared" si="60"/>
        <v>반대</v>
      </c>
      <c r="K626" s="3">
        <f t="shared" si="61"/>
        <v>302394.36104893684</v>
      </c>
      <c r="L626" s="3">
        <f t="shared" si="63"/>
        <v>281352.23555070884</v>
      </c>
      <c r="M626" s="4">
        <f t="shared" si="62"/>
        <v>-21042.125498228008</v>
      </c>
    </row>
    <row r="627" spans="1:13" x14ac:dyDescent="0.45">
      <c r="A627">
        <v>624</v>
      </c>
      <c r="B627">
        <v>0.320359677076339</v>
      </c>
      <c r="C627">
        <v>0.30672645739910298</v>
      </c>
      <c r="D627">
        <f t="shared" si="58"/>
        <v>-1.3633219677236019E-2</v>
      </c>
      <c r="E627" s="2">
        <f t="shared" si="59"/>
        <v>-4.4447485205023889E-2</v>
      </c>
      <c r="F627" s="2" t="str">
        <f t="shared" si="60"/>
        <v>상승</v>
      </c>
      <c r="K627" s="3">
        <f t="shared" si="61"/>
        <v>396107.90312290174</v>
      </c>
      <c r="L627" s="3">
        <f t="shared" si="63"/>
        <v>392017.93721973087</v>
      </c>
      <c r="M627" s="4">
        <f t="shared" si="62"/>
        <v>-4089.9659031708725</v>
      </c>
    </row>
    <row r="628" spans="1:13" x14ac:dyDescent="0.45">
      <c r="A628">
        <v>625</v>
      </c>
      <c r="B628">
        <v>-0.16654595732688901</v>
      </c>
      <c r="C628">
        <v>-0.152036199095022</v>
      </c>
      <c r="D628">
        <f t="shared" si="58"/>
        <v>1.4509758231867009E-2</v>
      </c>
      <c r="E628" s="2">
        <f t="shared" si="59"/>
        <v>-9.5436207417935182E-2</v>
      </c>
      <c r="F628" s="2" t="str">
        <f t="shared" si="60"/>
        <v>하락</v>
      </c>
      <c r="K628" s="3">
        <f t="shared" si="61"/>
        <v>250036.21280193329</v>
      </c>
      <c r="L628" s="3">
        <f t="shared" si="63"/>
        <v>254389.14027149341</v>
      </c>
      <c r="M628" s="4">
        <f t="shared" si="62"/>
        <v>4352.9274695601198</v>
      </c>
    </row>
    <row r="629" spans="1:13" x14ac:dyDescent="0.45">
      <c r="A629">
        <v>626</v>
      </c>
      <c r="B629">
        <v>-0.11206631362438201</v>
      </c>
      <c r="C629">
        <v>-0.106976744186046</v>
      </c>
      <c r="D629">
        <f t="shared" si="58"/>
        <v>5.0895694383360085E-3</v>
      </c>
      <c r="E629" s="2">
        <f t="shared" si="59"/>
        <v>-4.7576409967054221E-2</v>
      </c>
      <c r="F629" s="2" t="str">
        <f t="shared" si="60"/>
        <v>하락</v>
      </c>
      <c r="K629" s="3">
        <f t="shared" si="61"/>
        <v>266380.10591268539</v>
      </c>
      <c r="L629" s="3">
        <f t="shared" si="63"/>
        <v>267906.97674418619</v>
      </c>
      <c r="M629" s="4">
        <f t="shared" si="62"/>
        <v>1526.8708315007971</v>
      </c>
    </row>
    <row r="630" spans="1:13" x14ac:dyDescent="0.45">
      <c r="A630">
        <v>627</v>
      </c>
      <c r="B630">
        <v>0.12998150289058599</v>
      </c>
      <c r="C630">
        <v>5.2631578947368397E-2</v>
      </c>
      <c r="D630">
        <f t="shared" si="58"/>
        <v>-7.7349923943217602E-2</v>
      </c>
      <c r="E630" s="2">
        <f t="shared" si="59"/>
        <v>-1.4696485549211351</v>
      </c>
      <c r="F630" s="2" t="str">
        <f t="shared" si="60"/>
        <v>상승</v>
      </c>
      <c r="K630" s="3">
        <f t="shared" si="61"/>
        <v>338994.45086717576</v>
      </c>
      <c r="L630" s="3">
        <f t="shared" si="63"/>
        <v>315789.4736842105</v>
      </c>
      <c r="M630" s="4">
        <f t="shared" si="62"/>
        <v>-23204.97718296526</v>
      </c>
    </row>
    <row r="631" spans="1:13" x14ac:dyDescent="0.45">
      <c r="A631">
        <v>628</v>
      </c>
      <c r="B631">
        <v>0.162302166223526</v>
      </c>
      <c r="C631">
        <v>0.139261744966442</v>
      </c>
      <c r="D631">
        <f t="shared" si="58"/>
        <v>-2.3040421257083998E-2</v>
      </c>
      <c r="E631" s="2">
        <f t="shared" si="59"/>
        <v>-0.16544688035207417</v>
      </c>
      <c r="F631" s="2" t="str">
        <f t="shared" si="60"/>
        <v>상승</v>
      </c>
      <c r="K631" s="3">
        <f t="shared" si="61"/>
        <v>348690.6498670578</v>
      </c>
      <c r="L631" s="3">
        <f t="shared" si="63"/>
        <v>341778.52348993259</v>
      </c>
      <c r="M631" s="4">
        <f t="shared" si="62"/>
        <v>-6912.1263771252125</v>
      </c>
    </row>
    <row r="632" spans="1:13" x14ac:dyDescent="0.45">
      <c r="A632">
        <v>629</v>
      </c>
      <c r="B632">
        <v>-0.19036631286144201</v>
      </c>
      <c r="C632">
        <v>-0.25273972602739703</v>
      </c>
      <c r="D632">
        <f t="shared" si="58"/>
        <v>-6.2373413165955016E-2</v>
      </c>
      <c r="E632" s="2">
        <f t="shared" si="59"/>
        <v>0.24678911442356208</v>
      </c>
      <c r="F632" s="2" t="str">
        <f t="shared" si="60"/>
        <v>하락</v>
      </c>
      <c r="K632" s="3">
        <f t="shared" si="61"/>
        <v>242890.1061415674</v>
      </c>
      <c r="L632" s="3">
        <f t="shared" si="63"/>
        <v>224178.08219178088</v>
      </c>
      <c r="M632" s="4">
        <f t="shared" si="62"/>
        <v>-18712.023949786526</v>
      </c>
    </row>
    <row r="633" spans="1:13" x14ac:dyDescent="0.45">
      <c r="A633">
        <v>630</v>
      </c>
      <c r="B633">
        <v>4.2708069086074801E-2</v>
      </c>
      <c r="C633">
        <v>-7.9455164585697999E-3</v>
      </c>
      <c r="D633">
        <f t="shared" si="58"/>
        <v>-5.0653585544644601E-2</v>
      </c>
      <c r="E633" s="2">
        <f t="shared" si="59"/>
        <v>6.3751155521188476</v>
      </c>
      <c r="F633" s="2" t="str">
        <f t="shared" si="60"/>
        <v>반대</v>
      </c>
      <c r="K633" s="3">
        <f t="shared" si="61"/>
        <v>312812.42072582245</v>
      </c>
      <c r="L633" s="3">
        <f t="shared" si="63"/>
        <v>297616.34506242909</v>
      </c>
      <c r="M633" s="4">
        <f t="shared" si="62"/>
        <v>-15196.075663393363</v>
      </c>
    </row>
    <row r="634" spans="1:13" x14ac:dyDescent="0.45">
      <c r="A634">
        <v>631</v>
      </c>
      <c r="B634">
        <v>-3.0404958873987101E-2</v>
      </c>
      <c r="C634">
        <v>-7.6981132075471595E-2</v>
      </c>
      <c r="D634">
        <f t="shared" si="58"/>
        <v>-4.6576173201484494E-2</v>
      </c>
      <c r="E634" s="2">
        <f t="shared" si="59"/>
        <v>0.60503362247026504</v>
      </c>
      <c r="F634" s="2" t="str">
        <f t="shared" si="60"/>
        <v>하락</v>
      </c>
      <c r="K634" s="3">
        <f t="shared" si="61"/>
        <v>290878.5123378039</v>
      </c>
      <c r="L634" s="3">
        <f t="shared" si="63"/>
        <v>276905.66037735849</v>
      </c>
      <c r="M634" s="4">
        <f t="shared" si="62"/>
        <v>-13972.851960445405</v>
      </c>
    </row>
    <row r="635" spans="1:13" x14ac:dyDescent="0.45">
      <c r="A635">
        <v>632</v>
      </c>
      <c r="B635">
        <v>-8.3064928650856004E-2</v>
      </c>
      <c r="C635">
        <v>-0.104913678618857</v>
      </c>
      <c r="D635">
        <f t="shared" si="58"/>
        <v>-2.1848749968000999E-2</v>
      </c>
      <c r="E635" s="2">
        <f t="shared" si="59"/>
        <v>0.20825454083423917</v>
      </c>
      <c r="F635" s="2" t="str">
        <f t="shared" si="60"/>
        <v>하락</v>
      </c>
      <c r="K635" s="3">
        <f t="shared" si="61"/>
        <v>275080.52140474319</v>
      </c>
      <c r="L635" s="3">
        <f t="shared" si="63"/>
        <v>268525.89641434292</v>
      </c>
      <c r="M635" s="4">
        <f t="shared" si="62"/>
        <v>-6554.6249904002761</v>
      </c>
    </row>
    <row r="636" spans="1:13" x14ac:dyDescent="0.45">
      <c r="A636">
        <v>633</v>
      </c>
      <c r="B636">
        <v>0.44962984323501498</v>
      </c>
      <c r="C636">
        <v>0.35180055401662003</v>
      </c>
      <c r="D636">
        <f t="shared" si="58"/>
        <v>-9.7829289218394955E-2</v>
      </c>
      <c r="E636" s="2">
        <f t="shared" si="59"/>
        <v>-0.27808168037669784</v>
      </c>
      <c r="F636" s="2" t="str">
        <f t="shared" si="60"/>
        <v>상승</v>
      </c>
      <c r="K636" s="3">
        <f t="shared" si="61"/>
        <v>434888.95297050447</v>
      </c>
      <c r="L636" s="3">
        <f t="shared" si="63"/>
        <v>405540.16620498599</v>
      </c>
      <c r="M636" s="4">
        <f t="shared" si="62"/>
        <v>-29348.786765518482</v>
      </c>
    </row>
    <row r="637" spans="1:13" x14ac:dyDescent="0.45">
      <c r="A637">
        <v>634</v>
      </c>
      <c r="B637">
        <v>0.28836810588836598</v>
      </c>
      <c r="C637">
        <v>0.24032921810699501</v>
      </c>
      <c r="D637">
        <f t="shared" si="58"/>
        <v>-4.803888778137097E-2</v>
      </c>
      <c r="E637" s="2">
        <f t="shared" si="59"/>
        <v>-0.19988783785741762</v>
      </c>
      <c r="F637" s="2" t="str">
        <f t="shared" si="60"/>
        <v>상승</v>
      </c>
      <c r="K637" s="3">
        <f t="shared" si="61"/>
        <v>386510.43176650984</v>
      </c>
      <c r="L637" s="3">
        <f t="shared" si="63"/>
        <v>372098.76543209847</v>
      </c>
      <c r="M637" s="4">
        <f t="shared" si="62"/>
        <v>-14411.666334411362</v>
      </c>
    </row>
    <row r="638" spans="1:13" x14ac:dyDescent="0.45">
      <c r="A638">
        <v>635</v>
      </c>
      <c r="B638">
        <v>0.27750962972640902</v>
      </c>
      <c r="C638">
        <v>0.29203539823008801</v>
      </c>
      <c r="D638">
        <f t="shared" si="58"/>
        <v>1.4525768503678982E-2</v>
      </c>
      <c r="E638" s="2">
        <f t="shared" si="59"/>
        <v>4.973975275502205E-2</v>
      </c>
      <c r="F638" s="2" t="str">
        <f t="shared" si="60"/>
        <v>상승</v>
      </c>
      <c r="K638" s="3">
        <f t="shared" si="61"/>
        <v>383252.88891792268</v>
      </c>
      <c r="L638" s="3">
        <f t="shared" si="63"/>
        <v>387610.61946902639</v>
      </c>
      <c r="M638" s="4">
        <f t="shared" si="62"/>
        <v>4357.7305511037121</v>
      </c>
    </row>
    <row r="639" spans="1:13" x14ac:dyDescent="0.45">
      <c r="A639">
        <v>636</v>
      </c>
      <c r="B639">
        <v>0.17773608863353699</v>
      </c>
      <c r="C639">
        <v>0.12893401015228401</v>
      </c>
      <c r="D639">
        <f t="shared" si="58"/>
        <v>-4.8802078481252981E-2</v>
      </c>
      <c r="E639" s="2">
        <f t="shared" si="59"/>
        <v>-0.37850430948058489</v>
      </c>
      <c r="F639" s="2" t="str">
        <f t="shared" si="60"/>
        <v>상승</v>
      </c>
      <c r="K639" s="3">
        <f t="shared" si="61"/>
        <v>353320.82659006113</v>
      </c>
      <c r="L639" s="3">
        <f t="shared" si="63"/>
        <v>338680.20304568519</v>
      </c>
      <c r="M639" s="4">
        <f t="shared" si="62"/>
        <v>-14640.623544375936</v>
      </c>
    </row>
    <row r="640" spans="1:13" x14ac:dyDescent="0.45">
      <c r="A640">
        <v>637</v>
      </c>
      <c r="B640">
        <v>2.0923476666211999E-2</v>
      </c>
      <c r="C640">
        <v>-6.7092651757188496E-2</v>
      </c>
      <c r="D640">
        <f t="shared" si="58"/>
        <v>-8.8016128423400494E-2</v>
      </c>
      <c r="E640" s="2">
        <f t="shared" si="59"/>
        <v>1.3118594379297313</v>
      </c>
      <c r="F640" s="2" t="str">
        <f t="shared" si="60"/>
        <v>반대</v>
      </c>
      <c r="K640" s="3">
        <f t="shared" si="61"/>
        <v>306277.04299986362</v>
      </c>
      <c r="L640" s="3">
        <f t="shared" si="63"/>
        <v>279872.20447284344</v>
      </c>
      <c r="M640" s="4">
        <f t="shared" si="62"/>
        <v>-26404.838527020183</v>
      </c>
    </row>
    <row r="641" spans="1:13" x14ac:dyDescent="0.45">
      <c r="A641">
        <v>638</v>
      </c>
      <c r="B641">
        <v>0.220516681671142</v>
      </c>
      <c r="C641">
        <v>9.6926713947990503E-2</v>
      </c>
      <c r="D641">
        <f t="shared" si="58"/>
        <v>-0.12358996772315149</v>
      </c>
      <c r="E641" s="2">
        <f t="shared" si="59"/>
        <v>-1.2750867401681245</v>
      </c>
      <c r="F641" s="2" t="str">
        <f t="shared" si="60"/>
        <v>상승</v>
      </c>
      <c r="K641" s="3">
        <f t="shared" si="61"/>
        <v>366155.0045013426</v>
      </c>
      <c r="L641" s="3">
        <f t="shared" si="63"/>
        <v>329078.01418439718</v>
      </c>
      <c r="M641" s="4">
        <f t="shared" si="62"/>
        <v>-37076.990316945419</v>
      </c>
    </row>
    <row r="642" spans="1:13" x14ac:dyDescent="0.45">
      <c r="A642">
        <v>639</v>
      </c>
      <c r="B642">
        <v>0.28196284174919101</v>
      </c>
      <c r="C642">
        <v>0.210914454277286</v>
      </c>
      <c r="D642">
        <f t="shared" si="58"/>
        <v>-7.1048387471905006E-2</v>
      </c>
      <c r="E642" s="2">
        <f t="shared" si="59"/>
        <v>-0.33685878815350784</v>
      </c>
      <c r="F642" s="2" t="str">
        <f t="shared" si="60"/>
        <v>상승</v>
      </c>
      <c r="K642" s="3">
        <f t="shared" si="61"/>
        <v>384588.85252475733</v>
      </c>
      <c r="L642" s="3">
        <f t="shared" si="63"/>
        <v>363274.33628318581</v>
      </c>
      <c r="M642" s="4">
        <f t="shared" si="62"/>
        <v>-21314.516241571517</v>
      </c>
    </row>
    <row r="643" spans="1:13" x14ac:dyDescent="0.45">
      <c r="A643">
        <v>640</v>
      </c>
      <c r="B643">
        <v>0.189251199364662</v>
      </c>
      <c r="C643">
        <v>0.14893617021276501</v>
      </c>
      <c r="D643">
        <f t="shared" si="58"/>
        <v>-4.0315029151896997E-2</v>
      </c>
      <c r="E643" s="2">
        <f t="shared" si="59"/>
        <v>-0.27068662430559587</v>
      </c>
      <c r="F643" s="2" t="str">
        <f t="shared" si="60"/>
        <v>상승</v>
      </c>
      <c r="K643" s="3">
        <f t="shared" si="61"/>
        <v>356775.35980939859</v>
      </c>
      <c r="L643" s="3">
        <f t="shared" si="63"/>
        <v>344680.8510638295</v>
      </c>
      <c r="M643" s="4">
        <f t="shared" si="62"/>
        <v>-12094.508745569095</v>
      </c>
    </row>
    <row r="644" spans="1:13" x14ac:dyDescent="0.45">
      <c r="A644">
        <v>641</v>
      </c>
      <c r="B644">
        <v>5.6066878139972597E-2</v>
      </c>
      <c r="C644">
        <v>0.173285198555956</v>
      </c>
      <c r="D644">
        <f t="shared" ref="D644:D707" si="64">C644-B644</f>
        <v>0.1172183204159834</v>
      </c>
      <c r="E644" s="2">
        <f t="shared" ref="E644:E707" si="65">IFERROR(D644/C644,0)</f>
        <v>0.67644739073390681</v>
      </c>
      <c r="F644" s="2" t="str">
        <f t="shared" ref="F644:F707" si="66">IF(AND(B644&gt;=0,C644&gt;=0),"상승",IF(AND(B644&lt;0,C644&lt;0),"하락","반대"))</f>
        <v>상승</v>
      </c>
      <c r="K644" s="3">
        <f t="shared" ref="K644:K707" si="67">$J$3*(1+B644)</f>
        <v>316820.06344199181</v>
      </c>
      <c r="L644" s="3">
        <f t="shared" si="63"/>
        <v>351985.5595667868</v>
      </c>
      <c r="M644" s="4">
        <f t="shared" ref="M644:M707" si="68">L644-K644</f>
        <v>35165.496124794998</v>
      </c>
    </row>
    <row r="645" spans="1:13" x14ac:dyDescent="0.45">
      <c r="A645">
        <v>642</v>
      </c>
      <c r="B645">
        <v>0.37230238318443298</v>
      </c>
      <c r="C645">
        <v>-1.33630289532293E-2</v>
      </c>
      <c r="D645">
        <f t="shared" si="64"/>
        <v>-0.38566541213766226</v>
      </c>
      <c r="E645" s="2">
        <f t="shared" si="65"/>
        <v>28.860628341635273</v>
      </c>
      <c r="F645" s="2" t="str">
        <f t="shared" si="66"/>
        <v>반대</v>
      </c>
      <c r="K645" s="3">
        <f t="shared" si="67"/>
        <v>411690.7149553299</v>
      </c>
      <c r="L645" s="3">
        <f t="shared" si="63"/>
        <v>295991.09131403122</v>
      </c>
      <c r="M645" s="4">
        <f t="shared" si="68"/>
        <v>-115699.62364129868</v>
      </c>
    </row>
    <row r="646" spans="1:13" x14ac:dyDescent="0.45">
      <c r="A646">
        <v>643</v>
      </c>
      <c r="B646">
        <v>-3.2546397298574399E-2</v>
      </c>
      <c r="C646">
        <v>-2.62008733624454E-2</v>
      </c>
      <c r="D646">
        <f t="shared" si="64"/>
        <v>6.3455239361289995E-3</v>
      </c>
      <c r="E646" s="2">
        <f t="shared" si="65"/>
        <v>-0.2421874968955903</v>
      </c>
      <c r="F646" s="2" t="str">
        <f t="shared" si="66"/>
        <v>하락</v>
      </c>
      <c r="K646" s="3">
        <f t="shared" si="67"/>
        <v>290236.08081042767</v>
      </c>
      <c r="L646" s="3">
        <f t="shared" si="63"/>
        <v>292139.73799126642</v>
      </c>
      <c r="M646" s="4">
        <f t="shared" si="68"/>
        <v>1903.6571808387525</v>
      </c>
    </row>
    <row r="647" spans="1:13" x14ac:dyDescent="0.45">
      <c r="A647">
        <v>644</v>
      </c>
      <c r="B647">
        <v>-1.19188018143177E-2</v>
      </c>
      <c r="C647">
        <v>-0.14253393665158301</v>
      </c>
      <c r="D647">
        <f t="shared" si="64"/>
        <v>-0.13061513483726531</v>
      </c>
      <c r="E647" s="2">
        <f t="shared" si="65"/>
        <v>0.91637919996938966</v>
      </c>
      <c r="F647" s="2" t="str">
        <f t="shared" si="66"/>
        <v>하락</v>
      </c>
      <c r="K647" s="3">
        <f t="shared" si="67"/>
        <v>296424.35945570469</v>
      </c>
      <c r="L647" s="3">
        <f t="shared" si="63"/>
        <v>257239.81900452511</v>
      </c>
      <c r="M647" s="4">
        <f t="shared" si="68"/>
        <v>-39184.540451179579</v>
      </c>
    </row>
    <row r="648" spans="1:13" x14ac:dyDescent="0.45">
      <c r="A648">
        <v>645</v>
      </c>
      <c r="B648">
        <v>0.26315301656723</v>
      </c>
      <c r="C648">
        <v>0.231994901210962</v>
      </c>
      <c r="D648">
        <f t="shared" si="64"/>
        <v>-3.1158115356268001E-2</v>
      </c>
      <c r="E648" s="2">
        <f t="shared" si="65"/>
        <v>-0.13430517306039719</v>
      </c>
      <c r="F648" s="2" t="str">
        <f t="shared" si="66"/>
        <v>상승</v>
      </c>
      <c r="K648" s="3">
        <f t="shared" si="67"/>
        <v>378945.90497016901</v>
      </c>
      <c r="L648" s="3">
        <f t="shared" si="63"/>
        <v>369598.47036328865</v>
      </c>
      <c r="M648" s="4">
        <f t="shared" si="68"/>
        <v>-9347.434606880357</v>
      </c>
    </row>
    <row r="649" spans="1:13" x14ac:dyDescent="0.45">
      <c r="A649">
        <v>646</v>
      </c>
      <c r="B649">
        <v>0.26354485750198298</v>
      </c>
      <c r="C649">
        <v>0.34926470588235198</v>
      </c>
      <c r="D649">
        <f t="shared" si="64"/>
        <v>8.5719848380369001E-2</v>
      </c>
      <c r="E649" s="2">
        <f t="shared" si="65"/>
        <v>0.24542946062589929</v>
      </c>
      <c r="F649" s="2" t="str">
        <f t="shared" si="66"/>
        <v>상승</v>
      </c>
      <c r="K649" s="3">
        <f t="shared" si="67"/>
        <v>379063.45725059492</v>
      </c>
      <c r="L649" s="3">
        <f t="shared" si="63"/>
        <v>404779.41176470555</v>
      </c>
      <c r="M649" s="4">
        <f t="shared" si="68"/>
        <v>25715.954514110636</v>
      </c>
    </row>
    <row r="650" spans="1:13" x14ac:dyDescent="0.45">
      <c r="A650">
        <v>647</v>
      </c>
      <c r="B650">
        <v>0.16432419419288599</v>
      </c>
      <c r="C650">
        <v>7.69230769230769E-2</v>
      </c>
      <c r="D650">
        <f t="shared" si="64"/>
        <v>-8.7401117269809092E-2</v>
      </c>
      <c r="E650" s="2">
        <f t="shared" si="65"/>
        <v>-1.1362145245075186</v>
      </c>
      <c r="F650" s="2" t="str">
        <f t="shared" si="66"/>
        <v>상승</v>
      </c>
      <c r="K650" s="3">
        <f t="shared" si="67"/>
        <v>349297.25825786579</v>
      </c>
      <c r="L650" s="3">
        <f t="shared" si="63"/>
        <v>323076.92307692306</v>
      </c>
      <c r="M650" s="4">
        <f t="shared" si="68"/>
        <v>-26220.335180942726</v>
      </c>
    </row>
    <row r="651" spans="1:13" x14ac:dyDescent="0.45">
      <c r="A651">
        <v>648</v>
      </c>
      <c r="B651">
        <v>0.33215320110321001</v>
      </c>
      <c r="C651">
        <v>0.182451253481894</v>
      </c>
      <c r="D651">
        <f t="shared" si="64"/>
        <v>-0.149701947621316</v>
      </c>
      <c r="E651" s="2">
        <f t="shared" si="65"/>
        <v>-0.82050380451988525</v>
      </c>
      <c r="F651" s="2" t="str">
        <f t="shared" si="66"/>
        <v>상승</v>
      </c>
      <c r="K651" s="3">
        <f t="shared" si="67"/>
        <v>399645.96033096302</v>
      </c>
      <c r="L651" s="3">
        <f t="shared" si="63"/>
        <v>354735.3760445682</v>
      </c>
      <c r="M651" s="4">
        <f t="shared" si="68"/>
        <v>-44910.58428639482</v>
      </c>
    </row>
    <row r="652" spans="1:13" x14ac:dyDescent="0.45">
      <c r="A652">
        <v>649</v>
      </c>
      <c r="B652">
        <v>8.4068000316619804E-2</v>
      </c>
      <c r="C652">
        <v>2.6962727993655799E-2</v>
      </c>
      <c r="D652">
        <f t="shared" si="64"/>
        <v>-5.7105272322964001E-2</v>
      </c>
      <c r="E652" s="2">
        <f t="shared" si="65"/>
        <v>-2.1179337764487554</v>
      </c>
      <c r="F652" s="2" t="str">
        <f t="shared" si="66"/>
        <v>상승</v>
      </c>
      <c r="K652" s="3">
        <f t="shared" si="67"/>
        <v>325220.40009498596</v>
      </c>
      <c r="L652" s="3">
        <f t="shared" si="63"/>
        <v>308088.81839809672</v>
      </c>
      <c r="M652" s="4">
        <f t="shared" si="68"/>
        <v>-17131.581696889247</v>
      </c>
    </row>
    <row r="653" spans="1:13" x14ac:dyDescent="0.45">
      <c r="A653">
        <v>650</v>
      </c>
      <c r="B653">
        <v>0.149265632033348</v>
      </c>
      <c r="C653">
        <v>0.110898661567877</v>
      </c>
      <c r="D653">
        <f t="shared" si="64"/>
        <v>-3.8366970465470995E-2</v>
      </c>
      <c r="E653" s="2">
        <f t="shared" si="65"/>
        <v>-0.34596423368002488</v>
      </c>
      <c r="F653" s="2" t="str">
        <f t="shared" si="66"/>
        <v>상승</v>
      </c>
      <c r="K653" s="3">
        <f t="shared" si="67"/>
        <v>344779.68961000443</v>
      </c>
      <c r="L653" s="3">
        <f t="shared" si="63"/>
        <v>333269.59847036313</v>
      </c>
      <c r="M653" s="4">
        <f t="shared" si="68"/>
        <v>-11510.091139641299</v>
      </c>
    </row>
    <row r="654" spans="1:13" x14ac:dyDescent="0.45">
      <c r="A654">
        <v>651</v>
      </c>
      <c r="B654">
        <v>-1.8735568970441801E-2</v>
      </c>
      <c r="C654">
        <v>-4.38489646772229E-2</v>
      </c>
      <c r="D654">
        <f t="shared" si="64"/>
        <v>-2.5113395706781099E-2</v>
      </c>
      <c r="E654" s="2">
        <f t="shared" si="65"/>
        <v>0.57272494097964677</v>
      </c>
      <c r="F654" s="2" t="str">
        <f t="shared" si="66"/>
        <v>하락</v>
      </c>
      <c r="K654" s="3">
        <f t="shared" si="67"/>
        <v>294379.32930886745</v>
      </c>
      <c r="L654" s="3">
        <f t="shared" si="63"/>
        <v>286845.31059683312</v>
      </c>
      <c r="M654" s="4">
        <f t="shared" si="68"/>
        <v>-7534.0187120343326</v>
      </c>
    </row>
    <row r="655" spans="1:13" x14ac:dyDescent="0.45">
      <c r="A655">
        <v>652</v>
      </c>
      <c r="B655">
        <v>-8.6220502853393499E-2</v>
      </c>
      <c r="C655">
        <v>-0.118391660461653</v>
      </c>
      <c r="D655">
        <f t="shared" si="64"/>
        <v>-3.2171157608259504E-2</v>
      </c>
      <c r="E655" s="2">
        <f t="shared" si="65"/>
        <v>0.2717349979112737</v>
      </c>
      <c r="F655" s="2" t="str">
        <f t="shared" si="66"/>
        <v>하락</v>
      </c>
      <c r="K655" s="3">
        <f t="shared" si="67"/>
        <v>274133.84914398193</v>
      </c>
      <c r="L655" s="3">
        <f t="shared" si="63"/>
        <v>264482.5018615041</v>
      </c>
      <c r="M655" s="4">
        <f t="shared" si="68"/>
        <v>-9651.3472824778291</v>
      </c>
    </row>
    <row r="656" spans="1:13" x14ac:dyDescent="0.45">
      <c r="A656">
        <v>653</v>
      </c>
      <c r="B656">
        <v>0.33962810039520203</v>
      </c>
      <c r="C656">
        <v>0.34096109839816902</v>
      </c>
      <c r="D656">
        <f t="shared" si="64"/>
        <v>1.3329980029669897E-3</v>
      </c>
      <c r="E656" s="2">
        <f t="shared" si="65"/>
        <v>3.9095310556817118E-3</v>
      </c>
      <c r="F656" s="2" t="str">
        <f t="shared" si="66"/>
        <v>상승</v>
      </c>
      <c r="K656" s="3">
        <f t="shared" si="67"/>
        <v>401888.43011856062</v>
      </c>
      <c r="L656" s="3">
        <f t="shared" si="63"/>
        <v>402288.32951945072</v>
      </c>
      <c r="M656" s="4">
        <f t="shared" si="68"/>
        <v>399.89940089010634</v>
      </c>
    </row>
    <row r="657" spans="1:13" x14ac:dyDescent="0.45">
      <c r="A657">
        <v>654</v>
      </c>
      <c r="B657">
        <v>-0.100410833954811</v>
      </c>
      <c r="C657">
        <v>-0.13653413353338301</v>
      </c>
      <c r="D657">
        <f t="shared" si="64"/>
        <v>-3.6123299578572007E-2</v>
      </c>
      <c r="E657" s="2">
        <f t="shared" si="65"/>
        <v>0.26457339746283848</v>
      </c>
      <c r="F657" s="2" t="str">
        <f t="shared" si="66"/>
        <v>하락</v>
      </c>
      <c r="K657" s="3">
        <f t="shared" si="67"/>
        <v>269876.74981355673</v>
      </c>
      <c r="L657" s="3">
        <f t="shared" si="63"/>
        <v>259039.75993998512</v>
      </c>
      <c r="M657" s="4">
        <f t="shared" si="68"/>
        <v>-10836.989873571612</v>
      </c>
    </row>
    <row r="658" spans="1:13" x14ac:dyDescent="0.45">
      <c r="A658">
        <v>655</v>
      </c>
      <c r="B658">
        <v>-2.2947866469621599E-2</v>
      </c>
      <c r="C658">
        <v>-4.0051679586563298E-2</v>
      </c>
      <c r="D658">
        <f t="shared" si="64"/>
        <v>-1.7103813116941698E-2</v>
      </c>
      <c r="E658" s="2">
        <f t="shared" si="65"/>
        <v>0.42704359201654446</v>
      </c>
      <c r="F658" s="2" t="str">
        <f t="shared" si="66"/>
        <v>하락</v>
      </c>
      <c r="K658" s="3">
        <f t="shared" si="67"/>
        <v>293115.64005911356</v>
      </c>
      <c r="L658" s="3">
        <f t="shared" si="63"/>
        <v>287984.49612403102</v>
      </c>
      <c r="M658" s="4">
        <f t="shared" si="68"/>
        <v>-5131.1439350825385</v>
      </c>
    </row>
    <row r="659" spans="1:13" x14ac:dyDescent="0.45">
      <c r="A659">
        <v>656</v>
      </c>
      <c r="B659">
        <v>-9.4620540738105705E-2</v>
      </c>
      <c r="C659">
        <v>-0.19047619047618999</v>
      </c>
      <c r="D659">
        <f t="shared" si="64"/>
        <v>-9.5855649738084289E-2</v>
      </c>
      <c r="E659" s="2">
        <f t="shared" si="65"/>
        <v>0.5032421611249438</v>
      </c>
      <c r="F659" s="2" t="str">
        <f t="shared" si="66"/>
        <v>하락</v>
      </c>
      <c r="K659" s="3">
        <f t="shared" si="67"/>
        <v>271613.83777856833</v>
      </c>
      <c r="L659" s="3">
        <f t="shared" ref="L659:L722" si="69">$J$3*(1+C659)</f>
        <v>242857.14285714299</v>
      </c>
      <c r="M659" s="4">
        <f t="shared" si="68"/>
        <v>-28756.69492142534</v>
      </c>
    </row>
    <row r="660" spans="1:13" x14ac:dyDescent="0.45">
      <c r="A660">
        <v>657</v>
      </c>
      <c r="B660">
        <v>0.25232747197151101</v>
      </c>
      <c r="C660">
        <v>9.0579710144927494E-2</v>
      </c>
      <c r="D660">
        <f t="shared" si="64"/>
        <v>-0.16174776182658351</v>
      </c>
      <c r="E660" s="2">
        <f t="shared" si="65"/>
        <v>-1.7856952905654828</v>
      </c>
      <c r="F660" s="2" t="str">
        <f t="shared" si="66"/>
        <v>상승</v>
      </c>
      <c r="K660" s="3">
        <f t="shared" si="67"/>
        <v>375698.24159145326</v>
      </c>
      <c r="L660" s="3">
        <f t="shared" si="69"/>
        <v>327173.91304347827</v>
      </c>
      <c r="M660" s="4">
        <f t="shared" si="68"/>
        <v>-48524.32854797499</v>
      </c>
    </row>
    <row r="661" spans="1:13" x14ac:dyDescent="0.45">
      <c r="A661">
        <v>658</v>
      </c>
      <c r="B661">
        <v>2.2985935211181602E-3</v>
      </c>
      <c r="C661">
        <v>-2.8328611898016999E-3</v>
      </c>
      <c r="D661">
        <f t="shared" si="64"/>
        <v>-5.13145471091986E-3</v>
      </c>
      <c r="E661" s="2">
        <f t="shared" si="65"/>
        <v>1.8114035129547106</v>
      </c>
      <c r="F661" s="2" t="str">
        <f t="shared" si="66"/>
        <v>반대</v>
      </c>
      <c r="K661" s="3">
        <f t="shared" si="67"/>
        <v>300689.57805633545</v>
      </c>
      <c r="L661" s="3">
        <f t="shared" si="69"/>
        <v>299150.1416430595</v>
      </c>
      <c r="M661" s="4">
        <f t="shared" si="68"/>
        <v>-1539.4364132759511</v>
      </c>
    </row>
    <row r="662" spans="1:13" x14ac:dyDescent="0.45">
      <c r="A662">
        <v>659</v>
      </c>
      <c r="B662">
        <v>-3.4087669104337602E-2</v>
      </c>
      <c r="C662">
        <v>-4.6099290780141799E-2</v>
      </c>
      <c r="D662">
        <f t="shared" si="64"/>
        <v>-1.2011621675804197E-2</v>
      </c>
      <c r="E662" s="2">
        <f t="shared" si="65"/>
        <v>0.26055979327513745</v>
      </c>
      <c r="F662" s="2" t="str">
        <f t="shared" si="66"/>
        <v>하락</v>
      </c>
      <c r="K662" s="3">
        <f t="shared" si="67"/>
        <v>289773.69926869875</v>
      </c>
      <c r="L662" s="3">
        <f t="shared" si="69"/>
        <v>286170.21276595746</v>
      </c>
      <c r="M662" s="4">
        <f t="shared" si="68"/>
        <v>-3603.4865027412889</v>
      </c>
    </row>
    <row r="663" spans="1:13" x14ac:dyDescent="0.45">
      <c r="A663">
        <v>660</v>
      </c>
      <c r="B663">
        <v>-0.104820519685745</v>
      </c>
      <c r="C663">
        <v>-0.14028436018957299</v>
      </c>
      <c r="D663">
        <f t="shared" si="64"/>
        <v>-3.546384050382799E-2</v>
      </c>
      <c r="E663" s="2">
        <f t="shared" si="65"/>
        <v>0.25279967386174768</v>
      </c>
      <c r="F663" s="2" t="str">
        <f t="shared" si="66"/>
        <v>하락</v>
      </c>
      <c r="K663" s="3">
        <f t="shared" si="67"/>
        <v>268553.84409427649</v>
      </c>
      <c r="L663" s="3">
        <f t="shared" si="69"/>
        <v>257914.6919431281</v>
      </c>
      <c r="M663" s="4">
        <f t="shared" si="68"/>
        <v>-10639.152151148388</v>
      </c>
    </row>
    <row r="664" spans="1:13" x14ac:dyDescent="0.45">
      <c r="A664">
        <v>661</v>
      </c>
      <c r="B664">
        <v>-8.7623402476310702E-2</v>
      </c>
      <c r="C664">
        <v>-0.113043478260869</v>
      </c>
      <c r="D664">
        <f t="shared" si="64"/>
        <v>-2.5420075784558294E-2</v>
      </c>
      <c r="E664" s="2">
        <f t="shared" si="65"/>
        <v>0.22486990117109373</v>
      </c>
      <c r="F664" s="2" t="str">
        <f t="shared" si="66"/>
        <v>하락</v>
      </c>
      <c r="K664" s="3">
        <f t="shared" si="67"/>
        <v>273712.97925710678</v>
      </c>
      <c r="L664" s="3">
        <f t="shared" si="69"/>
        <v>266086.95652173931</v>
      </c>
      <c r="M664" s="4">
        <f t="shared" si="68"/>
        <v>-7626.0227353674709</v>
      </c>
    </row>
    <row r="665" spans="1:13" x14ac:dyDescent="0.45">
      <c r="A665">
        <v>662</v>
      </c>
      <c r="B665">
        <v>-1.9227098673582001E-2</v>
      </c>
      <c r="C665">
        <v>-6.1093247588424403E-2</v>
      </c>
      <c r="D665">
        <f t="shared" si="64"/>
        <v>-4.1866148914842402E-2</v>
      </c>
      <c r="E665" s="2">
        <f t="shared" si="65"/>
        <v>0.68528275329031552</v>
      </c>
      <c r="F665" s="2" t="str">
        <f t="shared" si="66"/>
        <v>하락</v>
      </c>
      <c r="K665" s="3">
        <f t="shared" si="67"/>
        <v>294231.87039792544</v>
      </c>
      <c r="L665" s="3">
        <f t="shared" si="69"/>
        <v>281672.0257234727</v>
      </c>
      <c r="M665" s="4">
        <f t="shared" si="68"/>
        <v>-12559.844674452732</v>
      </c>
    </row>
    <row r="666" spans="1:13" x14ac:dyDescent="0.45">
      <c r="A666">
        <v>663</v>
      </c>
      <c r="B666">
        <v>1.25031918287277E-4</v>
      </c>
      <c r="C666">
        <v>-2.12464589235127E-2</v>
      </c>
      <c r="D666">
        <f t="shared" si="64"/>
        <v>-2.1371490841799977E-2</v>
      </c>
      <c r="E666" s="2">
        <f t="shared" si="65"/>
        <v>1.0058848356207213</v>
      </c>
      <c r="F666" s="2" t="str">
        <f t="shared" si="66"/>
        <v>반대</v>
      </c>
      <c r="K666" s="3">
        <f t="shared" si="67"/>
        <v>300037.50957548618</v>
      </c>
      <c r="L666" s="3">
        <f t="shared" si="69"/>
        <v>293626.06232294621</v>
      </c>
      <c r="M666" s="4">
        <f t="shared" si="68"/>
        <v>-6411.447252539976</v>
      </c>
    </row>
    <row r="667" spans="1:13" x14ac:dyDescent="0.45">
      <c r="A667">
        <v>664</v>
      </c>
      <c r="B667">
        <v>0.23596096038818301</v>
      </c>
      <c r="C667">
        <v>0.18807810894141799</v>
      </c>
      <c r="D667">
        <f t="shared" si="64"/>
        <v>-4.7882851446765018E-2</v>
      </c>
      <c r="E667" s="2">
        <f t="shared" si="65"/>
        <v>-0.25459024293826471</v>
      </c>
      <c r="F667" s="2" t="str">
        <f t="shared" si="66"/>
        <v>상승</v>
      </c>
      <c r="K667" s="3">
        <f t="shared" si="67"/>
        <v>370788.2881164549</v>
      </c>
      <c r="L667" s="3">
        <f t="shared" si="69"/>
        <v>356423.43268242542</v>
      </c>
      <c r="M667" s="4">
        <f t="shared" si="68"/>
        <v>-14364.85543402948</v>
      </c>
    </row>
    <row r="668" spans="1:13" x14ac:dyDescent="0.45">
      <c r="A668">
        <v>665</v>
      </c>
      <c r="B668">
        <v>-2.69400961697101E-2</v>
      </c>
      <c r="C668">
        <v>-9.27272727272727E-2</v>
      </c>
      <c r="D668">
        <f t="shared" si="64"/>
        <v>-6.5787176557562596E-2</v>
      </c>
      <c r="E668" s="2">
        <f t="shared" si="65"/>
        <v>0.70946955111096943</v>
      </c>
      <c r="F668" s="2" t="str">
        <f t="shared" si="66"/>
        <v>하락</v>
      </c>
      <c r="K668" s="3">
        <f t="shared" si="67"/>
        <v>291917.97114908701</v>
      </c>
      <c r="L668" s="3">
        <f t="shared" si="69"/>
        <v>272181.81818181818</v>
      </c>
      <c r="M668" s="4">
        <f t="shared" si="68"/>
        <v>-19736.152967268834</v>
      </c>
    </row>
    <row r="669" spans="1:13" x14ac:dyDescent="0.45">
      <c r="A669">
        <v>666</v>
      </c>
      <c r="B669">
        <v>0.83963590860366799</v>
      </c>
      <c r="C669">
        <v>0.57785467128027601</v>
      </c>
      <c r="D669">
        <f t="shared" si="64"/>
        <v>-0.26178123732339198</v>
      </c>
      <c r="E669" s="2">
        <f t="shared" si="65"/>
        <v>-0.45302262027820589</v>
      </c>
      <c r="F669" s="2" t="str">
        <f t="shared" si="66"/>
        <v>상승</v>
      </c>
      <c r="K669" s="3">
        <f t="shared" si="67"/>
        <v>551890.77258110035</v>
      </c>
      <c r="L669" s="3">
        <f t="shared" si="69"/>
        <v>473356.40138408286</v>
      </c>
      <c r="M669" s="4">
        <f t="shared" si="68"/>
        <v>-78534.371197017492</v>
      </c>
    </row>
    <row r="670" spans="1:13" x14ac:dyDescent="0.45">
      <c r="A670">
        <v>667</v>
      </c>
      <c r="B670">
        <v>0.19917182624339999</v>
      </c>
      <c r="C670">
        <v>8.5255066387141795E-2</v>
      </c>
      <c r="D670">
        <f t="shared" si="64"/>
        <v>-0.1139167598562582</v>
      </c>
      <c r="E670" s="2">
        <f t="shared" si="65"/>
        <v>-1.3361875684779148</v>
      </c>
      <c r="F670" s="2" t="str">
        <f t="shared" si="66"/>
        <v>상승</v>
      </c>
      <c r="K670" s="3">
        <f t="shared" si="67"/>
        <v>359751.54787302</v>
      </c>
      <c r="L670" s="3">
        <f t="shared" si="69"/>
        <v>325576.51991614257</v>
      </c>
      <c r="M670" s="4">
        <f t="shared" si="68"/>
        <v>-34175.027956877428</v>
      </c>
    </row>
    <row r="671" spans="1:13" x14ac:dyDescent="0.45">
      <c r="A671">
        <v>668</v>
      </c>
      <c r="B671">
        <v>0.20253010094165799</v>
      </c>
      <c r="C671">
        <v>0.139776951672862</v>
      </c>
      <c r="D671">
        <f t="shared" si="64"/>
        <v>-6.2753149268795994E-2</v>
      </c>
      <c r="E671" s="2">
        <f t="shared" si="65"/>
        <v>-0.44895205194963239</v>
      </c>
      <c r="F671" s="2" t="str">
        <f t="shared" si="66"/>
        <v>상승</v>
      </c>
      <c r="K671" s="3">
        <f t="shared" si="67"/>
        <v>360759.03028249741</v>
      </c>
      <c r="L671" s="3">
        <f t="shared" si="69"/>
        <v>341933.08550185862</v>
      </c>
      <c r="M671" s="4">
        <f t="shared" si="68"/>
        <v>-18825.944780638791</v>
      </c>
    </row>
    <row r="672" spans="1:13" x14ac:dyDescent="0.45">
      <c r="A672">
        <v>669</v>
      </c>
      <c r="B672">
        <v>-0.103147268295288</v>
      </c>
      <c r="C672">
        <v>-0.160504201680672</v>
      </c>
      <c r="D672">
        <f t="shared" si="64"/>
        <v>-5.7356933385384001E-2</v>
      </c>
      <c r="E672" s="2">
        <f t="shared" si="65"/>
        <v>0.35735471585658152</v>
      </c>
      <c r="F672" s="2" t="str">
        <f t="shared" si="66"/>
        <v>하락</v>
      </c>
      <c r="K672" s="3">
        <f t="shared" si="67"/>
        <v>269055.81951141363</v>
      </c>
      <c r="L672" s="3">
        <f t="shared" si="69"/>
        <v>251848.73949579839</v>
      </c>
      <c r="M672" s="4">
        <f t="shared" si="68"/>
        <v>-17207.08001561524</v>
      </c>
    </row>
    <row r="673" spans="1:13" x14ac:dyDescent="0.45">
      <c r="A673">
        <v>670</v>
      </c>
      <c r="B673">
        <v>-0.14783589541912001</v>
      </c>
      <c r="C673">
        <v>-0.148316062176165</v>
      </c>
      <c r="D673">
        <f t="shared" si="64"/>
        <v>-4.8016675704498635E-4</v>
      </c>
      <c r="E673" s="2">
        <f t="shared" si="65"/>
        <v>3.237456213438703E-3</v>
      </c>
      <c r="F673" s="2" t="str">
        <f t="shared" si="66"/>
        <v>하락</v>
      </c>
      <c r="K673" s="3">
        <f t="shared" si="67"/>
        <v>255649.231374264</v>
      </c>
      <c r="L673" s="3">
        <f t="shared" si="69"/>
        <v>255505.1813471505</v>
      </c>
      <c r="M673" s="4">
        <f t="shared" si="68"/>
        <v>-144.05002711349516</v>
      </c>
    </row>
    <row r="674" spans="1:13" x14ac:dyDescent="0.45">
      <c r="A674">
        <v>671</v>
      </c>
      <c r="B674">
        <v>-4.0968168526887797E-2</v>
      </c>
      <c r="C674">
        <v>-7.3639274279615793E-2</v>
      </c>
      <c r="D674">
        <f t="shared" si="64"/>
        <v>-3.2671105752727997E-2</v>
      </c>
      <c r="E674" s="2">
        <f t="shared" si="65"/>
        <v>0.44366414623632078</v>
      </c>
      <c r="F674" s="2" t="str">
        <f t="shared" si="66"/>
        <v>하락</v>
      </c>
      <c r="K674" s="3">
        <f t="shared" si="67"/>
        <v>287709.54944193369</v>
      </c>
      <c r="L674" s="3">
        <f t="shared" si="69"/>
        <v>277908.21771611524</v>
      </c>
      <c r="M674" s="4">
        <f t="shared" si="68"/>
        <v>-9801.3317258184543</v>
      </c>
    </row>
    <row r="675" spans="1:13" x14ac:dyDescent="0.45">
      <c r="A675">
        <v>672</v>
      </c>
      <c r="B675">
        <v>1.7141211777925401E-2</v>
      </c>
      <c r="C675">
        <v>7.8431372549019607E-2</v>
      </c>
      <c r="D675">
        <f t="shared" si="64"/>
        <v>6.1290160771094206E-2</v>
      </c>
      <c r="E675" s="2">
        <f t="shared" si="65"/>
        <v>0.7814495498314511</v>
      </c>
      <c r="F675" s="2" t="str">
        <f t="shared" si="66"/>
        <v>상승</v>
      </c>
      <c r="K675" s="3">
        <f t="shared" si="67"/>
        <v>305142.36353337765</v>
      </c>
      <c r="L675" s="3">
        <f t="shared" si="69"/>
        <v>323529.41176470584</v>
      </c>
      <c r="M675" s="4">
        <f t="shared" si="68"/>
        <v>18387.048231328197</v>
      </c>
    </row>
    <row r="676" spans="1:13" x14ac:dyDescent="0.45">
      <c r="A676">
        <v>673</v>
      </c>
      <c r="B676">
        <v>-1.2394342571496899E-2</v>
      </c>
      <c r="C676">
        <v>-8.7878787878787806E-2</v>
      </c>
      <c r="D676">
        <f t="shared" si="64"/>
        <v>-7.5484445307290912E-2</v>
      </c>
      <c r="E676" s="2">
        <f t="shared" si="65"/>
        <v>0.85896092935882828</v>
      </c>
      <c r="F676" s="2" t="str">
        <f t="shared" si="66"/>
        <v>하락</v>
      </c>
      <c r="K676" s="3">
        <f t="shared" si="67"/>
        <v>296281.69722855097</v>
      </c>
      <c r="L676" s="3">
        <f t="shared" si="69"/>
        <v>273636.36363636365</v>
      </c>
      <c r="M676" s="4">
        <f t="shared" si="68"/>
        <v>-22645.333592187322</v>
      </c>
    </row>
    <row r="677" spans="1:13" x14ac:dyDescent="0.45">
      <c r="A677">
        <v>674</v>
      </c>
      <c r="B677">
        <v>0.273094773292541</v>
      </c>
      <c r="C677">
        <v>0.184705882352941</v>
      </c>
      <c r="D677">
        <f t="shared" si="64"/>
        <v>-8.8388890939600007E-2</v>
      </c>
      <c r="E677" s="2">
        <f t="shared" si="65"/>
        <v>-0.4785385815201279</v>
      </c>
      <c r="F677" s="2" t="str">
        <f t="shared" si="66"/>
        <v>상승</v>
      </c>
      <c r="K677" s="3">
        <f t="shared" si="67"/>
        <v>381928.43198776233</v>
      </c>
      <c r="L677" s="3">
        <f t="shared" si="69"/>
        <v>355411.76470588229</v>
      </c>
      <c r="M677" s="4">
        <f t="shared" si="68"/>
        <v>-26516.667281880043</v>
      </c>
    </row>
    <row r="678" spans="1:13" x14ac:dyDescent="0.45">
      <c r="A678">
        <v>675</v>
      </c>
      <c r="B678">
        <v>0.11547838151454901</v>
      </c>
      <c r="C678">
        <v>4.5537340619307802E-2</v>
      </c>
      <c r="D678">
        <f t="shared" si="64"/>
        <v>-6.9941040895241197E-2</v>
      </c>
      <c r="E678" s="2">
        <f t="shared" si="65"/>
        <v>-1.5359052580594976</v>
      </c>
      <c r="F678" s="2" t="str">
        <f t="shared" si="66"/>
        <v>상승</v>
      </c>
      <c r="K678" s="3">
        <f t="shared" si="67"/>
        <v>334643.51445436472</v>
      </c>
      <c r="L678" s="3">
        <f t="shared" si="69"/>
        <v>313661.20218579232</v>
      </c>
      <c r="M678" s="4">
        <f t="shared" si="68"/>
        <v>-20982.312268572394</v>
      </c>
    </row>
    <row r="679" spans="1:13" x14ac:dyDescent="0.45">
      <c r="A679">
        <v>676</v>
      </c>
      <c r="B679">
        <v>0.206863358616828</v>
      </c>
      <c r="C679">
        <v>0.203636363636363</v>
      </c>
      <c r="D679">
        <f t="shared" si="64"/>
        <v>-3.2269949804649978E-3</v>
      </c>
      <c r="E679" s="2">
        <f t="shared" si="65"/>
        <v>-1.5846850350497807E-2</v>
      </c>
      <c r="F679" s="2" t="str">
        <f t="shared" si="66"/>
        <v>상승</v>
      </c>
      <c r="K679" s="3">
        <f t="shared" si="67"/>
        <v>362059.00758504838</v>
      </c>
      <c r="L679" s="3">
        <f t="shared" si="69"/>
        <v>361090.90909090888</v>
      </c>
      <c r="M679" s="4">
        <f t="shared" si="68"/>
        <v>-968.09849413949996</v>
      </c>
    </row>
    <row r="680" spans="1:13" x14ac:dyDescent="0.45">
      <c r="A680">
        <v>677</v>
      </c>
      <c r="B680">
        <v>-5.4833408445119802E-2</v>
      </c>
      <c r="C680">
        <v>-4.8000000000000001E-2</v>
      </c>
      <c r="D680">
        <f t="shared" si="64"/>
        <v>6.8334084451198013E-3</v>
      </c>
      <c r="E680" s="2">
        <f t="shared" si="65"/>
        <v>-0.14236267593999585</v>
      </c>
      <c r="F680" s="2" t="str">
        <f t="shared" si="66"/>
        <v>하락</v>
      </c>
      <c r="K680" s="3">
        <f t="shared" si="67"/>
        <v>283549.97746646404</v>
      </c>
      <c r="L680" s="3">
        <f t="shared" si="69"/>
        <v>285600</v>
      </c>
      <c r="M680" s="4">
        <f t="shared" si="68"/>
        <v>2050.0225335359573</v>
      </c>
    </row>
    <row r="681" spans="1:13" x14ac:dyDescent="0.45">
      <c r="A681">
        <v>678</v>
      </c>
      <c r="B681">
        <v>0.21367351710796301</v>
      </c>
      <c r="C681">
        <v>0.15379623621025301</v>
      </c>
      <c r="D681">
        <f t="shared" si="64"/>
        <v>-5.9877280897709995E-2</v>
      </c>
      <c r="E681" s="2">
        <f t="shared" si="65"/>
        <v>-0.38932864921253646</v>
      </c>
      <c r="F681" s="2" t="str">
        <f t="shared" si="66"/>
        <v>상승</v>
      </c>
      <c r="K681" s="3">
        <f t="shared" si="67"/>
        <v>364102.05513238895</v>
      </c>
      <c r="L681" s="3">
        <f t="shared" si="69"/>
        <v>346138.87086307589</v>
      </c>
      <c r="M681" s="4">
        <f t="shared" si="68"/>
        <v>-17963.18426931306</v>
      </c>
    </row>
    <row r="682" spans="1:13" x14ac:dyDescent="0.45">
      <c r="A682">
        <v>679</v>
      </c>
      <c r="B682">
        <v>-1.6595397144556E-2</v>
      </c>
      <c r="C682">
        <v>-0.12553191489361701</v>
      </c>
      <c r="D682">
        <f t="shared" si="64"/>
        <v>-0.108936517749061</v>
      </c>
      <c r="E682" s="2">
        <f t="shared" si="65"/>
        <v>0.86779937867896062</v>
      </c>
      <c r="F682" s="2" t="str">
        <f t="shared" si="66"/>
        <v>하락</v>
      </c>
      <c r="K682" s="3">
        <f t="shared" si="67"/>
        <v>295021.38085663319</v>
      </c>
      <c r="L682" s="3">
        <f t="shared" si="69"/>
        <v>262340.42553191487</v>
      </c>
      <c r="M682" s="4">
        <f t="shared" si="68"/>
        <v>-32680.955324718321</v>
      </c>
    </row>
    <row r="683" spans="1:13" x14ac:dyDescent="0.45">
      <c r="A683">
        <v>680</v>
      </c>
      <c r="B683">
        <v>-6.03069253265857E-2</v>
      </c>
      <c r="C683">
        <v>-3.3126293995859202E-2</v>
      </c>
      <c r="D683">
        <f t="shared" si="64"/>
        <v>2.7180631330726499E-2</v>
      </c>
      <c r="E683" s="2">
        <f t="shared" si="65"/>
        <v>-0.82051530829630648</v>
      </c>
      <c r="F683" s="2" t="str">
        <f t="shared" si="66"/>
        <v>하락</v>
      </c>
      <c r="K683" s="3">
        <f t="shared" si="67"/>
        <v>281907.92240202433</v>
      </c>
      <c r="L683" s="3">
        <f t="shared" si="69"/>
        <v>290062.11180124222</v>
      </c>
      <c r="M683" s="4">
        <f t="shared" si="68"/>
        <v>8154.1893992178957</v>
      </c>
    </row>
    <row r="684" spans="1:13" x14ac:dyDescent="0.45">
      <c r="A684">
        <v>681</v>
      </c>
      <c r="B684">
        <v>1.07574090361595E-3</v>
      </c>
      <c r="C684">
        <v>-7.4561403508771898E-2</v>
      </c>
      <c r="D684">
        <f t="shared" si="64"/>
        <v>-7.5637144412387849E-2</v>
      </c>
      <c r="E684" s="2">
        <f t="shared" si="65"/>
        <v>1.0144275838837904</v>
      </c>
      <c r="F684" s="2" t="str">
        <f t="shared" si="66"/>
        <v>반대</v>
      </c>
      <c r="K684" s="3">
        <f t="shared" si="67"/>
        <v>300322.72227108479</v>
      </c>
      <c r="L684" s="3">
        <f t="shared" si="69"/>
        <v>277631.57894736843</v>
      </c>
      <c r="M684" s="4">
        <f t="shared" si="68"/>
        <v>-22691.143323716358</v>
      </c>
    </row>
    <row r="685" spans="1:13" x14ac:dyDescent="0.45">
      <c r="A685">
        <v>682</v>
      </c>
      <c r="B685">
        <v>-4.6093352138996098E-3</v>
      </c>
      <c r="C685">
        <v>1.1764705882352899E-2</v>
      </c>
      <c r="D685">
        <f t="shared" si="64"/>
        <v>1.6374041096252508E-2</v>
      </c>
      <c r="E685" s="2">
        <f t="shared" si="65"/>
        <v>1.3917934931814682</v>
      </c>
      <c r="F685" s="2" t="str">
        <f t="shared" si="66"/>
        <v>반대</v>
      </c>
      <c r="K685" s="3">
        <f t="shared" si="67"/>
        <v>298617.19943583012</v>
      </c>
      <c r="L685" s="3">
        <f t="shared" si="69"/>
        <v>303529.41176470584</v>
      </c>
      <c r="M685" s="4">
        <f t="shared" si="68"/>
        <v>4912.2123288757284</v>
      </c>
    </row>
    <row r="686" spans="1:13" x14ac:dyDescent="0.45">
      <c r="A686">
        <v>683</v>
      </c>
      <c r="B686">
        <v>0.233970060944557</v>
      </c>
      <c r="C686">
        <v>0.19845559845559799</v>
      </c>
      <c r="D686">
        <f t="shared" si="64"/>
        <v>-3.5514462488959009E-2</v>
      </c>
      <c r="E686" s="2">
        <f t="shared" si="65"/>
        <v>-0.17895419814475497</v>
      </c>
      <c r="F686" s="2" t="str">
        <f t="shared" si="66"/>
        <v>상승</v>
      </c>
      <c r="K686" s="3">
        <f t="shared" si="67"/>
        <v>370191.0182833671</v>
      </c>
      <c r="L686" s="3">
        <f t="shared" si="69"/>
        <v>359536.67953667941</v>
      </c>
      <c r="M686" s="4">
        <f t="shared" si="68"/>
        <v>-10654.338746687688</v>
      </c>
    </row>
    <row r="687" spans="1:13" x14ac:dyDescent="0.45">
      <c r="A687">
        <v>684</v>
      </c>
      <c r="B687">
        <v>0.31196522712707497</v>
      </c>
      <c r="C687">
        <v>0.14583333333333301</v>
      </c>
      <c r="D687">
        <f t="shared" si="64"/>
        <v>-0.16613189379374196</v>
      </c>
      <c r="E687" s="2">
        <f t="shared" si="65"/>
        <v>-1.1391901288713759</v>
      </c>
      <c r="F687" s="2" t="str">
        <f t="shared" si="66"/>
        <v>상승</v>
      </c>
      <c r="K687" s="3">
        <f t="shared" si="67"/>
        <v>393589.5681381225</v>
      </c>
      <c r="L687" s="3">
        <f t="shared" si="69"/>
        <v>343749.99999999988</v>
      </c>
      <c r="M687" s="4">
        <f t="shared" si="68"/>
        <v>-49839.568138122617</v>
      </c>
    </row>
    <row r="688" spans="1:13" x14ac:dyDescent="0.45">
      <c r="A688">
        <v>685</v>
      </c>
      <c r="B688">
        <v>2.4224657565355301E-2</v>
      </c>
      <c r="C688">
        <v>4.7272727272727202E-2</v>
      </c>
      <c r="D688">
        <f t="shared" si="64"/>
        <v>2.3048069707371902E-2</v>
      </c>
      <c r="E688" s="2">
        <f t="shared" si="65"/>
        <v>0.48755532073286789</v>
      </c>
      <c r="F688" s="2" t="str">
        <f t="shared" si="66"/>
        <v>상승</v>
      </c>
      <c r="K688" s="3">
        <f t="shared" si="67"/>
        <v>307267.39726960659</v>
      </c>
      <c r="L688" s="3">
        <f t="shared" si="69"/>
        <v>314181.81818181812</v>
      </c>
      <c r="M688" s="4">
        <f t="shared" si="68"/>
        <v>6914.420912211528</v>
      </c>
    </row>
    <row r="689" spans="1:13" x14ac:dyDescent="0.45">
      <c r="A689">
        <v>686</v>
      </c>
      <c r="B689">
        <v>7.0506565272808006E-2</v>
      </c>
      <c r="C689">
        <v>4.5929018789144002E-2</v>
      </c>
      <c r="D689">
        <f t="shared" si="64"/>
        <v>-2.4577546483664003E-2</v>
      </c>
      <c r="E689" s="2">
        <f t="shared" si="65"/>
        <v>-0.53512021662159404</v>
      </c>
      <c r="F689" s="2" t="str">
        <f t="shared" si="66"/>
        <v>상승</v>
      </c>
      <c r="K689" s="3">
        <f t="shared" si="67"/>
        <v>321151.96958184242</v>
      </c>
      <c r="L689" s="3">
        <f t="shared" si="69"/>
        <v>313778.70563674317</v>
      </c>
      <c r="M689" s="4">
        <f t="shared" si="68"/>
        <v>-7373.2639450992574</v>
      </c>
    </row>
    <row r="690" spans="1:13" x14ac:dyDescent="0.45">
      <c r="A690">
        <v>687</v>
      </c>
      <c r="B690">
        <v>-0.13734982907772</v>
      </c>
      <c r="C690">
        <v>-0.10217755443885999</v>
      </c>
      <c r="D690">
        <f t="shared" si="64"/>
        <v>3.517227463886001E-2</v>
      </c>
      <c r="E690" s="2">
        <f t="shared" si="65"/>
        <v>-0.34422701572786274</v>
      </c>
      <c r="F690" s="2" t="str">
        <f t="shared" si="66"/>
        <v>하락</v>
      </c>
      <c r="K690" s="3">
        <f t="shared" si="67"/>
        <v>258795.05127668401</v>
      </c>
      <c r="L690" s="3">
        <f t="shared" si="69"/>
        <v>269346.733668342</v>
      </c>
      <c r="M690" s="4">
        <f t="shared" si="68"/>
        <v>10551.682391657989</v>
      </c>
    </row>
    <row r="691" spans="1:13" x14ac:dyDescent="0.45">
      <c r="A691">
        <v>688</v>
      </c>
      <c r="B691">
        <v>0.13339899480342801</v>
      </c>
      <c r="C691">
        <v>0.113425925925925</v>
      </c>
      <c r="D691">
        <f t="shared" si="64"/>
        <v>-1.9973068877503011E-2</v>
      </c>
      <c r="E691" s="2">
        <f t="shared" si="65"/>
        <v>-0.17608909704247697</v>
      </c>
      <c r="F691" s="2" t="str">
        <f t="shared" si="66"/>
        <v>상승</v>
      </c>
      <c r="K691" s="3">
        <f t="shared" si="67"/>
        <v>340019.69844102842</v>
      </c>
      <c r="L691" s="3">
        <f t="shared" si="69"/>
        <v>334027.77777777746</v>
      </c>
      <c r="M691" s="4">
        <f t="shared" si="68"/>
        <v>-5991.9206632509595</v>
      </c>
    </row>
    <row r="692" spans="1:13" x14ac:dyDescent="0.45">
      <c r="A692">
        <v>689</v>
      </c>
      <c r="B692">
        <v>-0.111962422728538</v>
      </c>
      <c r="C692">
        <v>-0.152477763659466</v>
      </c>
      <c r="D692">
        <f t="shared" si="64"/>
        <v>-4.0515340930927998E-2</v>
      </c>
      <c r="E692" s="2">
        <f t="shared" si="65"/>
        <v>0.26571311093867001</v>
      </c>
      <c r="F692" s="2" t="str">
        <f t="shared" si="66"/>
        <v>하락</v>
      </c>
      <c r="K692" s="3">
        <f t="shared" si="67"/>
        <v>266411.27318143862</v>
      </c>
      <c r="L692" s="3">
        <f t="shared" si="69"/>
        <v>254256.6709021602</v>
      </c>
      <c r="M692" s="4">
        <f t="shared" si="68"/>
        <v>-12154.602279278421</v>
      </c>
    </row>
    <row r="693" spans="1:13" x14ac:dyDescent="0.45">
      <c r="A693">
        <v>690</v>
      </c>
      <c r="B693">
        <v>1.1219348758458999E-2</v>
      </c>
      <c r="C693">
        <v>-3.77358490566037E-3</v>
      </c>
      <c r="D693">
        <f t="shared" si="64"/>
        <v>-1.4992933664119369E-2</v>
      </c>
      <c r="E693" s="2">
        <f t="shared" si="65"/>
        <v>3.9731274209916405</v>
      </c>
      <c r="F693" s="2" t="str">
        <f t="shared" si="66"/>
        <v>반대</v>
      </c>
      <c r="K693" s="3">
        <f t="shared" si="67"/>
        <v>303365.80462753773</v>
      </c>
      <c r="L693" s="3">
        <f t="shared" si="69"/>
        <v>298867.92452830187</v>
      </c>
      <c r="M693" s="4">
        <f t="shared" si="68"/>
        <v>-4497.8800992358592</v>
      </c>
    </row>
    <row r="694" spans="1:13" x14ac:dyDescent="0.45">
      <c r="A694">
        <v>691</v>
      </c>
      <c r="B694">
        <v>4.5169018208980498E-2</v>
      </c>
      <c r="C694">
        <v>6.5040650406504003E-2</v>
      </c>
      <c r="D694">
        <f t="shared" si="64"/>
        <v>1.9871632197523505E-2</v>
      </c>
      <c r="E694" s="2">
        <f t="shared" si="65"/>
        <v>0.30552634503692416</v>
      </c>
      <c r="F694" s="2" t="str">
        <f t="shared" si="66"/>
        <v>상승</v>
      </c>
      <c r="K694" s="3">
        <f t="shared" si="67"/>
        <v>313550.70546269417</v>
      </c>
      <c r="L694" s="3">
        <f t="shared" si="69"/>
        <v>319512.19512195117</v>
      </c>
      <c r="M694" s="4">
        <f t="shared" si="68"/>
        <v>5961.4896592570003</v>
      </c>
    </row>
    <row r="695" spans="1:13" x14ac:dyDescent="0.45">
      <c r="A695">
        <v>692</v>
      </c>
      <c r="B695">
        <v>0.48549389839172302</v>
      </c>
      <c r="C695">
        <v>0.53488372093023195</v>
      </c>
      <c r="D695">
        <f t="shared" si="64"/>
        <v>4.9389822538508932E-2</v>
      </c>
      <c r="E695" s="2">
        <f t="shared" si="65"/>
        <v>9.2337494311125493E-2</v>
      </c>
      <c r="F695" s="2" t="str">
        <f t="shared" si="66"/>
        <v>상승</v>
      </c>
      <c r="K695" s="3">
        <f t="shared" si="67"/>
        <v>445648.16951751692</v>
      </c>
      <c r="L695" s="3">
        <f t="shared" si="69"/>
        <v>460465.11627906957</v>
      </c>
      <c r="M695" s="4">
        <f t="shared" si="68"/>
        <v>14816.946761552652</v>
      </c>
    </row>
    <row r="696" spans="1:13" x14ac:dyDescent="0.45">
      <c r="A696">
        <v>693</v>
      </c>
      <c r="B696">
        <v>0.58360260725021296</v>
      </c>
      <c r="C696">
        <v>0.55436720142602403</v>
      </c>
      <c r="D696">
        <f t="shared" si="64"/>
        <v>-2.9235405824188931E-2</v>
      </c>
      <c r="E696" s="2">
        <f t="shared" si="65"/>
        <v>-5.2736535907942181E-2</v>
      </c>
      <c r="F696" s="2" t="str">
        <f t="shared" si="66"/>
        <v>상승</v>
      </c>
      <c r="K696" s="3">
        <f t="shared" si="67"/>
        <v>475080.78217506391</v>
      </c>
      <c r="L696" s="3">
        <f t="shared" si="69"/>
        <v>466310.16042780719</v>
      </c>
      <c r="M696" s="4">
        <f t="shared" si="68"/>
        <v>-8770.6217472567223</v>
      </c>
    </row>
    <row r="697" spans="1:13" x14ac:dyDescent="0.45">
      <c r="A697">
        <v>694</v>
      </c>
      <c r="B697">
        <v>0.42323529720306302</v>
      </c>
      <c r="C697">
        <v>0.38172920065252802</v>
      </c>
      <c r="D697">
        <f t="shared" si="64"/>
        <v>-4.1506096550534999E-2</v>
      </c>
      <c r="E697" s="2">
        <f t="shared" si="65"/>
        <v>-0.10873178284392303</v>
      </c>
      <c r="F697" s="2" t="str">
        <f t="shared" si="66"/>
        <v>상승</v>
      </c>
      <c r="K697" s="3">
        <f t="shared" si="67"/>
        <v>426970.5891609189</v>
      </c>
      <c r="L697" s="3">
        <f t="shared" si="69"/>
        <v>414518.76019575837</v>
      </c>
      <c r="M697" s="4">
        <f t="shared" si="68"/>
        <v>-12451.82896516053</v>
      </c>
    </row>
    <row r="698" spans="1:13" x14ac:dyDescent="0.45">
      <c r="A698">
        <v>695</v>
      </c>
      <c r="B698">
        <v>-9.4404771924018804E-2</v>
      </c>
      <c r="C698">
        <v>-0.134751773049645</v>
      </c>
      <c r="D698">
        <f t="shared" si="64"/>
        <v>-4.0347001125626197E-2</v>
      </c>
      <c r="E698" s="2">
        <f t="shared" si="65"/>
        <v>0.2994172188796479</v>
      </c>
      <c r="F698" s="2" t="str">
        <f t="shared" si="66"/>
        <v>하락</v>
      </c>
      <c r="K698" s="3">
        <f t="shared" si="67"/>
        <v>271678.56842279434</v>
      </c>
      <c r="L698" s="3">
        <f t="shared" si="69"/>
        <v>259574.46808510649</v>
      </c>
      <c r="M698" s="4">
        <f t="shared" si="68"/>
        <v>-12104.100337687851</v>
      </c>
    </row>
    <row r="699" spans="1:13" x14ac:dyDescent="0.45">
      <c r="A699">
        <v>696</v>
      </c>
      <c r="B699">
        <v>-9.5087274909019401E-2</v>
      </c>
      <c r="C699">
        <v>-0.185970636215334</v>
      </c>
      <c r="D699">
        <f t="shared" si="64"/>
        <v>-9.0883361306314595E-2</v>
      </c>
      <c r="E699" s="2">
        <f t="shared" si="65"/>
        <v>0.4886973726383419</v>
      </c>
      <c r="F699" s="2" t="str">
        <f t="shared" si="66"/>
        <v>하락</v>
      </c>
      <c r="K699" s="3">
        <f t="shared" si="67"/>
        <v>271473.81752729422</v>
      </c>
      <c r="L699" s="3">
        <f t="shared" si="69"/>
        <v>244208.80913539982</v>
      </c>
      <c r="M699" s="4">
        <f t="shared" si="68"/>
        <v>-27265.0083918944</v>
      </c>
    </row>
    <row r="700" spans="1:13" x14ac:dyDescent="0.45">
      <c r="A700">
        <v>697</v>
      </c>
      <c r="B700">
        <v>0.49871855974197299</v>
      </c>
      <c r="C700">
        <v>0.450094161958568</v>
      </c>
      <c r="D700">
        <f t="shared" si="64"/>
        <v>-4.8624397783404993E-2</v>
      </c>
      <c r="E700" s="2">
        <f t="shared" si="65"/>
        <v>-0.10803161181166566</v>
      </c>
      <c r="F700" s="2" t="str">
        <f t="shared" si="66"/>
        <v>상승</v>
      </c>
      <c r="K700" s="3">
        <f t="shared" si="67"/>
        <v>449615.56792259187</v>
      </c>
      <c r="L700" s="3">
        <f t="shared" si="69"/>
        <v>435028.24858757039</v>
      </c>
      <c r="M700" s="4">
        <f t="shared" si="68"/>
        <v>-14587.319335021486</v>
      </c>
    </row>
    <row r="701" spans="1:13" x14ac:dyDescent="0.45">
      <c r="A701">
        <v>698</v>
      </c>
      <c r="B701">
        <v>2.2157914936542501E-2</v>
      </c>
      <c r="C701">
        <v>3.3185840707964598E-2</v>
      </c>
      <c r="D701">
        <f t="shared" si="64"/>
        <v>1.1027925771422097E-2</v>
      </c>
      <c r="E701" s="2">
        <f t="shared" si="65"/>
        <v>0.33230816324551926</v>
      </c>
      <c r="F701" s="2" t="str">
        <f t="shared" si="66"/>
        <v>상승</v>
      </c>
      <c r="K701" s="3">
        <f t="shared" si="67"/>
        <v>306647.37448096275</v>
      </c>
      <c r="L701" s="3">
        <f t="shared" si="69"/>
        <v>309955.75221238937</v>
      </c>
      <c r="M701" s="4">
        <f t="shared" si="68"/>
        <v>3308.377731426619</v>
      </c>
    </row>
    <row r="702" spans="1:13" x14ac:dyDescent="0.45">
      <c r="A702">
        <v>699</v>
      </c>
      <c r="B702">
        <v>-4.6457089483737902E-3</v>
      </c>
      <c r="C702">
        <v>-2.3972602739725998E-2</v>
      </c>
      <c r="D702">
        <f t="shared" si="64"/>
        <v>-1.9326893791352207E-2</v>
      </c>
      <c r="E702" s="2">
        <f t="shared" si="65"/>
        <v>0.80620756958212159</v>
      </c>
      <c r="F702" s="2" t="str">
        <f t="shared" si="66"/>
        <v>하락</v>
      </c>
      <c r="K702" s="3">
        <f t="shared" si="67"/>
        <v>298606.28731548786</v>
      </c>
      <c r="L702" s="3">
        <f t="shared" si="69"/>
        <v>292808.21917808219</v>
      </c>
      <c r="M702" s="4">
        <f t="shared" si="68"/>
        <v>-5798.068137405673</v>
      </c>
    </row>
    <row r="703" spans="1:13" x14ac:dyDescent="0.45">
      <c r="A703">
        <v>700</v>
      </c>
      <c r="B703">
        <v>0.131901115179061</v>
      </c>
      <c r="C703">
        <v>7.69230769230769E-2</v>
      </c>
      <c r="D703">
        <f t="shared" si="64"/>
        <v>-5.4978038255984102E-2</v>
      </c>
      <c r="E703" s="2">
        <f t="shared" si="65"/>
        <v>-0.71471449732779357</v>
      </c>
      <c r="F703" s="2" t="str">
        <f t="shared" si="66"/>
        <v>상승</v>
      </c>
      <c r="K703" s="3">
        <f t="shared" si="67"/>
        <v>339570.33455371828</v>
      </c>
      <c r="L703" s="3">
        <f t="shared" si="69"/>
        <v>323076.92307692306</v>
      </c>
      <c r="M703" s="4">
        <f t="shared" si="68"/>
        <v>-16493.411476795212</v>
      </c>
    </row>
    <row r="704" spans="1:13" x14ac:dyDescent="0.45">
      <c r="A704">
        <v>701</v>
      </c>
      <c r="B704">
        <v>2.1567195653915398E-2</v>
      </c>
      <c r="C704">
        <v>-1.0570824524312799E-2</v>
      </c>
      <c r="D704">
        <f t="shared" si="64"/>
        <v>-3.2138020178228199E-2</v>
      </c>
      <c r="E704" s="2">
        <f t="shared" si="65"/>
        <v>3.0402567088604155</v>
      </c>
      <c r="F704" s="2" t="str">
        <f t="shared" si="66"/>
        <v>반대</v>
      </c>
      <c r="K704" s="3">
        <f t="shared" si="67"/>
        <v>306470.15869617462</v>
      </c>
      <c r="L704" s="3">
        <f t="shared" si="69"/>
        <v>296828.75264270615</v>
      </c>
      <c r="M704" s="4">
        <f t="shared" si="68"/>
        <v>-9641.4060534684686</v>
      </c>
    </row>
    <row r="705" spans="1:13" x14ac:dyDescent="0.45">
      <c r="A705">
        <v>702</v>
      </c>
      <c r="B705">
        <v>0.30957913398742598</v>
      </c>
      <c r="C705">
        <v>0.31836270608300099</v>
      </c>
      <c r="D705">
        <f t="shared" si="64"/>
        <v>8.7835720955750096E-3</v>
      </c>
      <c r="E705" s="2">
        <f t="shared" si="65"/>
        <v>2.7589827350207995E-2</v>
      </c>
      <c r="F705" s="2" t="str">
        <f t="shared" si="66"/>
        <v>상승</v>
      </c>
      <c r="K705" s="3">
        <f t="shared" si="67"/>
        <v>392873.74019622774</v>
      </c>
      <c r="L705" s="3">
        <f t="shared" si="69"/>
        <v>395508.81182490027</v>
      </c>
      <c r="M705" s="4">
        <f t="shared" si="68"/>
        <v>2635.0716286725365</v>
      </c>
    </row>
    <row r="706" spans="1:13" x14ac:dyDescent="0.45">
      <c r="A706">
        <v>703</v>
      </c>
      <c r="B706">
        <v>0.16781933605670901</v>
      </c>
      <c r="C706">
        <v>0.17324561403508701</v>
      </c>
      <c r="D706">
        <f t="shared" si="64"/>
        <v>5.4262779783779969E-3</v>
      </c>
      <c r="E706" s="2">
        <f t="shared" si="65"/>
        <v>3.1321300735954134E-2</v>
      </c>
      <c r="F706" s="2" t="str">
        <f t="shared" si="66"/>
        <v>상승</v>
      </c>
      <c r="K706" s="3">
        <f t="shared" si="67"/>
        <v>350345.80081701273</v>
      </c>
      <c r="L706" s="3">
        <f t="shared" si="69"/>
        <v>351973.68421052612</v>
      </c>
      <c r="M706" s="4">
        <f t="shared" si="68"/>
        <v>1627.883393513388</v>
      </c>
    </row>
    <row r="707" spans="1:13" x14ac:dyDescent="0.45">
      <c r="A707">
        <v>704</v>
      </c>
      <c r="B707">
        <v>4.9160890281200402E-2</v>
      </c>
      <c r="C707">
        <v>6.1519903498190497E-2</v>
      </c>
      <c r="D707">
        <f t="shared" si="64"/>
        <v>1.2359013216990095E-2</v>
      </c>
      <c r="E707" s="2">
        <f t="shared" si="65"/>
        <v>0.20089454817421185</v>
      </c>
      <c r="F707" s="2" t="str">
        <f t="shared" si="66"/>
        <v>상승</v>
      </c>
      <c r="K707" s="3">
        <f t="shared" si="67"/>
        <v>314748.26708436012</v>
      </c>
      <c r="L707" s="3">
        <f t="shared" si="69"/>
        <v>318455.97104945715</v>
      </c>
      <c r="M707" s="4">
        <f t="shared" si="68"/>
        <v>3707.7039650970255</v>
      </c>
    </row>
    <row r="708" spans="1:13" x14ac:dyDescent="0.45">
      <c r="A708">
        <v>705</v>
      </c>
      <c r="B708">
        <v>8.1783197820186598E-3</v>
      </c>
      <c r="C708">
        <v>5.3380782918149398E-3</v>
      </c>
      <c r="D708">
        <f t="shared" ref="D708:D771" si="70">C708-B708</f>
        <v>-2.8402414902037199E-3</v>
      </c>
      <c r="E708" s="2">
        <f t="shared" ref="E708:E771" si="71">IFERROR(D708/C708,0)</f>
        <v>-0.53207190583149755</v>
      </c>
      <c r="F708" s="2" t="str">
        <f t="shared" ref="F708:F771" si="72">IF(AND(B708&gt;=0,C708&gt;=0),"상승",IF(AND(B708&lt;0,C708&lt;0),"하락","반대"))</f>
        <v>상승</v>
      </c>
      <c r="K708" s="3">
        <f t="shared" ref="K708:K771" si="73">$J$3*(1+B708)</f>
        <v>302453.4959346056</v>
      </c>
      <c r="L708" s="3">
        <f t="shared" si="69"/>
        <v>301601.42348754447</v>
      </c>
      <c r="M708" s="4">
        <f t="shared" ref="M708:M771" si="74">L708-K708</f>
        <v>-852.07244706113124</v>
      </c>
    </row>
    <row r="709" spans="1:13" x14ac:dyDescent="0.45">
      <c r="A709">
        <v>706</v>
      </c>
      <c r="B709">
        <v>4.2195908725261598E-2</v>
      </c>
      <c r="C709">
        <v>-1.8599562363238498E-2</v>
      </c>
      <c r="D709">
        <f t="shared" si="70"/>
        <v>-6.07954710885001E-2</v>
      </c>
      <c r="E709" s="2">
        <f t="shared" si="71"/>
        <v>3.2686506220523017</v>
      </c>
      <c r="F709" s="2" t="str">
        <f t="shared" si="72"/>
        <v>반대</v>
      </c>
      <c r="K709" s="3">
        <f t="shared" si="73"/>
        <v>312658.77261757851</v>
      </c>
      <c r="L709" s="3">
        <f t="shared" si="69"/>
        <v>294420.13129102846</v>
      </c>
      <c r="M709" s="4">
        <f t="shared" si="74"/>
        <v>-18238.641326550045</v>
      </c>
    </row>
    <row r="710" spans="1:13" x14ac:dyDescent="0.45">
      <c r="A710">
        <v>707</v>
      </c>
      <c r="B710">
        <v>-6.9340430200099902E-3</v>
      </c>
      <c r="C710">
        <v>-9.3959731543624102E-3</v>
      </c>
      <c r="D710">
        <f t="shared" si="70"/>
        <v>-2.46193013435242E-3</v>
      </c>
      <c r="E710" s="2">
        <f t="shared" si="71"/>
        <v>0.26201970715607914</v>
      </c>
      <c r="F710" s="2" t="str">
        <f t="shared" si="72"/>
        <v>하락</v>
      </c>
      <c r="K710" s="3">
        <f t="shared" si="73"/>
        <v>297919.787093997</v>
      </c>
      <c r="L710" s="3">
        <f t="shared" si="69"/>
        <v>297181.20805369131</v>
      </c>
      <c r="M710" s="4">
        <f t="shared" si="74"/>
        <v>-738.57904030568898</v>
      </c>
    </row>
    <row r="711" spans="1:13" x14ac:dyDescent="0.45">
      <c r="A711">
        <v>708</v>
      </c>
      <c r="B711">
        <v>-0.129300326108932</v>
      </c>
      <c r="C711">
        <v>-0.145021645021645</v>
      </c>
      <c r="D711">
        <f t="shared" si="70"/>
        <v>-1.5721318912713E-2</v>
      </c>
      <c r="E711" s="2">
        <f t="shared" si="71"/>
        <v>0.10840670653243892</v>
      </c>
      <c r="F711" s="2" t="str">
        <f t="shared" si="72"/>
        <v>하락</v>
      </c>
      <c r="K711" s="3">
        <f t="shared" si="73"/>
        <v>261209.9021673204</v>
      </c>
      <c r="L711" s="3">
        <f t="shared" si="69"/>
        <v>256493.50649350649</v>
      </c>
      <c r="M711" s="4">
        <f t="shared" si="74"/>
        <v>-4716.3956738139095</v>
      </c>
    </row>
    <row r="712" spans="1:13" x14ac:dyDescent="0.45">
      <c r="A712">
        <v>709</v>
      </c>
      <c r="B712">
        <v>0.25903898477554299</v>
      </c>
      <c r="C712">
        <v>0.16974169741697401</v>
      </c>
      <c r="D712">
        <f t="shared" si="70"/>
        <v>-8.9297287358568983E-2</v>
      </c>
      <c r="E712" s="2">
        <f t="shared" si="71"/>
        <v>-0.52607749726461339</v>
      </c>
      <c r="F712" s="2" t="str">
        <f t="shared" si="72"/>
        <v>상승</v>
      </c>
      <c r="K712" s="3">
        <f t="shared" si="73"/>
        <v>377711.69543266291</v>
      </c>
      <c r="L712" s="3">
        <f t="shared" si="69"/>
        <v>350922.50922509225</v>
      </c>
      <c r="M712" s="4">
        <f t="shared" si="74"/>
        <v>-26789.186207570659</v>
      </c>
    </row>
    <row r="713" spans="1:13" x14ac:dyDescent="0.45">
      <c r="A713">
        <v>710</v>
      </c>
      <c r="B713">
        <v>9.4275072216987596E-2</v>
      </c>
      <c r="C713">
        <v>2.3148148148148098E-2</v>
      </c>
      <c r="D713">
        <f t="shared" si="70"/>
        <v>-7.1126924068839498E-2</v>
      </c>
      <c r="E713" s="2">
        <f t="shared" si="71"/>
        <v>-3.0726831197738731</v>
      </c>
      <c r="F713" s="2" t="str">
        <f t="shared" si="72"/>
        <v>상승</v>
      </c>
      <c r="K713" s="3">
        <f t="shared" si="73"/>
        <v>328282.52166509628</v>
      </c>
      <c r="L713" s="3">
        <f t="shared" si="69"/>
        <v>306944.44444444444</v>
      </c>
      <c r="M713" s="4">
        <f t="shared" si="74"/>
        <v>-21338.077220651845</v>
      </c>
    </row>
    <row r="714" spans="1:13" x14ac:dyDescent="0.45">
      <c r="A714">
        <v>711</v>
      </c>
      <c r="B714">
        <v>-1.48028917610645E-2</v>
      </c>
      <c r="C714">
        <v>-9.9508599508599499E-2</v>
      </c>
      <c r="D714">
        <f t="shared" si="70"/>
        <v>-8.4705707747534997E-2</v>
      </c>
      <c r="E714" s="2">
        <f t="shared" si="71"/>
        <v>0.85124007538880853</v>
      </c>
      <c r="F714" s="2" t="str">
        <f t="shared" si="72"/>
        <v>하락</v>
      </c>
      <c r="K714" s="3">
        <f t="shared" si="73"/>
        <v>295559.13247168064</v>
      </c>
      <c r="L714" s="3">
        <f t="shared" si="69"/>
        <v>270147.42014742014</v>
      </c>
      <c r="M714" s="4">
        <f t="shared" si="74"/>
        <v>-25411.712324260501</v>
      </c>
    </row>
    <row r="715" spans="1:13" x14ac:dyDescent="0.45">
      <c r="A715">
        <v>712</v>
      </c>
      <c r="B715">
        <v>2.3916762322187399E-2</v>
      </c>
      <c r="C715">
        <v>-2.1186440677966101E-2</v>
      </c>
      <c r="D715">
        <f t="shared" si="70"/>
        <v>-4.5103203000153497E-2</v>
      </c>
      <c r="E715" s="2">
        <f t="shared" si="71"/>
        <v>2.128871181607245</v>
      </c>
      <c r="F715" s="2" t="str">
        <f t="shared" si="72"/>
        <v>반대</v>
      </c>
      <c r="K715" s="3">
        <f t="shared" si="73"/>
        <v>307175.02869665623</v>
      </c>
      <c r="L715" s="3">
        <f t="shared" si="69"/>
        <v>293644.06779661018</v>
      </c>
      <c r="M715" s="4">
        <f t="shared" si="74"/>
        <v>-13530.960900046048</v>
      </c>
    </row>
    <row r="716" spans="1:13" x14ac:dyDescent="0.45">
      <c r="A716">
        <v>713</v>
      </c>
      <c r="B716">
        <v>0.38045793771743702</v>
      </c>
      <c r="C716">
        <v>0.35300101729399702</v>
      </c>
      <c r="D716">
        <f t="shared" si="70"/>
        <v>-2.7456920423440001E-2</v>
      </c>
      <c r="E716" s="2">
        <f t="shared" si="71"/>
        <v>-7.7781420104442625E-2</v>
      </c>
      <c r="F716" s="2" t="str">
        <f t="shared" si="72"/>
        <v>상승</v>
      </c>
      <c r="K716" s="3">
        <f t="shared" si="73"/>
        <v>414137.38131523115</v>
      </c>
      <c r="L716" s="3">
        <f t="shared" si="69"/>
        <v>405900.3051881991</v>
      </c>
      <c r="M716" s="4">
        <f t="shared" si="74"/>
        <v>-8237.0761270320509</v>
      </c>
    </row>
    <row r="717" spans="1:13" x14ac:dyDescent="0.45">
      <c r="A717">
        <v>714</v>
      </c>
      <c r="B717">
        <v>0.44944223761558499</v>
      </c>
      <c r="C717">
        <v>0.38600212089077401</v>
      </c>
      <c r="D717">
        <f t="shared" si="70"/>
        <v>-6.344011672481098E-2</v>
      </c>
      <c r="E717" s="2">
        <f t="shared" si="71"/>
        <v>-0.16435173096565048</v>
      </c>
      <c r="F717" s="2" t="str">
        <f t="shared" si="72"/>
        <v>상승</v>
      </c>
      <c r="K717" s="3">
        <f t="shared" si="73"/>
        <v>434832.67128467548</v>
      </c>
      <c r="L717" s="3">
        <f t="shared" si="69"/>
        <v>415800.63626723218</v>
      </c>
      <c r="M717" s="4">
        <f t="shared" si="74"/>
        <v>-19032.035017443297</v>
      </c>
    </row>
    <row r="718" spans="1:13" x14ac:dyDescent="0.45">
      <c r="A718">
        <v>715</v>
      </c>
      <c r="B718">
        <v>4.61626127362251E-2</v>
      </c>
      <c r="C718">
        <v>6.18181818181818E-2</v>
      </c>
      <c r="D718">
        <f t="shared" si="70"/>
        <v>1.5655569081956699E-2</v>
      </c>
      <c r="E718" s="2">
        <f t="shared" si="71"/>
        <v>0.25325185279635842</v>
      </c>
      <c r="F718" s="2" t="str">
        <f t="shared" si="72"/>
        <v>상승</v>
      </c>
      <c r="K718" s="3">
        <f t="shared" si="73"/>
        <v>313848.78382086754</v>
      </c>
      <c r="L718" s="3">
        <f t="shared" si="69"/>
        <v>318545.45454545453</v>
      </c>
      <c r="M718" s="4">
        <f t="shared" si="74"/>
        <v>4696.6707245869911</v>
      </c>
    </row>
    <row r="719" spans="1:13" x14ac:dyDescent="0.45">
      <c r="A719">
        <v>716</v>
      </c>
      <c r="B719">
        <v>8.2469463348388602E-2</v>
      </c>
      <c r="C719">
        <v>6.6326530612244902E-2</v>
      </c>
      <c r="D719">
        <f t="shared" si="70"/>
        <v>-1.61429327361437E-2</v>
      </c>
      <c r="E719" s="2">
        <f t="shared" si="71"/>
        <v>-0.24338575509878194</v>
      </c>
      <c r="F719" s="2" t="str">
        <f t="shared" si="72"/>
        <v>상승</v>
      </c>
      <c r="K719" s="3">
        <f t="shared" si="73"/>
        <v>324740.8390045166</v>
      </c>
      <c r="L719" s="3">
        <f t="shared" si="69"/>
        <v>319897.95918367349</v>
      </c>
      <c r="M719" s="4">
        <f t="shared" si="74"/>
        <v>-4842.8798208431108</v>
      </c>
    </row>
    <row r="720" spans="1:13" x14ac:dyDescent="0.45">
      <c r="A720">
        <v>717</v>
      </c>
      <c r="B720">
        <v>0.15776710212230599</v>
      </c>
      <c r="C720">
        <v>0.12</v>
      </c>
      <c r="D720">
        <f t="shared" si="70"/>
        <v>-3.7767102122305996E-2</v>
      </c>
      <c r="E720" s="2">
        <f t="shared" si="71"/>
        <v>-0.31472585101921663</v>
      </c>
      <c r="F720" s="2" t="str">
        <f t="shared" si="72"/>
        <v>상승</v>
      </c>
      <c r="K720" s="3">
        <f t="shared" si="73"/>
        <v>347330.13063669176</v>
      </c>
      <c r="L720" s="3">
        <f t="shared" si="69"/>
        <v>336000.00000000006</v>
      </c>
      <c r="M720" s="4">
        <f t="shared" si="74"/>
        <v>-11330.130636691698</v>
      </c>
    </row>
    <row r="721" spans="1:13" x14ac:dyDescent="0.45">
      <c r="A721">
        <v>718</v>
      </c>
      <c r="B721">
        <v>-0.14799477159976901</v>
      </c>
      <c r="C721">
        <v>-0.16525423728813499</v>
      </c>
      <c r="D721">
        <f t="shared" si="70"/>
        <v>-1.7259465688365977E-2</v>
      </c>
      <c r="E721" s="2">
        <f t="shared" si="71"/>
        <v>0.10444189493472783</v>
      </c>
      <c r="F721" s="2" t="str">
        <f t="shared" si="72"/>
        <v>하락</v>
      </c>
      <c r="K721" s="3">
        <f t="shared" si="73"/>
        <v>255601.5685200693</v>
      </c>
      <c r="L721" s="3">
        <f t="shared" si="69"/>
        <v>250423.72881355952</v>
      </c>
      <c r="M721" s="4">
        <f t="shared" si="74"/>
        <v>-5177.8397065097815</v>
      </c>
    </row>
    <row r="722" spans="1:13" x14ac:dyDescent="0.45">
      <c r="A722">
        <v>719</v>
      </c>
      <c r="B722">
        <v>0.240168556571006</v>
      </c>
      <c r="C722">
        <v>0.217181467181467</v>
      </c>
      <c r="D722">
        <f t="shared" si="70"/>
        <v>-2.2987089389539E-2</v>
      </c>
      <c r="E722" s="2">
        <f t="shared" si="71"/>
        <v>-0.10584277603361078</v>
      </c>
      <c r="F722" s="2" t="str">
        <f t="shared" si="72"/>
        <v>상승</v>
      </c>
      <c r="K722" s="3">
        <f t="shared" si="73"/>
        <v>372050.56697130174</v>
      </c>
      <c r="L722" s="3">
        <f t="shared" si="69"/>
        <v>365154.44015444006</v>
      </c>
      <c r="M722" s="4">
        <f t="shared" si="74"/>
        <v>-6896.1268168616807</v>
      </c>
    </row>
    <row r="723" spans="1:13" x14ac:dyDescent="0.45">
      <c r="A723">
        <v>720</v>
      </c>
      <c r="B723">
        <v>0.28691396117210299</v>
      </c>
      <c r="C723">
        <v>0.21391304347826001</v>
      </c>
      <c r="D723">
        <f t="shared" si="70"/>
        <v>-7.3000917693842982E-2</v>
      </c>
      <c r="E723" s="2">
        <f t="shared" si="71"/>
        <v>-0.34126445263382016</v>
      </c>
      <c r="F723" s="2" t="str">
        <f t="shared" si="72"/>
        <v>상승</v>
      </c>
      <c r="K723" s="3">
        <f t="shared" si="73"/>
        <v>386074.18835163087</v>
      </c>
      <c r="L723" s="3">
        <f t="shared" ref="L723:L786" si="75">$J$3*(1+C723)</f>
        <v>364173.91304347798</v>
      </c>
      <c r="M723" s="4">
        <f t="shared" si="74"/>
        <v>-21900.275308152894</v>
      </c>
    </row>
    <row r="724" spans="1:13" x14ac:dyDescent="0.45">
      <c r="A724">
        <v>721</v>
      </c>
      <c r="B724">
        <v>2.9291408136487E-2</v>
      </c>
      <c r="C724">
        <v>2.29533282325937E-2</v>
      </c>
      <c r="D724">
        <f t="shared" si="70"/>
        <v>-6.3380799038933004E-3</v>
      </c>
      <c r="E724" s="2">
        <f t="shared" si="71"/>
        <v>-0.27612901447961846</v>
      </c>
      <c r="F724" s="2" t="str">
        <f t="shared" si="72"/>
        <v>상승</v>
      </c>
      <c r="K724" s="3">
        <f t="shared" si="73"/>
        <v>308787.4224409461</v>
      </c>
      <c r="L724" s="3">
        <f t="shared" si="75"/>
        <v>306885.9984697781</v>
      </c>
      <c r="M724" s="4">
        <f t="shared" si="74"/>
        <v>-1901.4239711679984</v>
      </c>
    </row>
    <row r="725" spans="1:13" x14ac:dyDescent="0.45">
      <c r="A725">
        <v>722</v>
      </c>
      <c r="B725">
        <v>0.37724089622497498</v>
      </c>
      <c r="C725">
        <v>0.298979591836734</v>
      </c>
      <c r="D725">
        <f t="shared" si="70"/>
        <v>-7.8261304388240971E-2</v>
      </c>
      <c r="E725" s="2">
        <f t="shared" si="71"/>
        <v>-0.26176135938729123</v>
      </c>
      <c r="F725" s="2" t="str">
        <f t="shared" si="72"/>
        <v>상승</v>
      </c>
      <c r="K725" s="3">
        <f t="shared" si="73"/>
        <v>413172.2688674925</v>
      </c>
      <c r="L725" s="3">
        <f t="shared" si="75"/>
        <v>389693.87755102018</v>
      </c>
      <c r="M725" s="4">
        <f t="shared" si="74"/>
        <v>-23478.39131647232</v>
      </c>
    </row>
    <row r="726" spans="1:13" x14ac:dyDescent="0.45">
      <c r="A726">
        <v>723</v>
      </c>
      <c r="B726">
        <v>-1.1730093508958799E-2</v>
      </c>
      <c r="C726">
        <v>-1.2326656394453E-2</v>
      </c>
      <c r="D726">
        <f t="shared" si="70"/>
        <v>-5.9656288549420067E-4</v>
      </c>
      <c r="E726" s="2">
        <f t="shared" si="71"/>
        <v>4.839616408571705E-2</v>
      </c>
      <c r="F726" s="2" t="str">
        <f t="shared" si="72"/>
        <v>하락</v>
      </c>
      <c r="K726" s="3">
        <f t="shared" si="73"/>
        <v>296480.97194731236</v>
      </c>
      <c r="L726" s="3">
        <f t="shared" si="75"/>
        <v>296302.00308166409</v>
      </c>
      <c r="M726" s="4">
        <f t="shared" si="74"/>
        <v>-178.96886564826127</v>
      </c>
    </row>
    <row r="727" spans="1:13" x14ac:dyDescent="0.45">
      <c r="A727">
        <v>724</v>
      </c>
      <c r="B727">
        <v>-8.4865912795066806E-2</v>
      </c>
      <c r="C727">
        <v>-0.13302589570769699</v>
      </c>
      <c r="D727">
        <f t="shared" si="70"/>
        <v>-4.8159982912630184E-2</v>
      </c>
      <c r="E727" s="2">
        <f t="shared" si="71"/>
        <v>0.36203464488188075</v>
      </c>
      <c r="F727" s="2" t="str">
        <f t="shared" si="72"/>
        <v>하락</v>
      </c>
      <c r="K727" s="3">
        <f t="shared" si="73"/>
        <v>274540.22616147995</v>
      </c>
      <c r="L727" s="3">
        <f t="shared" si="75"/>
        <v>260092.2312876909</v>
      </c>
      <c r="M727" s="4">
        <f t="shared" si="74"/>
        <v>-14447.994873789052</v>
      </c>
    </row>
    <row r="728" spans="1:13" x14ac:dyDescent="0.45">
      <c r="A728">
        <v>725</v>
      </c>
      <c r="B728">
        <v>-8.7797328829765306E-2</v>
      </c>
      <c r="C728">
        <v>-9.0379008746355599E-2</v>
      </c>
      <c r="D728">
        <f t="shared" si="70"/>
        <v>-2.5816799165902932E-3</v>
      </c>
      <c r="E728" s="2">
        <f t="shared" si="71"/>
        <v>2.856503907711198E-2</v>
      </c>
      <c r="F728" s="2" t="str">
        <f t="shared" si="72"/>
        <v>하락</v>
      </c>
      <c r="K728" s="3">
        <f t="shared" si="73"/>
        <v>273660.8013510704</v>
      </c>
      <c r="L728" s="3">
        <f t="shared" si="75"/>
        <v>272886.29737609334</v>
      </c>
      <c r="M728" s="4">
        <f t="shared" si="74"/>
        <v>-774.50397497706581</v>
      </c>
    </row>
    <row r="729" spans="1:13" x14ac:dyDescent="0.45">
      <c r="A729">
        <v>726</v>
      </c>
      <c r="B729">
        <v>-5.9137679636478398E-3</v>
      </c>
      <c r="C729">
        <v>-1.0548523206751E-3</v>
      </c>
      <c r="D729">
        <f t="shared" si="70"/>
        <v>4.8589156429727394E-3</v>
      </c>
      <c r="E729" s="2">
        <f t="shared" si="71"/>
        <v>-4.6062520295381812</v>
      </c>
      <c r="F729" s="2" t="str">
        <f t="shared" si="72"/>
        <v>하락</v>
      </c>
      <c r="K729" s="3">
        <f t="shared" si="73"/>
        <v>298225.86961090565</v>
      </c>
      <c r="L729" s="3">
        <f t="shared" si="75"/>
        <v>299683.54430379748</v>
      </c>
      <c r="M729" s="4">
        <f t="shared" si="74"/>
        <v>1457.6746928918292</v>
      </c>
    </row>
    <row r="730" spans="1:13" x14ac:dyDescent="0.45">
      <c r="A730">
        <v>727</v>
      </c>
      <c r="B730">
        <v>0.36046692728996199</v>
      </c>
      <c r="C730">
        <v>0.31829573934837002</v>
      </c>
      <c r="D730">
        <f t="shared" si="70"/>
        <v>-4.217118794159197E-2</v>
      </c>
      <c r="E730" s="2">
        <f t="shared" si="71"/>
        <v>-0.13249058258815152</v>
      </c>
      <c r="F730" s="2" t="str">
        <f t="shared" si="72"/>
        <v>상승</v>
      </c>
      <c r="K730" s="3">
        <f t="shared" si="73"/>
        <v>408140.07818698854</v>
      </c>
      <c r="L730" s="3">
        <f t="shared" si="75"/>
        <v>395488.72180451103</v>
      </c>
      <c r="M730" s="4">
        <f t="shared" si="74"/>
        <v>-12651.356382477505</v>
      </c>
    </row>
    <row r="731" spans="1:13" x14ac:dyDescent="0.45">
      <c r="A731">
        <v>728</v>
      </c>
      <c r="B731">
        <v>2.52582319080829E-2</v>
      </c>
      <c r="C731">
        <v>-4.1916167664670601E-2</v>
      </c>
      <c r="D731">
        <f t="shared" si="70"/>
        <v>-6.7174399572753507E-2</v>
      </c>
      <c r="E731" s="2">
        <f t="shared" si="71"/>
        <v>1.6025892469499787</v>
      </c>
      <c r="F731" s="2" t="str">
        <f t="shared" si="72"/>
        <v>반대</v>
      </c>
      <c r="K731" s="3">
        <f t="shared" si="73"/>
        <v>307577.46957242489</v>
      </c>
      <c r="L731" s="3">
        <f t="shared" si="75"/>
        <v>287425.14970059879</v>
      </c>
      <c r="M731" s="4">
        <f t="shared" si="74"/>
        <v>-20152.319871826097</v>
      </c>
    </row>
    <row r="732" spans="1:13" x14ac:dyDescent="0.45">
      <c r="A732">
        <v>729</v>
      </c>
      <c r="B732">
        <v>0.47467708587646401</v>
      </c>
      <c r="C732">
        <v>0.38288770053475901</v>
      </c>
      <c r="D732">
        <f t="shared" si="70"/>
        <v>-9.1789385341704999E-2</v>
      </c>
      <c r="E732" s="2">
        <f t="shared" si="71"/>
        <v>-0.23972926059914595</v>
      </c>
      <c r="F732" s="2" t="str">
        <f t="shared" si="72"/>
        <v>상승</v>
      </c>
      <c r="K732" s="3">
        <f t="shared" si="73"/>
        <v>442403.12576293916</v>
      </c>
      <c r="L732" s="3">
        <f t="shared" si="75"/>
        <v>414866.3101604277</v>
      </c>
      <c r="M732" s="4">
        <f t="shared" si="74"/>
        <v>-27536.815602511459</v>
      </c>
    </row>
    <row r="733" spans="1:13" x14ac:dyDescent="0.45">
      <c r="A733">
        <v>730</v>
      </c>
      <c r="B733">
        <v>0.41773959994316101</v>
      </c>
      <c r="C733">
        <v>0.40322580645161199</v>
      </c>
      <c r="D733">
        <f t="shared" si="70"/>
        <v>-1.4513793491549021E-2</v>
      </c>
      <c r="E733" s="2">
        <f t="shared" si="71"/>
        <v>-3.5994207859041651E-2</v>
      </c>
      <c r="F733" s="2" t="str">
        <f t="shared" si="72"/>
        <v>상승</v>
      </c>
      <c r="K733" s="3">
        <f t="shared" si="73"/>
        <v>425321.8799829483</v>
      </c>
      <c r="L733" s="3">
        <f t="shared" si="75"/>
        <v>420967.74193548365</v>
      </c>
      <c r="M733" s="4">
        <f t="shared" si="74"/>
        <v>-4354.1380474646576</v>
      </c>
    </row>
    <row r="734" spans="1:13" x14ac:dyDescent="0.45">
      <c r="A734">
        <v>731</v>
      </c>
      <c r="B734">
        <v>1.06513015925884E-2</v>
      </c>
      <c r="C734">
        <v>-0.102409638554216</v>
      </c>
      <c r="D734">
        <f t="shared" si="70"/>
        <v>-0.1130609401468044</v>
      </c>
      <c r="E734" s="2">
        <f t="shared" si="71"/>
        <v>1.1040068273158641</v>
      </c>
      <c r="F734" s="2" t="str">
        <f t="shared" si="72"/>
        <v>반대</v>
      </c>
      <c r="K734" s="3">
        <f t="shared" si="73"/>
        <v>303195.39047777653</v>
      </c>
      <c r="L734" s="3">
        <f t="shared" si="75"/>
        <v>269277.10843373521</v>
      </c>
      <c r="M734" s="4">
        <f t="shared" si="74"/>
        <v>-33918.28204404132</v>
      </c>
    </row>
    <row r="735" spans="1:13" x14ac:dyDescent="0.45">
      <c r="A735">
        <v>732</v>
      </c>
      <c r="B735">
        <v>-0.113505974411964</v>
      </c>
      <c r="C735">
        <v>-9.5238095238095205E-2</v>
      </c>
      <c r="D735">
        <f t="shared" si="70"/>
        <v>1.8267879173868795E-2</v>
      </c>
      <c r="E735" s="2">
        <f t="shared" si="71"/>
        <v>-0.1918127313256224</v>
      </c>
      <c r="F735" s="2" t="str">
        <f t="shared" si="72"/>
        <v>하락</v>
      </c>
      <c r="K735" s="3">
        <f t="shared" si="73"/>
        <v>265948.20767641079</v>
      </c>
      <c r="L735" s="3">
        <f t="shared" si="75"/>
        <v>271428.57142857142</v>
      </c>
      <c r="M735" s="4">
        <f t="shared" si="74"/>
        <v>5480.3637521606288</v>
      </c>
    </row>
    <row r="736" spans="1:13" x14ac:dyDescent="0.45">
      <c r="A736">
        <v>733</v>
      </c>
      <c r="B736">
        <v>-0.16669276356696999</v>
      </c>
      <c r="C736">
        <v>-0.21081081081080999</v>
      </c>
      <c r="D736">
        <f t="shared" si="70"/>
        <v>-4.4118047243839997E-2</v>
      </c>
      <c r="E736" s="2">
        <f t="shared" si="71"/>
        <v>0.20927791641308799</v>
      </c>
      <c r="F736" s="2" t="str">
        <f t="shared" si="72"/>
        <v>하락</v>
      </c>
      <c r="K736" s="3">
        <f t="shared" si="73"/>
        <v>249992.17092990901</v>
      </c>
      <c r="L736" s="3">
        <f t="shared" si="75"/>
        <v>236756.75675675701</v>
      </c>
      <c r="M736" s="4">
        <f t="shared" si="74"/>
        <v>-13235.414173152007</v>
      </c>
    </row>
    <row r="737" spans="1:13" x14ac:dyDescent="0.45">
      <c r="A737">
        <v>734</v>
      </c>
      <c r="B737">
        <v>2.4656988680362701E-3</v>
      </c>
      <c r="C737">
        <v>-0.10416666666666601</v>
      </c>
      <c r="D737">
        <f t="shared" si="70"/>
        <v>-0.10663236553470228</v>
      </c>
      <c r="E737" s="2">
        <f t="shared" si="71"/>
        <v>1.0236707091331483</v>
      </c>
      <c r="F737" s="2" t="str">
        <f t="shared" si="72"/>
        <v>반대</v>
      </c>
      <c r="K737" s="3">
        <f t="shared" si="73"/>
        <v>300739.70966041088</v>
      </c>
      <c r="L737" s="3">
        <f t="shared" si="75"/>
        <v>268750.00000000023</v>
      </c>
      <c r="M737" s="4">
        <f t="shared" si="74"/>
        <v>-31989.709660410648</v>
      </c>
    </row>
    <row r="738" spans="1:13" x14ac:dyDescent="0.45">
      <c r="A738">
        <v>735</v>
      </c>
      <c r="B738">
        <v>0.187559679150581</v>
      </c>
      <c r="C738">
        <v>0.218295218295218</v>
      </c>
      <c r="D738">
        <f t="shared" si="70"/>
        <v>3.0735539144637003E-2</v>
      </c>
      <c r="E738" s="2">
        <f t="shared" si="71"/>
        <v>0.14079804122448017</v>
      </c>
      <c r="F738" s="2" t="str">
        <f t="shared" si="72"/>
        <v>상승</v>
      </c>
      <c r="K738" s="3">
        <f t="shared" si="73"/>
        <v>356267.90374517429</v>
      </c>
      <c r="L738" s="3">
        <f t="shared" si="75"/>
        <v>365488.56548856542</v>
      </c>
      <c r="M738" s="4">
        <f t="shared" si="74"/>
        <v>9220.6617433911306</v>
      </c>
    </row>
    <row r="739" spans="1:13" x14ac:dyDescent="0.45">
      <c r="A739">
        <v>736</v>
      </c>
      <c r="B739">
        <v>0.176527455449104</v>
      </c>
      <c r="C739">
        <v>0.254117647058823</v>
      </c>
      <c r="D739">
        <f t="shared" si="70"/>
        <v>7.7590191609719E-2</v>
      </c>
      <c r="E739" s="2">
        <f t="shared" si="71"/>
        <v>0.30533177253824667</v>
      </c>
      <c r="F739" s="2" t="str">
        <f t="shared" si="72"/>
        <v>상승</v>
      </c>
      <c r="K739" s="3">
        <f t="shared" si="73"/>
        <v>352958.23663473123</v>
      </c>
      <c r="L739" s="3">
        <f t="shared" si="75"/>
        <v>376235.29411764687</v>
      </c>
      <c r="M739" s="4">
        <f t="shared" si="74"/>
        <v>23277.057482915639</v>
      </c>
    </row>
    <row r="740" spans="1:13" x14ac:dyDescent="0.45">
      <c r="A740">
        <v>737</v>
      </c>
      <c r="B740">
        <v>-8.8512882590293801E-2</v>
      </c>
      <c r="C740">
        <v>-7.0000000000000007E-2</v>
      </c>
      <c r="D740">
        <f t="shared" si="70"/>
        <v>1.8512882590293794E-2</v>
      </c>
      <c r="E740" s="2">
        <f t="shared" si="71"/>
        <v>-0.26446975128991135</v>
      </c>
      <c r="F740" s="2" t="str">
        <f t="shared" si="72"/>
        <v>하락</v>
      </c>
      <c r="K740" s="3">
        <f t="shared" si="73"/>
        <v>273446.13522291189</v>
      </c>
      <c r="L740" s="3">
        <f t="shared" si="75"/>
        <v>279000</v>
      </c>
      <c r="M740" s="4">
        <f t="shared" si="74"/>
        <v>5553.8647770881071</v>
      </c>
    </row>
    <row r="741" spans="1:13" x14ac:dyDescent="0.45">
      <c r="A741">
        <v>738</v>
      </c>
      <c r="B741">
        <v>0.15853853523731201</v>
      </c>
      <c r="C741">
        <v>0.12980769230769201</v>
      </c>
      <c r="D741">
        <f t="shared" si="70"/>
        <v>-2.8730842929619999E-2</v>
      </c>
      <c r="E741" s="2">
        <f t="shared" si="71"/>
        <v>-0.22133390108744344</v>
      </c>
      <c r="F741" s="2" t="str">
        <f t="shared" si="72"/>
        <v>상승</v>
      </c>
      <c r="K741" s="3">
        <f t="shared" si="73"/>
        <v>347561.56057119364</v>
      </c>
      <c r="L741" s="3">
        <f t="shared" si="75"/>
        <v>338942.30769230763</v>
      </c>
      <c r="M741" s="4">
        <f t="shared" si="74"/>
        <v>-8619.2528788860072</v>
      </c>
    </row>
    <row r="742" spans="1:13" x14ac:dyDescent="0.45">
      <c r="A742">
        <v>739</v>
      </c>
      <c r="B742">
        <v>0.163559570908546</v>
      </c>
      <c r="C742">
        <v>3.8043478260869498E-2</v>
      </c>
      <c r="D742">
        <f t="shared" si="70"/>
        <v>-0.12551609264767649</v>
      </c>
      <c r="E742" s="2">
        <f t="shared" si="71"/>
        <v>-3.2992801495960737</v>
      </c>
      <c r="F742" s="2" t="str">
        <f t="shared" si="72"/>
        <v>상승</v>
      </c>
      <c r="K742" s="3">
        <f t="shared" si="73"/>
        <v>349067.87127256382</v>
      </c>
      <c r="L742" s="3">
        <f t="shared" si="75"/>
        <v>311413.04347826081</v>
      </c>
      <c r="M742" s="4">
        <f t="shared" si="74"/>
        <v>-37654.827794303012</v>
      </c>
    </row>
    <row r="743" spans="1:13" x14ac:dyDescent="0.45">
      <c r="A743">
        <v>740</v>
      </c>
      <c r="B743">
        <v>5.14029189944267E-2</v>
      </c>
      <c r="C743">
        <v>-2.09790209790209E-2</v>
      </c>
      <c r="D743">
        <f t="shared" si="70"/>
        <v>-7.2381939973447607E-2</v>
      </c>
      <c r="E743" s="2">
        <f t="shared" si="71"/>
        <v>3.4502058054010156</v>
      </c>
      <c r="F743" s="2" t="str">
        <f t="shared" si="72"/>
        <v>반대</v>
      </c>
      <c r="K743" s="3">
        <f t="shared" si="73"/>
        <v>315420.87569832802</v>
      </c>
      <c r="L743" s="3">
        <f t="shared" si="75"/>
        <v>293706.29370629374</v>
      </c>
      <c r="M743" s="4">
        <f t="shared" si="74"/>
        <v>-21714.581992034276</v>
      </c>
    </row>
    <row r="744" spans="1:13" x14ac:dyDescent="0.45">
      <c r="A744">
        <v>741</v>
      </c>
      <c r="B744">
        <v>-5.8153059333562802E-2</v>
      </c>
      <c r="C744">
        <v>4.6296296296296198E-3</v>
      </c>
      <c r="D744">
        <f t="shared" si="70"/>
        <v>6.2782688963192418E-2</v>
      </c>
      <c r="E744" s="2">
        <f t="shared" si="71"/>
        <v>13.561060816049592</v>
      </c>
      <c r="F744" s="2" t="str">
        <f t="shared" si="72"/>
        <v>반대</v>
      </c>
      <c r="K744" s="3">
        <f t="shared" si="73"/>
        <v>282554.08219993114</v>
      </c>
      <c r="L744" s="3">
        <f t="shared" si="75"/>
        <v>301388.88888888888</v>
      </c>
      <c r="M744" s="4">
        <f t="shared" si="74"/>
        <v>18834.806688957731</v>
      </c>
    </row>
    <row r="745" spans="1:13" x14ac:dyDescent="0.45">
      <c r="A745">
        <v>742</v>
      </c>
      <c r="B745">
        <v>0.13906630873680101</v>
      </c>
      <c r="C745">
        <v>0.17432950191570801</v>
      </c>
      <c r="D745">
        <f t="shared" si="70"/>
        <v>3.5263193178906999E-2</v>
      </c>
      <c r="E745" s="2">
        <f t="shared" si="71"/>
        <v>0.2022789762570279</v>
      </c>
      <c r="F745" s="2" t="str">
        <f t="shared" si="72"/>
        <v>상승</v>
      </c>
      <c r="K745" s="3">
        <f t="shared" si="73"/>
        <v>341719.89262104029</v>
      </c>
      <c r="L745" s="3">
        <f t="shared" si="75"/>
        <v>352298.85057471244</v>
      </c>
      <c r="M745" s="4">
        <f t="shared" si="74"/>
        <v>10578.957953672158</v>
      </c>
    </row>
    <row r="746" spans="1:13" x14ac:dyDescent="0.45">
      <c r="A746">
        <v>743</v>
      </c>
      <c r="B746">
        <v>-0.23245947062969199</v>
      </c>
      <c r="C746">
        <v>-0.232558139534883</v>
      </c>
      <c r="D746">
        <f t="shared" si="70"/>
        <v>-9.8668905191001688E-5</v>
      </c>
      <c r="E746" s="2">
        <f t="shared" si="71"/>
        <v>4.2427629232130856E-4</v>
      </c>
      <c r="F746" s="2" t="str">
        <f t="shared" si="72"/>
        <v>하락</v>
      </c>
      <c r="K746" s="3">
        <f t="shared" si="73"/>
        <v>230262.15881109241</v>
      </c>
      <c r="L746" s="3">
        <f t="shared" si="75"/>
        <v>230232.5581395351</v>
      </c>
      <c r="M746" s="4">
        <f t="shared" si="74"/>
        <v>-29.600671557302121</v>
      </c>
    </row>
    <row r="747" spans="1:13" x14ac:dyDescent="0.45">
      <c r="A747">
        <v>744</v>
      </c>
      <c r="B747">
        <v>-4.4049099087715097E-3</v>
      </c>
      <c r="C747">
        <v>-5.7532172596517703E-2</v>
      </c>
      <c r="D747">
        <f t="shared" si="70"/>
        <v>-5.3127262687746195E-2</v>
      </c>
      <c r="E747" s="2">
        <f t="shared" si="71"/>
        <v>0.92343571066464247</v>
      </c>
      <c r="F747" s="2" t="str">
        <f t="shared" si="72"/>
        <v>하락</v>
      </c>
      <c r="K747" s="3">
        <f t="shared" si="73"/>
        <v>298678.52702736855</v>
      </c>
      <c r="L747" s="3">
        <f t="shared" si="75"/>
        <v>282740.3482210447</v>
      </c>
      <c r="M747" s="4">
        <f t="shared" si="74"/>
        <v>-15938.178806323849</v>
      </c>
    </row>
    <row r="748" spans="1:13" x14ac:dyDescent="0.45">
      <c r="A748">
        <v>745</v>
      </c>
      <c r="B748">
        <v>9.8598480224609306E-2</v>
      </c>
      <c r="C748">
        <v>1.5030946065428799E-2</v>
      </c>
      <c r="D748">
        <f t="shared" si="70"/>
        <v>-8.3567534159180501E-2</v>
      </c>
      <c r="E748" s="2">
        <f t="shared" si="71"/>
        <v>-5.5596988902372528</v>
      </c>
      <c r="F748" s="2" t="str">
        <f t="shared" si="72"/>
        <v>상승</v>
      </c>
      <c r="K748" s="3">
        <f t="shared" si="73"/>
        <v>329579.54406738281</v>
      </c>
      <c r="L748" s="3">
        <f t="shared" si="75"/>
        <v>304509.28381962865</v>
      </c>
      <c r="M748" s="4">
        <f t="shared" si="74"/>
        <v>-25070.260247754166</v>
      </c>
    </row>
    <row r="749" spans="1:13" x14ac:dyDescent="0.45">
      <c r="A749">
        <v>746</v>
      </c>
      <c r="B749">
        <v>0.136601462960243</v>
      </c>
      <c r="C749">
        <v>0.203904555314533</v>
      </c>
      <c r="D749">
        <f t="shared" si="70"/>
        <v>6.7303092354289995E-2</v>
      </c>
      <c r="E749" s="2">
        <f t="shared" si="71"/>
        <v>0.33007154867369981</v>
      </c>
      <c r="F749" s="2" t="str">
        <f t="shared" si="72"/>
        <v>상승</v>
      </c>
      <c r="K749" s="3">
        <f t="shared" si="73"/>
        <v>340980.43888807291</v>
      </c>
      <c r="L749" s="3">
        <f t="shared" si="75"/>
        <v>361171.36659435992</v>
      </c>
      <c r="M749" s="4">
        <f t="shared" si="74"/>
        <v>20190.92770628701</v>
      </c>
    </row>
    <row r="750" spans="1:13" x14ac:dyDescent="0.45">
      <c r="A750">
        <v>747</v>
      </c>
      <c r="B750">
        <v>-3.5640124231576899E-2</v>
      </c>
      <c r="C750">
        <v>-8.9043747580332899E-2</v>
      </c>
      <c r="D750">
        <f t="shared" si="70"/>
        <v>-5.3403623348756001E-2</v>
      </c>
      <c r="E750" s="2">
        <f t="shared" si="71"/>
        <v>0.59974590917320358</v>
      </c>
      <c r="F750" s="2" t="str">
        <f t="shared" si="72"/>
        <v>하락</v>
      </c>
      <c r="K750" s="3">
        <f t="shared" si="73"/>
        <v>289307.96273052692</v>
      </c>
      <c r="L750" s="3">
        <f t="shared" si="75"/>
        <v>273286.87572590011</v>
      </c>
      <c r="M750" s="4">
        <f t="shared" si="74"/>
        <v>-16021.08700462681</v>
      </c>
    </row>
    <row r="751" spans="1:13" x14ac:dyDescent="0.45">
      <c r="A751">
        <v>748</v>
      </c>
      <c r="B751">
        <v>-0.23532958328723899</v>
      </c>
      <c r="C751">
        <v>-0.224338624338624</v>
      </c>
      <c r="D751">
        <f t="shared" si="70"/>
        <v>1.0990958948614987E-2</v>
      </c>
      <c r="E751" s="2">
        <f t="shared" si="71"/>
        <v>-4.8992717954911218E-2</v>
      </c>
      <c r="F751" s="2" t="str">
        <f t="shared" si="72"/>
        <v>하락</v>
      </c>
      <c r="K751" s="3">
        <f t="shared" si="73"/>
        <v>229401.12501382831</v>
      </c>
      <c r="L751" s="3">
        <f t="shared" si="75"/>
        <v>232698.41269841278</v>
      </c>
      <c r="M751" s="4">
        <f t="shared" si="74"/>
        <v>3297.287684584473</v>
      </c>
    </row>
    <row r="752" spans="1:13" x14ac:dyDescent="0.45">
      <c r="A752">
        <v>749</v>
      </c>
      <c r="B752">
        <v>-0.17892761528491899</v>
      </c>
      <c r="C752">
        <v>-0.261808367071524</v>
      </c>
      <c r="D752">
        <f t="shared" si="70"/>
        <v>-8.2880751786605006E-2</v>
      </c>
      <c r="E752" s="2">
        <f t="shared" si="71"/>
        <v>0.31657029419522958</v>
      </c>
      <c r="F752" s="2" t="str">
        <f t="shared" si="72"/>
        <v>하락</v>
      </c>
      <c r="K752" s="3">
        <f t="shared" si="73"/>
        <v>246321.71541452431</v>
      </c>
      <c r="L752" s="3">
        <f t="shared" si="75"/>
        <v>221457.48987854281</v>
      </c>
      <c r="M752" s="4">
        <f t="shared" si="74"/>
        <v>-24864.225535981503</v>
      </c>
    </row>
    <row r="753" spans="1:13" x14ac:dyDescent="0.45">
      <c r="A753">
        <v>750</v>
      </c>
      <c r="B753">
        <v>0.21073254942893899</v>
      </c>
      <c r="C753">
        <v>0.22375215146299399</v>
      </c>
      <c r="D753">
        <f t="shared" si="70"/>
        <v>1.3019602034055E-2</v>
      </c>
      <c r="E753" s="2">
        <f t="shared" si="71"/>
        <v>5.818760601373834E-2</v>
      </c>
      <c r="F753" s="2" t="str">
        <f t="shared" si="72"/>
        <v>상승</v>
      </c>
      <c r="K753" s="3">
        <f t="shared" si="73"/>
        <v>363219.76482868165</v>
      </c>
      <c r="L753" s="3">
        <f t="shared" si="75"/>
        <v>367125.64543889818</v>
      </c>
      <c r="M753" s="4">
        <f t="shared" si="74"/>
        <v>3905.8806102165254</v>
      </c>
    </row>
    <row r="754" spans="1:13" x14ac:dyDescent="0.45">
      <c r="A754">
        <v>751</v>
      </c>
      <c r="B754">
        <v>0.118831887841224</v>
      </c>
      <c r="C754">
        <v>1.48148148148148E-2</v>
      </c>
      <c r="D754">
        <f t="shared" si="70"/>
        <v>-0.10401707302640921</v>
      </c>
      <c r="E754" s="2">
        <f t="shared" si="71"/>
        <v>-7.0211524292826288</v>
      </c>
      <c r="F754" s="2" t="str">
        <f t="shared" si="72"/>
        <v>상승</v>
      </c>
      <c r="K754" s="3">
        <f t="shared" si="73"/>
        <v>335649.56635236723</v>
      </c>
      <c r="L754" s="3">
        <f t="shared" si="75"/>
        <v>304444.44444444444</v>
      </c>
      <c r="M754" s="4">
        <f t="shared" si="74"/>
        <v>-31205.121907922789</v>
      </c>
    </row>
    <row r="755" spans="1:13" x14ac:dyDescent="0.45">
      <c r="A755">
        <v>752</v>
      </c>
      <c r="B755">
        <v>-1.12936533987522E-2</v>
      </c>
      <c r="C755">
        <v>-9.8039215686274508E-3</v>
      </c>
      <c r="D755">
        <f t="shared" si="70"/>
        <v>1.4897318301247495E-3</v>
      </c>
      <c r="E755" s="2">
        <f t="shared" si="71"/>
        <v>-0.15195264667272446</v>
      </c>
      <c r="F755" s="2" t="str">
        <f t="shared" si="72"/>
        <v>하락</v>
      </c>
      <c r="K755" s="3">
        <f t="shared" si="73"/>
        <v>296611.90398037434</v>
      </c>
      <c r="L755" s="3">
        <f t="shared" si="75"/>
        <v>297058.82352941175</v>
      </c>
      <c r="M755" s="4">
        <f t="shared" si="74"/>
        <v>446.91954903741134</v>
      </c>
    </row>
    <row r="756" spans="1:13" x14ac:dyDescent="0.45">
      <c r="A756">
        <v>753</v>
      </c>
      <c r="B756">
        <v>-9.1738447546958896E-2</v>
      </c>
      <c r="C756">
        <v>-0.123348017621145</v>
      </c>
      <c r="D756">
        <f t="shared" si="70"/>
        <v>-3.1609570074186105E-2</v>
      </c>
      <c r="E756" s="2">
        <f t="shared" si="71"/>
        <v>0.25626330024429528</v>
      </c>
      <c r="F756" s="2" t="str">
        <f t="shared" si="72"/>
        <v>하락</v>
      </c>
      <c r="K756" s="3">
        <f t="shared" si="73"/>
        <v>272478.46573591232</v>
      </c>
      <c r="L756" s="3">
        <f t="shared" si="75"/>
        <v>262995.59471365652</v>
      </c>
      <c r="M756" s="4">
        <f t="shared" si="74"/>
        <v>-9482.8710222558002</v>
      </c>
    </row>
    <row r="757" spans="1:13" x14ac:dyDescent="0.45">
      <c r="A757">
        <v>754</v>
      </c>
      <c r="B757">
        <v>6.4150519669055897E-2</v>
      </c>
      <c r="C757">
        <v>-4.1152263374485597E-2</v>
      </c>
      <c r="D757">
        <f t="shared" si="70"/>
        <v>-0.10530278304354149</v>
      </c>
      <c r="E757" s="2">
        <f t="shared" si="71"/>
        <v>2.5588576279580582</v>
      </c>
      <c r="F757" s="2" t="str">
        <f t="shared" si="72"/>
        <v>반대</v>
      </c>
      <c r="K757" s="3">
        <f t="shared" si="73"/>
        <v>319245.15590071678</v>
      </c>
      <c r="L757" s="3">
        <f t="shared" si="75"/>
        <v>287654.32098765433</v>
      </c>
      <c r="M757" s="4">
        <f t="shared" si="74"/>
        <v>-31590.834913062456</v>
      </c>
    </row>
    <row r="758" spans="1:13" x14ac:dyDescent="0.45">
      <c r="A758">
        <v>755</v>
      </c>
      <c r="B758">
        <v>8.8760741055011697E-3</v>
      </c>
      <c r="C758">
        <v>0.20224719101123501</v>
      </c>
      <c r="D758">
        <f t="shared" si="70"/>
        <v>0.19337111690573383</v>
      </c>
      <c r="E758" s="2">
        <f t="shared" si="71"/>
        <v>0.95611274470057728</v>
      </c>
      <c r="F758" s="2" t="str">
        <f t="shared" si="72"/>
        <v>상승</v>
      </c>
      <c r="K758" s="3">
        <f t="shared" si="73"/>
        <v>302662.82223165035</v>
      </c>
      <c r="L758" s="3">
        <f t="shared" si="75"/>
        <v>360674.15730337054</v>
      </c>
      <c r="M758" s="4">
        <f t="shared" si="74"/>
        <v>58011.335071720183</v>
      </c>
    </row>
    <row r="759" spans="1:13" x14ac:dyDescent="0.45">
      <c r="A759">
        <v>756</v>
      </c>
      <c r="B759">
        <v>0.33131253719329801</v>
      </c>
      <c r="C759">
        <v>0.159663865546218</v>
      </c>
      <c r="D759">
        <f t="shared" si="70"/>
        <v>-0.17164867164708</v>
      </c>
      <c r="E759" s="2">
        <f t="shared" si="71"/>
        <v>-1.0750627329475044</v>
      </c>
      <c r="F759" s="2" t="str">
        <f t="shared" si="72"/>
        <v>상승</v>
      </c>
      <c r="K759" s="3">
        <f t="shared" si="73"/>
        <v>399393.76115798939</v>
      </c>
      <c r="L759" s="3">
        <f t="shared" si="75"/>
        <v>347899.1596638654</v>
      </c>
      <c r="M759" s="4">
        <f t="shared" si="74"/>
        <v>-51494.601494123985</v>
      </c>
    </row>
    <row r="760" spans="1:13" x14ac:dyDescent="0.45">
      <c r="A760">
        <v>757</v>
      </c>
      <c r="B760">
        <v>0.21488700807094499</v>
      </c>
      <c r="C760">
        <v>0.15870378063980001</v>
      </c>
      <c r="D760">
        <f t="shared" si="70"/>
        <v>-5.6183227431144983E-2</v>
      </c>
      <c r="E760" s="2">
        <f t="shared" si="71"/>
        <v>-0.35401316342085459</v>
      </c>
      <c r="F760" s="2" t="str">
        <f t="shared" si="72"/>
        <v>상승</v>
      </c>
      <c r="K760" s="3">
        <f t="shared" si="73"/>
        <v>364466.10242128355</v>
      </c>
      <c r="L760" s="3">
        <f t="shared" si="75"/>
        <v>347611.13419193996</v>
      </c>
      <c r="M760" s="4">
        <f t="shared" si="74"/>
        <v>-16854.968229343591</v>
      </c>
    </row>
    <row r="761" spans="1:13" x14ac:dyDescent="0.45">
      <c r="A761">
        <v>758</v>
      </c>
      <c r="B761">
        <v>-0.31473258137702897</v>
      </c>
      <c r="C761">
        <v>-0.36043165467625898</v>
      </c>
      <c r="D761">
        <f t="shared" si="70"/>
        <v>-4.5699073299230009E-2</v>
      </c>
      <c r="E761" s="2">
        <f t="shared" si="71"/>
        <v>0.12678984408369204</v>
      </c>
      <c r="F761" s="2" t="str">
        <f t="shared" si="72"/>
        <v>하락</v>
      </c>
      <c r="K761" s="3">
        <f t="shared" si="73"/>
        <v>205580.22558689132</v>
      </c>
      <c r="L761" s="3">
        <f t="shared" si="75"/>
        <v>191870.50359712233</v>
      </c>
      <c r="M761" s="4">
        <f t="shared" si="74"/>
        <v>-13709.721989768994</v>
      </c>
    </row>
    <row r="762" spans="1:13" x14ac:dyDescent="0.45">
      <c r="A762">
        <v>759</v>
      </c>
      <c r="B762">
        <v>0.25210309028625399</v>
      </c>
      <c r="C762">
        <v>0.24761146496815201</v>
      </c>
      <c r="D762">
        <f t="shared" si="70"/>
        <v>-4.4916253181019883E-3</v>
      </c>
      <c r="E762" s="2">
        <f t="shared" si="71"/>
        <v>-1.8139811574071116E-2</v>
      </c>
      <c r="F762" s="2" t="str">
        <f t="shared" si="72"/>
        <v>상승</v>
      </c>
      <c r="K762" s="3">
        <f t="shared" si="73"/>
        <v>375630.92708587617</v>
      </c>
      <c r="L762" s="3">
        <f t="shared" si="75"/>
        <v>374283.4394904456</v>
      </c>
      <c r="M762" s="4">
        <f t="shared" si="74"/>
        <v>-1347.4875954305753</v>
      </c>
    </row>
    <row r="763" spans="1:13" x14ac:dyDescent="0.45">
      <c r="A763">
        <v>760</v>
      </c>
      <c r="B763">
        <v>5.99736720323562E-2</v>
      </c>
      <c r="C763">
        <v>6.8801897983392604E-2</v>
      </c>
      <c r="D763">
        <f t="shared" si="70"/>
        <v>8.8282259510364045E-3</v>
      </c>
      <c r="E763" s="2">
        <f t="shared" si="71"/>
        <v>0.12831369787454644</v>
      </c>
      <c r="F763" s="2" t="str">
        <f t="shared" si="72"/>
        <v>상승</v>
      </c>
      <c r="K763" s="3">
        <f t="shared" si="73"/>
        <v>317992.10160970688</v>
      </c>
      <c r="L763" s="3">
        <f t="shared" si="75"/>
        <v>320640.56939501781</v>
      </c>
      <c r="M763" s="4">
        <f t="shared" si="74"/>
        <v>2648.4677853109315</v>
      </c>
    </row>
    <row r="764" spans="1:13" x14ac:dyDescent="0.45">
      <c r="A764">
        <v>761</v>
      </c>
      <c r="B764">
        <v>0.13999757170677099</v>
      </c>
      <c r="C764">
        <v>0.148347425057647</v>
      </c>
      <c r="D764">
        <f t="shared" si="70"/>
        <v>8.3498533508760131E-3</v>
      </c>
      <c r="E764" s="2">
        <f t="shared" si="71"/>
        <v>5.6285799012900331E-2</v>
      </c>
      <c r="F764" s="2" t="str">
        <f t="shared" si="72"/>
        <v>상승</v>
      </c>
      <c r="K764" s="3">
        <f t="shared" si="73"/>
        <v>341999.27151203126</v>
      </c>
      <c r="L764" s="3">
        <f t="shared" si="75"/>
        <v>344504.22751729412</v>
      </c>
      <c r="M764" s="4">
        <f t="shared" si="74"/>
        <v>2504.9560052628512</v>
      </c>
    </row>
    <row r="765" spans="1:13" x14ac:dyDescent="0.45">
      <c r="A765">
        <v>762</v>
      </c>
      <c r="B765">
        <v>0.293767780065536</v>
      </c>
      <c r="C765">
        <v>0.23939393939393899</v>
      </c>
      <c r="D765">
        <f t="shared" si="70"/>
        <v>-5.4373840671597007E-2</v>
      </c>
      <c r="E765" s="2">
        <f t="shared" si="71"/>
        <v>-0.22713123318515244</v>
      </c>
      <c r="F765" s="2" t="str">
        <f t="shared" si="72"/>
        <v>상승</v>
      </c>
      <c r="K765" s="3">
        <f t="shared" si="73"/>
        <v>388130.33401966083</v>
      </c>
      <c r="L765" s="3">
        <f t="shared" si="75"/>
        <v>371818.18181818171</v>
      </c>
      <c r="M765" s="4">
        <f t="shared" si="74"/>
        <v>-16312.152201479126</v>
      </c>
    </row>
    <row r="766" spans="1:13" x14ac:dyDescent="0.45">
      <c r="A766">
        <v>763</v>
      </c>
      <c r="B766">
        <v>1.38136632740497E-2</v>
      </c>
      <c r="C766">
        <v>6.3157894736842104E-3</v>
      </c>
      <c r="D766">
        <f t="shared" si="70"/>
        <v>-7.4978738003654895E-3</v>
      </c>
      <c r="E766" s="2">
        <f t="shared" si="71"/>
        <v>-1.1871633517245359</v>
      </c>
      <c r="F766" s="2" t="str">
        <f t="shared" si="72"/>
        <v>상승</v>
      </c>
      <c r="K766" s="3">
        <f t="shared" si="73"/>
        <v>304144.09898221493</v>
      </c>
      <c r="L766" s="3">
        <f t="shared" si="75"/>
        <v>301894.73684210528</v>
      </c>
      <c r="M766" s="4">
        <f t="shared" si="74"/>
        <v>-2249.3621401096461</v>
      </c>
    </row>
    <row r="767" spans="1:13" x14ac:dyDescent="0.45">
      <c r="A767">
        <v>764</v>
      </c>
      <c r="B767">
        <v>-4.7850128263235002E-2</v>
      </c>
      <c r="C767">
        <v>-7.5949367088607597E-2</v>
      </c>
      <c r="D767">
        <f t="shared" si="70"/>
        <v>-2.8099238825372595E-2</v>
      </c>
      <c r="E767" s="2">
        <f t="shared" si="71"/>
        <v>0.36997331120073917</v>
      </c>
      <c r="F767" s="2" t="str">
        <f t="shared" si="72"/>
        <v>하락</v>
      </c>
      <c r="K767" s="3">
        <f t="shared" si="73"/>
        <v>285644.96152102953</v>
      </c>
      <c r="L767" s="3">
        <f t="shared" si="75"/>
        <v>277215.18987341772</v>
      </c>
      <c r="M767" s="4">
        <f t="shared" si="74"/>
        <v>-8429.7716476118076</v>
      </c>
    </row>
    <row r="768" spans="1:13" x14ac:dyDescent="0.45">
      <c r="A768">
        <v>765</v>
      </c>
      <c r="B768">
        <v>-0.176721081137657</v>
      </c>
      <c r="C768">
        <v>-0.20966595593461201</v>
      </c>
      <c r="D768">
        <f t="shared" si="70"/>
        <v>-3.2944874796955015E-2</v>
      </c>
      <c r="E768" s="2">
        <f t="shared" si="71"/>
        <v>0.15713030115022322</v>
      </c>
      <c r="F768" s="2" t="str">
        <f t="shared" si="72"/>
        <v>하락</v>
      </c>
      <c r="K768" s="3">
        <f t="shared" si="73"/>
        <v>246983.67565870291</v>
      </c>
      <c r="L768" s="3">
        <f t="shared" si="75"/>
        <v>237100.21321961639</v>
      </c>
      <c r="M768" s="4">
        <f t="shared" si="74"/>
        <v>-9883.462439086521</v>
      </c>
    </row>
    <row r="769" spans="1:13" x14ac:dyDescent="0.45">
      <c r="A769">
        <v>766</v>
      </c>
      <c r="B769">
        <v>3.4659117460250799E-2</v>
      </c>
      <c r="C769">
        <v>8.3941605839415998E-2</v>
      </c>
      <c r="D769">
        <f t="shared" si="70"/>
        <v>4.9282488379165199E-2</v>
      </c>
      <c r="E769" s="2">
        <f t="shared" si="71"/>
        <v>0.58710442677788144</v>
      </c>
      <c r="F769" s="2" t="str">
        <f t="shared" si="72"/>
        <v>상승</v>
      </c>
      <c r="K769" s="3">
        <f t="shared" si="73"/>
        <v>310397.73523807526</v>
      </c>
      <c r="L769" s="3">
        <f t="shared" si="75"/>
        <v>325182.48175182479</v>
      </c>
      <c r="M769" s="4">
        <f t="shared" si="74"/>
        <v>14784.746513749531</v>
      </c>
    </row>
    <row r="770" spans="1:13" x14ac:dyDescent="0.45">
      <c r="A770">
        <v>767</v>
      </c>
      <c r="B770">
        <v>3.1008552759885701E-2</v>
      </c>
      <c r="C770">
        <v>4.8611111111111098E-2</v>
      </c>
      <c r="D770">
        <f t="shared" si="70"/>
        <v>1.7602558351225397E-2</v>
      </c>
      <c r="E770" s="2">
        <f t="shared" si="71"/>
        <v>0.36210977179663684</v>
      </c>
      <c r="F770" s="2" t="str">
        <f t="shared" si="72"/>
        <v>상승</v>
      </c>
      <c r="K770" s="3">
        <f t="shared" si="73"/>
        <v>309302.56582796574</v>
      </c>
      <c r="L770" s="3">
        <f t="shared" si="75"/>
        <v>314583.33333333337</v>
      </c>
      <c r="M770" s="4">
        <f t="shared" si="74"/>
        <v>5280.7675053676357</v>
      </c>
    </row>
    <row r="771" spans="1:13" x14ac:dyDescent="0.45">
      <c r="A771">
        <v>768</v>
      </c>
      <c r="B771">
        <v>7.0749290287494604E-2</v>
      </c>
      <c r="C771">
        <v>4.7619047619047603E-2</v>
      </c>
      <c r="D771">
        <f t="shared" si="70"/>
        <v>-2.3130242668447001E-2</v>
      </c>
      <c r="E771" s="2">
        <f t="shared" si="71"/>
        <v>-0.48573509603738718</v>
      </c>
      <c r="F771" s="2" t="str">
        <f t="shared" si="72"/>
        <v>상승</v>
      </c>
      <c r="K771" s="3">
        <f t="shared" si="73"/>
        <v>321224.7870862484</v>
      </c>
      <c r="L771" s="3">
        <f t="shared" si="75"/>
        <v>314285.71428571432</v>
      </c>
      <c r="M771" s="4">
        <f t="shared" si="74"/>
        <v>-6939.0728005340789</v>
      </c>
    </row>
    <row r="772" spans="1:13" x14ac:dyDescent="0.45">
      <c r="A772">
        <v>769</v>
      </c>
      <c r="B772">
        <v>0.27371022105216902</v>
      </c>
      <c r="C772">
        <v>0.21890547263681501</v>
      </c>
      <c r="D772">
        <f t="shared" ref="D772:D835" si="76">C772-B772</f>
        <v>-5.4804748415354015E-2</v>
      </c>
      <c r="E772" s="2">
        <f t="shared" ref="E772:E835" si="77">IFERROR(D772/C772,0)</f>
        <v>-0.25035805526105009</v>
      </c>
      <c r="F772" s="2" t="str">
        <f t="shared" ref="F772:F835" si="78">IF(AND(B772&gt;=0,C772&gt;=0),"상승",IF(AND(B772&lt;0,C772&lt;0),"하락","반대"))</f>
        <v>상승</v>
      </c>
      <c r="K772" s="3">
        <f t="shared" ref="K772:K835" si="79">$J$3*(1+B772)</f>
        <v>382113.06631565065</v>
      </c>
      <c r="L772" s="3">
        <f t="shared" si="75"/>
        <v>365671.6417910445</v>
      </c>
      <c r="M772" s="4">
        <f t="shared" ref="M772:M835" si="80">L772-K772</f>
        <v>-16441.424524606147</v>
      </c>
    </row>
    <row r="773" spans="1:13" x14ac:dyDescent="0.45">
      <c r="A773">
        <v>770</v>
      </c>
      <c r="B773">
        <v>-2.07577235996723E-2</v>
      </c>
      <c r="C773">
        <v>-7.09219858156028E-3</v>
      </c>
      <c r="D773">
        <f t="shared" si="76"/>
        <v>1.366552501811202E-2</v>
      </c>
      <c r="E773" s="2">
        <f t="shared" si="77"/>
        <v>-1.9268390275537959</v>
      </c>
      <c r="F773" s="2" t="str">
        <f t="shared" si="78"/>
        <v>하락</v>
      </c>
      <c r="K773" s="3">
        <f t="shared" si="79"/>
        <v>293772.6829200983</v>
      </c>
      <c r="L773" s="3">
        <f t="shared" si="75"/>
        <v>297872.3404255319</v>
      </c>
      <c r="M773" s="4">
        <f t="shared" si="80"/>
        <v>4099.657505433599</v>
      </c>
    </row>
    <row r="774" spans="1:13" x14ac:dyDescent="0.45">
      <c r="A774">
        <v>771</v>
      </c>
      <c r="B774">
        <v>0.34030610322952198</v>
      </c>
      <c r="C774">
        <v>0.288627450980392</v>
      </c>
      <c r="D774">
        <f t="shared" si="76"/>
        <v>-5.1678652249129986E-2</v>
      </c>
      <c r="E774" s="2">
        <f t="shared" si="77"/>
        <v>-0.17904967830880644</v>
      </c>
      <c r="F774" s="2" t="str">
        <f t="shared" si="78"/>
        <v>상승</v>
      </c>
      <c r="K774" s="3">
        <f t="shared" si="79"/>
        <v>402091.83096885664</v>
      </c>
      <c r="L774" s="3">
        <f t="shared" si="75"/>
        <v>386588.23529411765</v>
      </c>
      <c r="M774" s="4">
        <f t="shared" si="80"/>
        <v>-15503.595674738986</v>
      </c>
    </row>
    <row r="775" spans="1:13" x14ac:dyDescent="0.45">
      <c r="A775">
        <v>772</v>
      </c>
      <c r="B775">
        <v>0.103505924344062</v>
      </c>
      <c r="C775">
        <v>0.201201201201201</v>
      </c>
      <c r="D775">
        <f t="shared" si="76"/>
        <v>9.7695276857138996E-2</v>
      </c>
      <c r="E775" s="2">
        <f t="shared" si="77"/>
        <v>0.48556010736458682</v>
      </c>
      <c r="F775" s="2" t="str">
        <f t="shared" si="78"/>
        <v>상승</v>
      </c>
      <c r="K775" s="3">
        <f t="shared" si="79"/>
        <v>331051.77730321855</v>
      </c>
      <c r="L775" s="3">
        <f t="shared" si="75"/>
        <v>360360.3603603603</v>
      </c>
      <c r="M775" s="4">
        <f t="shared" si="80"/>
        <v>29308.583057141746</v>
      </c>
    </row>
    <row r="776" spans="1:13" x14ac:dyDescent="0.45">
      <c r="A776">
        <v>773</v>
      </c>
      <c r="B776">
        <v>-0.27853471040725702</v>
      </c>
      <c r="C776">
        <v>-0.36742424242424199</v>
      </c>
      <c r="D776">
        <f t="shared" si="76"/>
        <v>-8.8889532016984962E-2</v>
      </c>
      <c r="E776" s="2">
        <f t="shared" si="77"/>
        <v>0.24192614899468101</v>
      </c>
      <c r="F776" s="2" t="str">
        <f t="shared" si="78"/>
        <v>하락</v>
      </c>
      <c r="K776" s="3">
        <f t="shared" si="79"/>
        <v>216439.58687782288</v>
      </c>
      <c r="L776" s="3">
        <f t="shared" si="75"/>
        <v>189772.72727272741</v>
      </c>
      <c r="M776" s="4">
        <f t="shared" si="80"/>
        <v>-26666.859605095466</v>
      </c>
    </row>
    <row r="777" spans="1:13" x14ac:dyDescent="0.45">
      <c r="A777">
        <v>774</v>
      </c>
      <c r="B777">
        <v>0.248256251215934</v>
      </c>
      <c r="C777">
        <v>0.178487918939984</v>
      </c>
      <c r="D777">
        <f t="shared" si="76"/>
        <v>-6.9768332275950001E-2</v>
      </c>
      <c r="E777" s="2">
        <f t="shared" si="77"/>
        <v>-0.39088545986918805</v>
      </c>
      <c r="F777" s="2" t="str">
        <f t="shared" si="78"/>
        <v>상승</v>
      </c>
      <c r="K777" s="3">
        <f t="shared" si="79"/>
        <v>374476.87536478025</v>
      </c>
      <c r="L777" s="3">
        <f t="shared" si="75"/>
        <v>353546.37568199518</v>
      </c>
      <c r="M777" s="4">
        <f t="shared" si="80"/>
        <v>-20930.49968278507</v>
      </c>
    </row>
    <row r="778" spans="1:13" x14ac:dyDescent="0.45">
      <c r="A778">
        <v>775</v>
      </c>
      <c r="B778">
        <v>-0.13565228879451699</v>
      </c>
      <c r="C778">
        <v>-0.15987055016181201</v>
      </c>
      <c r="D778">
        <f t="shared" si="76"/>
        <v>-2.4218261367295019E-2</v>
      </c>
      <c r="E778" s="2">
        <f t="shared" si="77"/>
        <v>0.15148669559704805</v>
      </c>
      <c r="F778" s="2" t="str">
        <f t="shared" si="78"/>
        <v>하락</v>
      </c>
      <c r="K778" s="3">
        <f t="shared" si="79"/>
        <v>259304.31336164492</v>
      </c>
      <c r="L778" s="3">
        <f t="shared" si="75"/>
        <v>252038.83495145637</v>
      </c>
      <c r="M778" s="4">
        <f t="shared" si="80"/>
        <v>-7265.4784101885452</v>
      </c>
    </row>
    <row r="779" spans="1:13" x14ac:dyDescent="0.45">
      <c r="A779">
        <v>776</v>
      </c>
      <c r="B779">
        <v>-0.14911140501499101</v>
      </c>
      <c r="C779">
        <v>-0.21315789473684199</v>
      </c>
      <c r="D779">
        <f t="shared" si="76"/>
        <v>-6.404648972185098E-2</v>
      </c>
      <c r="E779" s="2">
        <f t="shared" si="77"/>
        <v>0.30046501350991833</v>
      </c>
      <c r="F779" s="2" t="str">
        <f t="shared" si="78"/>
        <v>하락</v>
      </c>
      <c r="K779" s="3">
        <f t="shared" si="79"/>
        <v>255266.5784955027</v>
      </c>
      <c r="L779" s="3">
        <f t="shared" si="75"/>
        <v>236052.63157894739</v>
      </c>
      <c r="M779" s="4">
        <f t="shared" si="80"/>
        <v>-19213.946916555316</v>
      </c>
    </row>
    <row r="780" spans="1:13" x14ac:dyDescent="0.45">
      <c r="A780">
        <v>777</v>
      </c>
      <c r="B780">
        <v>-0.31291791796684199</v>
      </c>
      <c r="C780">
        <v>-0.41388174807197903</v>
      </c>
      <c r="D780">
        <f t="shared" si="76"/>
        <v>-0.10096383010513704</v>
      </c>
      <c r="E780" s="2">
        <f t="shared" si="77"/>
        <v>0.24394366404284687</v>
      </c>
      <c r="F780" s="2" t="str">
        <f t="shared" si="78"/>
        <v>하락</v>
      </c>
      <c r="K780" s="3">
        <f t="shared" si="79"/>
        <v>206124.62460994741</v>
      </c>
      <c r="L780" s="3">
        <f t="shared" si="75"/>
        <v>175835.4755784063</v>
      </c>
      <c r="M780" s="4">
        <f t="shared" si="80"/>
        <v>-30289.149031541107</v>
      </c>
    </row>
    <row r="781" spans="1:13" x14ac:dyDescent="0.45">
      <c r="A781">
        <v>778</v>
      </c>
      <c r="B781">
        <v>0.215818956494331</v>
      </c>
      <c r="C781">
        <v>0.129870129870129</v>
      </c>
      <c r="D781">
        <f t="shared" si="76"/>
        <v>-8.5948826624202002E-2</v>
      </c>
      <c r="E781" s="2">
        <f t="shared" si="77"/>
        <v>-0.66180596500635991</v>
      </c>
      <c r="F781" s="2" t="str">
        <f t="shared" si="78"/>
        <v>상승</v>
      </c>
      <c r="K781" s="3">
        <f t="shared" si="79"/>
        <v>364745.68694829929</v>
      </c>
      <c r="L781" s="3">
        <f t="shared" si="75"/>
        <v>338961.03896103869</v>
      </c>
      <c r="M781" s="4">
        <f t="shared" si="80"/>
        <v>-25784.6479872606</v>
      </c>
    </row>
    <row r="782" spans="1:13" x14ac:dyDescent="0.45">
      <c r="A782">
        <v>779</v>
      </c>
      <c r="B782">
        <v>0.134200394153594</v>
      </c>
      <c r="C782">
        <v>0.13660555884092199</v>
      </c>
      <c r="D782">
        <f t="shared" si="76"/>
        <v>2.4051646873279875E-3</v>
      </c>
      <c r="E782" s="2">
        <f t="shared" si="77"/>
        <v>1.7606638468708413E-2</v>
      </c>
      <c r="F782" s="2" t="str">
        <f t="shared" si="78"/>
        <v>상승</v>
      </c>
      <c r="K782" s="3">
        <f t="shared" si="79"/>
        <v>340260.1182460782</v>
      </c>
      <c r="L782" s="3">
        <f t="shared" si="75"/>
        <v>340981.66765227664</v>
      </c>
      <c r="M782" s="4">
        <f t="shared" si="80"/>
        <v>721.54940619843546</v>
      </c>
    </row>
    <row r="783" spans="1:13" x14ac:dyDescent="0.45">
      <c r="A783">
        <v>780</v>
      </c>
      <c r="B783">
        <v>6.23735375702381E-2</v>
      </c>
      <c r="C783">
        <v>6.5384615384615305E-2</v>
      </c>
      <c r="D783">
        <f t="shared" si="76"/>
        <v>3.0110778143772055E-3</v>
      </c>
      <c r="E783" s="2">
        <f t="shared" si="77"/>
        <v>4.6051778337533787E-2</v>
      </c>
      <c r="F783" s="2" t="str">
        <f t="shared" si="78"/>
        <v>상승</v>
      </c>
      <c r="K783" s="3">
        <f t="shared" si="79"/>
        <v>318712.06127107143</v>
      </c>
      <c r="L783" s="3">
        <f t="shared" si="75"/>
        <v>319615.38461538462</v>
      </c>
      <c r="M783" s="4">
        <f t="shared" si="80"/>
        <v>903.32334431319032</v>
      </c>
    </row>
    <row r="784" spans="1:13" x14ac:dyDescent="0.45">
      <c r="A784">
        <v>781</v>
      </c>
      <c r="B784">
        <v>-0.20371221005916501</v>
      </c>
      <c r="C784">
        <v>-0.245633187772925</v>
      </c>
      <c r="D784">
        <f t="shared" si="76"/>
        <v>-4.1920977713759994E-2</v>
      </c>
      <c r="E784" s="2">
        <f t="shared" si="77"/>
        <v>0.1706649581591301</v>
      </c>
      <c r="F784" s="2" t="str">
        <f t="shared" si="78"/>
        <v>하락</v>
      </c>
      <c r="K784" s="3">
        <f t="shared" si="79"/>
        <v>238886.33698225048</v>
      </c>
      <c r="L784" s="3">
        <f t="shared" si="75"/>
        <v>226310.0436681225</v>
      </c>
      <c r="M784" s="4">
        <f t="shared" si="80"/>
        <v>-12576.293314127979</v>
      </c>
    </row>
    <row r="785" spans="1:13" x14ac:dyDescent="0.45">
      <c r="A785">
        <v>782</v>
      </c>
      <c r="B785">
        <v>0.108104467391967</v>
      </c>
      <c r="C785">
        <v>2.1862348178137599E-2</v>
      </c>
      <c r="D785">
        <f t="shared" si="76"/>
        <v>-8.6242119213829405E-2</v>
      </c>
      <c r="E785" s="2">
        <f t="shared" si="77"/>
        <v>-3.944778415891836</v>
      </c>
      <c r="F785" s="2" t="str">
        <f t="shared" si="78"/>
        <v>상승</v>
      </c>
      <c r="K785" s="3">
        <f t="shared" si="79"/>
        <v>332431.34021759004</v>
      </c>
      <c r="L785" s="3">
        <f t="shared" si="75"/>
        <v>306558.70445344131</v>
      </c>
      <c r="M785" s="4">
        <f t="shared" si="80"/>
        <v>-25872.635764148727</v>
      </c>
    </row>
    <row r="786" spans="1:13" x14ac:dyDescent="0.45">
      <c r="A786">
        <v>783</v>
      </c>
      <c r="B786">
        <v>0.31937280297279302</v>
      </c>
      <c r="C786">
        <v>0.35532994923857802</v>
      </c>
      <c r="D786">
        <f t="shared" si="76"/>
        <v>3.5957146265785001E-2</v>
      </c>
      <c r="E786" s="2">
        <f t="shared" si="77"/>
        <v>0.10119368306228083</v>
      </c>
      <c r="F786" s="2" t="str">
        <f t="shared" si="78"/>
        <v>상승</v>
      </c>
      <c r="K786" s="3">
        <f t="shared" si="79"/>
        <v>395811.84089183796</v>
      </c>
      <c r="L786" s="3">
        <f t="shared" si="75"/>
        <v>406598.98477157339</v>
      </c>
      <c r="M786" s="4">
        <f t="shared" si="80"/>
        <v>10787.143879735435</v>
      </c>
    </row>
    <row r="787" spans="1:13" x14ac:dyDescent="0.45">
      <c r="A787">
        <v>784</v>
      </c>
      <c r="B787">
        <v>2.9835075139999299E-2</v>
      </c>
      <c r="C787">
        <v>6.98689956331877E-2</v>
      </c>
      <c r="D787">
        <f t="shared" si="76"/>
        <v>4.00339204931884E-2</v>
      </c>
      <c r="E787" s="2">
        <f t="shared" si="77"/>
        <v>0.57298548705875962</v>
      </c>
      <c r="F787" s="2" t="str">
        <f t="shared" si="78"/>
        <v>상승</v>
      </c>
      <c r="K787" s="3">
        <f t="shared" si="79"/>
        <v>308950.52254199982</v>
      </c>
      <c r="L787" s="3">
        <f t="shared" ref="L787:L850" si="81">$J$3*(1+C787)</f>
        <v>320960.69868995633</v>
      </c>
      <c r="M787" s="4">
        <f t="shared" si="80"/>
        <v>12010.176147956518</v>
      </c>
    </row>
    <row r="788" spans="1:13" x14ac:dyDescent="0.45">
      <c r="A788">
        <v>785</v>
      </c>
      <c r="B788">
        <v>0.54338014125823897</v>
      </c>
      <c r="C788">
        <v>0.52529182879377401</v>
      </c>
      <c r="D788">
        <f t="shared" si="76"/>
        <v>-1.8088312464464962E-2</v>
      </c>
      <c r="E788" s="2">
        <f t="shared" si="77"/>
        <v>-3.4434787432351836E-2</v>
      </c>
      <c r="F788" s="2" t="str">
        <f t="shared" si="78"/>
        <v>상승</v>
      </c>
      <c r="K788" s="3">
        <f t="shared" si="79"/>
        <v>463014.04237747163</v>
      </c>
      <c r="L788" s="3">
        <f t="shared" si="81"/>
        <v>457587.54863813223</v>
      </c>
      <c r="M788" s="4">
        <f t="shared" si="80"/>
        <v>-5426.4937393394066</v>
      </c>
    </row>
    <row r="789" spans="1:13" x14ac:dyDescent="0.45">
      <c r="A789">
        <v>786</v>
      </c>
      <c r="B789">
        <v>-0.15616844594478599</v>
      </c>
      <c r="C789">
        <v>-0.13626685592618801</v>
      </c>
      <c r="D789">
        <f t="shared" si="76"/>
        <v>1.9901590018597981E-2</v>
      </c>
      <c r="E789" s="2">
        <f t="shared" si="77"/>
        <v>-0.14604864758439956</v>
      </c>
      <c r="F789" s="2" t="str">
        <f t="shared" si="78"/>
        <v>하락</v>
      </c>
      <c r="K789" s="3">
        <f t="shared" si="79"/>
        <v>253149.46621656421</v>
      </c>
      <c r="L789" s="3">
        <f t="shared" si="81"/>
        <v>259119.9432221436</v>
      </c>
      <c r="M789" s="4">
        <f t="shared" si="80"/>
        <v>5970.4770055793924</v>
      </c>
    </row>
    <row r="790" spans="1:13" x14ac:dyDescent="0.45">
      <c r="A790">
        <v>787</v>
      </c>
      <c r="B790">
        <v>-0.169156208634376</v>
      </c>
      <c r="C790">
        <v>-0.232477446217904</v>
      </c>
      <c r="D790">
        <f t="shared" si="76"/>
        <v>-6.3321237583528006E-2</v>
      </c>
      <c r="E790" s="2">
        <f t="shared" si="77"/>
        <v>0.27237583091899686</v>
      </c>
      <c r="F790" s="2" t="str">
        <f t="shared" si="78"/>
        <v>하락</v>
      </c>
      <c r="K790" s="3">
        <f t="shared" si="79"/>
        <v>249253.13740968722</v>
      </c>
      <c r="L790" s="3">
        <f t="shared" si="81"/>
        <v>230256.76613462879</v>
      </c>
      <c r="M790" s="4">
        <f t="shared" si="80"/>
        <v>-18996.371275058424</v>
      </c>
    </row>
    <row r="791" spans="1:13" x14ac:dyDescent="0.45">
      <c r="A791">
        <v>788</v>
      </c>
      <c r="B791">
        <v>0.20631809532642301</v>
      </c>
      <c r="C791">
        <v>0.18241758241758199</v>
      </c>
      <c r="D791">
        <f t="shared" si="76"/>
        <v>-2.3900512908841015E-2</v>
      </c>
      <c r="E791" s="2">
        <f t="shared" si="77"/>
        <v>-0.13102088401834563</v>
      </c>
      <c r="F791" s="2" t="str">
        <f t="shared" si="78"/>
        <v>상승</v>
      </c>
      <c r="K791" s="3">
        <f t="shared" si="79"/>
        <v>361895.42859792692</v>
      </c>
      <c r="L791" s="3">
        <f t="shared" si="81"/>
        <v>354725.27472527459</v>
      </c>
      <c r="M791" s="4">
        <f t="shared" si="80"/>
        <v>-7170.1538726523286</v>
      </c>
    </row>
    <row r="792" spans="1:13" x14ac:dyDescent="0.45">
      <c r="A792">
        <v>789</v>
      </c>
      <c r="B792">
        <v>0.30913704633712702</v>
      </c>
      <c r="C792">
        <v>0.185410334346504</v>
      </c>
      <c r="D792">
        <f t="shared" si="76"/>
        <v>-0.12372671199062302</v>
      </c>
      <c r="E792" s="2">
        <f t="shared" si="77"/>
        <v>-0.66731292204778847</v>
      </c>
      <c r="F792" s="2" t="str">
        <f t="shared" si="78"/>
        <v>상승</v>
      </c>
      <c r="K792" s="3">
        <f t="shared" si="79"/>
        <v>392741.11390113813</v>
      </c>
      <c r="L792" s="3">
        <f t="shared" si="81"/>
        <v>355623.10030395119</v>
      </c>
      <c r="M792" s="4">
        <f t="shared" si="80"/>
        <v>-37118.013597186946</v>
      </c>
    </row>
    <row r="793" spans="1:13" x14ac:dyDescent="0.45">
      <c r="A793">
        <v>790</v>
      </c>
      <c r="B793">
        <v>-4.2740661650896003E-2</v>
      </c>
      <c r="C793">
        <v>-2.18855218855218E-2</v>
      </c>
      <c r="D793">
        <f t="shared" si="76"/>
        <v>2.0855139765374203E-2</v>
      </c>
      <c r="E793" s="2">
        <f t="shared" si="77"/>
        <v>-0.95291946312556353</v>
      </c>
      <c r="F793" s="2" t="str">
        <f t="shared" si="78"/>
        <v>하락</v>
      </c>
      <c r="K793" s="3">
        <f t="shared" si="79"/>
        <v>287177.80150473124</v>
      </c>
      <c r="L793" s="3">
        <f t="shared" si="81"/>
        <v>293434.34343434346</v>
      </c>
      <c r="M793" s="4">
        <f t="shared" si="80"/>
        <v>6256.5419296122272</v>
      </c>
    </row>
    <row r="794" spans="1:13" x14ac:dyDescent="0.45">
      <c r="A794">
        <v>791</v>
      </c>
      <c r="B794">
        <v>-5.8523863554000802E-3</v>
      </c>
      <c r="C794">
        <v>-8.3333333333333301E-2</v>
      </c>
      <c r="D794">
        <f t="shared" si="76"/>
        <v>-7.7480946977933216E-2</v>
      </c>
      <c r="E794" s="2">
        <f t="shared" si="77"/>
        <v>0.92977136373519897</v>
      </c>
      <c r="F794" s="2" t="str">
        <f t="shared" si="78"/>
        <v>하락</v>
      </c>
      <c r="K794" s="3">
        <f t="shared" si="79"/>
        <v>298244.28409337997</v>
      </c>
      <c r="L794" s="3">
        <f t="shared" si="81"/>
        <v>275000</v>
      </c>
      <c r="M794" s="4">
        <f t="shared" si="80"/>
        <v>-23244.284093379974</v>
      </c>
    </row>
    <row r="795" spans="1:13" x14ac:dyDescent="0.45">
      <c r="A795">
        <v>792</v>
      </c>
      <c r="B795">
        <v>0.26031827926635698</v>
      </c>
      <c r="C795">
        <v>0.19052523171987601</v>
      </c>
      <c r="D795">
        <f t="shared" si="76"/>
        <v>-6.9793047546480969E-2</v>
      </c>
      <c r="E795" s="2">
        <f t="shared" si="77"/>
        <v>-0.36631918468990898</v>
      </c>
      <c r="F795" s="2" t="str">
        <f t="shared" si="78"/>
        <v>상승</v>
      </c>
      <c r="K795" s="3">
        <f t="shared" si="79"/>
        <v>378095.48377990711</v>
      </c>
      <c r="L795" s="3">
        <f t="shared" si="81"/>
        <v>357157.56951596279</v>
      </c>
      <c r="M795" s="4">
        <f t="shared" si="80"/>
        <v>-20937.914263944316</v>
      </c>
    </row>
    <row r="796" spans="1:13" x14ac:dyDescent="0.45">
      <c r="A796">
        <v>793</v>
      </c>
      <c r="B796">
        <v>0.237672373652458</v>
      </c>
      <c r="C796">
        <v>0.169296987087517</v>
      </c>
      <c r="D796">
        <f t="shared" si="76"/>
        <v>-6.8375386564940993E-2</v>
      </c>
      <c r="E796" s="2">
        <f t="shared" si="77"/>
        <v>-0.40387834267596723</v>
      </c>
      <c r="F796" s="2" t="str">
        <f t="shared" si="78"/>
        <v>상승</v>
      </c>
      <c r="K796" s="3">
        <f t="shared" si="79"/>
        <v>371301.7120957374</v>
      </c>
      <c r="L796" s="3">
        <f t="shared" si="81"/>
        <v>350789.09612625506</v>
      </c>
      <c r="M796" s="4">
        <f t="shared" si="80"/>
        <v>-20512.615969482344</v>
      </c>
    </row>
    <row r="797" spans="1:13" x14ac:dyDescent="0.45">
      <c r="A797">
        <v>794</v>
      </c>
      <c r="B797">
        <v>0.12326310575008299</v>
      </c>
      <c r="C797">
        <v>0.13338473400154199</v>
      </c>
      <c r="D797">
        <f t="shared" si="76"/>
        <v>1.0121628251459E-2</v>
      </c>
      <c r="E797" s="2">
        <f t="shared" si="77"/>
        <v>7.5882958625100153E-2</v>
      </c>
      <c r="F797" s="2" t="str">
        <f t="shared" si="78"/>
        <v>상승</v>
      </c>
      <c r="K797" s="3">
        <f t="shared" si="79"/>
        <v>336978.93172502489</v>
      </c>
      <c r="L797" s="3">
        <f t="shared" si="81"/>
        <v>340015.42020046257</v>
      </c>
      <c r="M797" s="4">
        <f t="shared" si="80"/>
        <v>3036.4884754376835</v>
      </c>
    </row>
    <row r="798" spans="1:13" x14ac:dyDescent="0.45">
      <c r="A798">
        <v>795</v>
      </c>
      <c r="B798">
        <v>-9.4404771924018804E-2</v>
      </c>
      <c r="C798">
        <v>-0.134751773049645</v>
      </c>
      <c r="D798">
        <f t="shared" si="76"/>
        <v>-4.0347001125626197E-2</v>
      </c>
      <c r="E798" s="2">
        <f t="shared" si="77"/>
        <v>0.2994172188796479</v>
      </c>
      <c r="F798" s="2" t="str">
        <f t="shared" si="78"/>
        <v>하락</v>
      </c>
      <c r="K798" s="3">
        <f t="shared" si="79"/>
        <v>271678.56842279434</v>
      </c>
      <c r="L798" s="3">
        <f t="shared" si="81"/>
        <v>259574.46808510649</v>
      </c>
      <c r="M798" s="4">
        <f t="shared" si="80"/>
        <v>-12104.100337687851</v>
      </c>
    </row>
    <row r="799" spans="1:13" x14ac:dyDescent="0.45">
      <c r="A799">
        <v>796</v>
      </c>
      <c r="B799">
        <v>4.5477971434593201E-4</v>
      </c>
      <c r="C799">
        <v>-4.1052631578947299E-2</v>
      </c>
      <c r="D799">
        <f t="shared" si="76"/>
        <v>-4.1507411293293231E-2</v>
      </c>
      <c r="E799" s="2">
        <f t="shared" si="77"/>
        <v>1.0110779674007342</v>
      </c>
      <c r="F799" s="2" t="str">
        <f t="shared" si="78"/>
        <v>반대</v>
      </c>
      <c r="K799" s="3">
        <f t="shared" si="79"/>
        <v>300136.43391430378</v>
      </c>
      <c r="L799" s="3">
        <f t="shared" si="81"/>
        <v>287684.21052631579</v>
      </c>
      <c r="M799" s="4">
        <f t="shared" si="80"/>
        <v>-12452.223387987993</v>
      </c>
    </row>
    <row r="800" spans="1:13" x14ac:dyDescent="0.45">
      <c r="A800">
        <v>797</v>
      </c>
      <c r="B800">
        <v>-1.2030784040689401E-2</v>
      </c>
      <c r="C800">
        <v>-2.00907323395981E-2</v>
      </c>
      <c r="D800">
        <f t="shared" si="76"/>
        <v>-8.0599482989086989E-3</v>
      </c>
      <c r="E800" s="2">
        <f t="shared" si="77"/>
        <v>0.40117742661987665</v>
      </c>
      <c r="F800" s="2" t="str">
        <f t="shared" si="78"/>
        <v>하락</v>
      </c>
      <c r="K800" s="3">
        <f t="shared" si="79"/>
        <v>296390.76478779322</v>
      </c>
      <c r="L800" s="3">
        <f t="shared" si="81"/>
        <v>293972.78029812058</v>
      </c>
      <c r="M800" s="4">
        <f t="shared" si="80"/>
        <v>-2417.9844896726427</v>
      </c>
    </row>
    <row r="801" spans="1:13" x14ac:dyDescent="0.45">
      <c r="A801">
        <v>798</v>
      </c>
      <c r="B801">
        <v>0.34249982237815801</v>
      </c>
      <c r="C801">
        <v>0.24234693877551</v>
      </c>
      <c r="D801">
        <f t="shared" si="76"/>
        <v>-0.10015288360264801</v>
      </c>
      <c r="E801" s="2">
        <f t="shared" si="77"/>
        <v>-0.41326242497092686</v>
      </c>
      <c r="F801" s="2" t="str">
        <f t="shared" si="78"/>
        <v>상승</v>
      </c>
      <c r="K801" s="3">
        <f t="shared" si="79"/>
        <v>402749.94671344745</v>
      </c>
      <c r="L801" s="3">
        <f t="shared" si="81"/>
        <v>372704.08163265296</v>
      </c>
      <c r="M801" s="4">
        <f t="shared" si="80"/>
        <v>-30045.865080794494</v>
      </c>
    </row>
    <row r="802" spans="1:13" x14ac:dyDescent="0.45">
      <c r="A802">
        <v>799</v>
      </c>
      <c r="B802">
        <v>0.18161265552043901</v>
      </c>
      <c r="C802">
        <v>0.102923976608187</v>
      </c>
      <c r="D802">
        <f t="shared" si="76"/>
        <v>-7.8688678912252008E-2</v>
      </c>
      <c r="E802" s="2">
        <f t="shared" si="77"/>
        <v>-0.76453205079517672</v>
      </c>
      <c r="F802" s="2" t="str">
        <f t="shared" si="78"/>
        <v>상승</v>
      </c>
      <c r="K802" s="3">
        <f t="shared" si="79"/>
        <v>354483.79665613169</v>
      </c>
      <c r="L802" s="3">
        <f t="shared" si="81"/>
        <v>330877.19298245612</v>
      </c>
      <c r="M802" s="4">
        <f t="shared" si="80"/>
        <v>-23606.603673675563</v>
      </c>
    </row>
    <row r="803" spans="1:13" x14ac:dyDescent="0.45">
      <c r="A803">
        <v>800</v>
      </c>
      <c r="B803">
        <v>-8.9692980051040594E-2</v>
      </c>
      <c r="C803">
        <v>-6.4000000000000001E-2</v>
      </c>
      <c r="D803">
        <f t="shared" si="76"/>
        <v>2.5692980051040593E-2</v>
      </c>
      <c r="E803" s="2">
        <f t="shared" si="77"/>
        <v>-0.40145281329750926</v>
      </c>
      <c r="F803" s="2" t="str">
        <f t="shared" si="78"/>
        <v>하락</v>
      </c>
      <c r="K803" s="3">
        <f t="shared" si="79"/>
        <v>273092.10598468781</v>
      </c>
      <c r="L803" s="3">
        <f t="shared" si="81"/>
        <v>280800</v>
      </c>
      <c r="M803" s="4">
        <f t="shared" si="80"/>
        <v>7707.8940153121948</v>
      </c>
    </row>
    <row r="804" spans="1:13" x14ac:dyDescent="0.45">
      <c r="A804">
        <v>801</v>
      </c>
      <c r="B804">
        <v>0.15689945220947199</v>
      </c>
      <c r="C804">
        <v>0.15530303030303</v>
      </c>
      <c r="D804">
        <f t="shared" si="76"/>
        <v>-1.5964219064419916E-3</v>
      </c>
      <c r="E804" s="2">
        <f t="shared" si="77"/>
        <v>-1.0279399592699674E-2</v>
      </c>
      <c r="F804" s="2" t="str">
        <f t="shared" si="78"/>
        <v>상승</v>
      </c>
      <c r="K804" s="3">
        <f t="shared" si="79"/>
        <v>347069.83566284162</v>
      </c>
      <c r="L804" s="3">
        <f t="shared" si="81"/>
        <v>346590.909090909</v>
      </c>
      <c r="M804" s="4">
        <f t="shared" si="80"/>
        <v>-478.9265719326213</v>
      </c>
    </row>
    <row r="805" spans="1:13" x14ac:dyDescent="0.45">
      <c r="A805">
        <v>802</v>
      </c>
      <c r="B805">
        <v>0.21233411133289301</v>
      </c>
      <c r="C805">
        <v>0.107806691449814</v>
      </c>
      <c r="D805">
        <f t="shared" si="76"/>
        <v>-0.10452741988307901</v>
      </c>
      <c r="E805" s="2">
        <f t="shared" si="77"/>
        <v>-0.96958192926028575</v>
      </c>
      <c r="F805" s="2" t="str">
        <f t="shared" si="78"/>
        <v>상승</v>
      </c>
      <c r="K805" s="3">
        <f t="shared" si="79"/>
        <v>363700.2333998679</v>
      </c>
      <c r="L805" s="3">
        <f t="shared" si="81"/>
        <v>332342.00743494416</v>
      </c>
      <c r="M805" s="4">
        <f t="shared" si="80"/>
        <v>-31358.225964923739</v>
      </c>
    </row>
    <row r="806" spans="1:13" x14ac:dyDescent="0.45">
      <c r="A806">
        <v>803</v>
      </c>
      <c r="B806">
        <v>0.26905450224876398</v>
      </c>
      <c r="C806">
        <v>0.18884120171673799</v>
      </c>
      <c r="D806">
        <f t="shared" si="76"/>
        <v>-8.0213300532025994E-2</v>
      </c>
      <c r="E806" s="2">
        <f t="shared" si="77"/>
        <v>-0.42476588690822903</v>
      </c>
      <c r="F806" s="2" t="str">
        <f t="shared" si="78"/>
        <v>상승</v>
      </c>
      <c r="K806" s="3">
        <f t="shared" si="79"/>
        <v>380716.35067462921</v>
      </c>
      <c r="L806" s="3">
        <f t="shared" si="81"/>
        <v>356652.36051502143</v>
      </c>
      <c r="M806" s="4">
        <f t="shared" si="80"/>
        <v>-24063.990159607783</v>
      </c>
    </row>
    <row r="807" spans="1:13" x14ac:dyDescent="0.45">
      <c r="A807">
        <v>804</v>
      </c>
      <c r="B807">
        <v>6.2841057777404702E-2</v>
      </c>
      <c r="C807">
        <v>5.5074744295830001E-2</v>
      </c>
      <c r="D807">
        <f t="shared" si="76"/>
        <v>-7.7663134815747006E-3</v>
      </c>
      <c r="E807" s="2">
        <f t="shared" si="77"/>
        <v>-0.14101406335830649</v>
      </c>
      <c r="F807" s="2" t="str">
        <f t="shared" si="78"/>
        <v>상승</v>
      </c>
      <c r="K807" s="3">
        <f t="shared" si="79"/>
        <v>318852.31733322144</v>
      </c>
      <c r="L807" s="3">
        <f t="shared" si="81"/>
        <v>316522.42328874895</v>
      </c>
      <c r="M807" s="4">
        <f t="shared" si="80"/>
        <v>-2329.8940444724867</v>
      </c>
    </row>
    <row r="808" spans="1:13" x14ac:dyDescent="0.45">
      <c r="A808">
        <v>805</v>
      </c>
      <c r="B808">
        <v>-9.7738847136497498E-2</v>
      </c>
      <c r="C808">
        <v>-0.123152709359605</v>
      </c>
      <c r="D808">
        <f t="shared" si="76"/>
        <v>-2.54138622231075E-2</v>
      </c>
      <c r="E808" s="2">
        <f t="shared" si="77"/>
        <v>0.20636056125163443</v>
      </c>
      <c r="F808" s="2" t="str">
        <f t="shared" si="78"/>
        <v>하락</v>
      </c>
      <c r="K808" s="3">
        <f t="shared" si="79"/>
        <v>270678.34585905075</v>
      </c>
      <c r="L808" s="3">
        <f t="shared" si="81"/>
        <v>263054.18719211849</v>
      </c>
      <c r="M808" s="4">
        <f t="shared" si="80"/>
        <v>-7624.1586669322569</v>
      </c>
    </row>
    <row r="809" spans="1:13" x14ac:dyDescent="0.45">
      <c r="A809">
        <v>806</v>
      </c>
      <c r="B809">
        <v>-6.8746611475944505E-2</v>
      </c>
      <c r="C809">
        <v>-0.145299145299145</v>
      </c>
      <c r="D809">
        <f t="shared" si="76"/>
        <v>-7.65525338232005E-2</v>
      </c>
      <c r="E809" s="2">
        <f t="shared" si="77"/>
        <v>0.52686155631261622</v>
      </c>
      <c r="F809" s="2" t="str">
        <f t="shared" si="78"/>
        <v>하락</v>
      </c>
      <c r="K809" s="3">
        <f t="shared" si="79"/>
        <v>279376.01655721664</v>
      </c>
      <c r="L809" s="3">
        <f t="shared" si="81"/>
        <v>256410.25641025649</v>
      </c>
      <c r="M809" s="4">
        <f t="shared" si="80"/>
        <v>-22965.76014696015</v>
      </c>
    </row>
    <row r="810" spans="1:13" x14ac:dyDescent="0.45">
      <c r="A810">
        <v>807</v>
      </c>
      <c r="B810">
        <v>3.2200142741203299E-3</v>
      </c>
      <c r="C810">
        <v>-1.22044241037376E-2</v>
      </c>
      <c r="D810">
        <f t="shared" si="76"/>
        <v>-1.5424438377857931E-2</v>
      </c>
      <c r="E810" s="2">
        <f t="shared" si="77"/>
        <v>1.2638399195857346</v>
      </c>
      <c r="F810" s="2" t="str">
        <f t="shared" si="78"/>
        <v>반대</v>
      </c>
      <c r="K810" s="3">
        <f t="shared" si="79"/>
        <v>300966.0042822361</v>
      </c>
      <c r="L810" s="3">
        <f t="shared" si="81"/>
        <v>296338.67276887875</v>
      </c>
      <c r="M810" s="4">
        <f t="shared" si="80"/>
        <v>-4627.3315133573487</v>
      </c>
    </row>
    <row r="811" spans="1:13" x14ac:dyDescent="0.45">
      <c r="A811">
        <v>808</v>
      </c>
      <c r="B811">
        <v>0.34360498189926098</v>
      </c>
      <c r="C811">
        <v>3.4319526627218898E-2</v>
      </c>
      <c r="D811">
        <f t="shared" si="76"/>
        <v>-0.3092854552720421</v>
      </c>
      <c r="E811" s="2">
        <f t="shared" si="77"/>
        <v>-9.0119382656853748</v>
      </c>
      <c r="F811" s="2" t="str">
        <f t="shared" si="78"/>
        <v>상승</v>
      </c>
      <c r="K811" s="3">
        <f t="shared" si="79"/>
        <v>403081.49456977833</v>
      </c>
      <c r="L811" s="3">
        <f t="shared" si="81"/>
        <v>310295.85798816569</v>
      </c>
      <c r="M811" s="4">
        <f t="shared" si="80"/>
        <v>-92785.636581612634</v>
      </c>
    </row>
    <row r="812" spans="1:13" x14ac:dyDescent="0.45">
      <c r="A812">
        <v>809</v>
      </c>
      <c r="B812">
        <v>0.178640127182006</v>
      </c>
      <c r="C812">
        <v>8.2191780821917804E-2</v>
      </c>
      <c r="D812">
        <f t="shared" si="76"/>
        <v>-9.64483463600882E-2</v>
      </c>
      <c r="E812" s="2">
        <f t="shared" si="77"/>
        <v>-1.1734548807144065</v>
      </c>
      <c r="F812" s="2" t="str">
        <f t="shared" si="78"/>
        <v>상승</v>
      </c>
      <c r="K812" s="3">
        <f t="shared" si="79"/>
        <v>353592.03815460176</v>
      </c>
      <c r="L812" s="3">
        <f t="shared" si="81"/>
        <v>324657.53424657532</v>
      </c>
      <c r="M812" s="4">
        <f t="shared" si="80"/>
        <v>-28934.50390802644</v>
      </c>
    </row>
    <row r="813" spans="1:13" x14ac:dyDescent="0.45">
      <c r="A813">
        <v>810</v>
      </c>
      <c r="B813">
        <v>1.6078133136034001E-2</v>
      </c>
      <c r="C813">
        <v>9.8709187547456299E-3</v>
      </c>
      <c r="D813">
        <f t="shared" si="76"/>
        <v>-6.2072143812883715E-3</v>
      </c>
      <c r="E813" s="2">
        <f t="shared" si="77"/>
        <v>-0.62883856462744525</v>
      </c>
      <c r="F813" s="2" t="str">
        <f t="shared" si="78"/>
        <v>상승</v>
      </c>
      <c r="K813" s="3">
        <f t="shared" si="79"/>
        <v>304823.4399408102</v>
      </c>
      <c r="L813" s="3">
        <f t="shared" si="81"/>
        <v>302961.27562642371</v>
      </c>
      <c r="M813" s="4">
        <f t="shared" si="80"/>
        <v>-1862.1643143864931</v>
      </c>
    </row>
    <row r="814" spans="1:13" x14ac:dyDescent="0.45">
      <c r="A814">
        <v>811</v>
      </c>
      <c r="B814">
        <v>0.24285298585891699</v>
      </c>
      <c r="C814">
        <v>0.237916219119226</v>
      </c>
      <c r="D814">
        <f t="shared" si="76"/>
        <v>-4.9367667396909842E-3</v>
      </c>
      <c r="E814" s="2">
        <f t="shared" si="77"/>
        <v>-2.0750021826872769E-2</v>
      </c>
      <c r="F814" s="2" t="str">
        <f t="shared" si="78"/>
        <v>상승</v>
      </c>
      <c r="K814" s="3">
        <f t="shared" si="79"/>
        <v>372855.89575767511</v>
      </c>
      <c r="L814" s="3">
        <f t="shared" si="81"/>
        <v>371374.86573576782</v>
      </c>
      <c r="M814" s="4">
        <f t="shared" si="80"/>
        <v>-1481.030021907296</v>
      </c>
    </row>
    <row r="815" spans="1:13" x14ac:dyDescent="0.45">
      <c r="A815">
        <v>812</v>
      </c>
      <c r="B815">
        <v>-1.3935599476099E-2</v>
      </c>
      <c r="C815">
        <v>-0.13457943925233601</v>
      </c>
      <c r="D815">
        <f t="shared" si="76"/>
        <v>-0.12064383977623701</v>
      </c>
      <c r="E815" s="2">
        <f t="shared" si="77"/>
        <v>0.8964507538928751</v>
      </c>
      <c r="F815" s="2" t="str">
        <f t="shared" si="78"/>
        <v>하락</v>
      </c>
      <c r="K815" s="3">
        <f t="shared" si="79"/>
        <v>295819.3201571703</v>
      </c>
      <c r="L815" s="3">
        <f t="shared" si="81"/>
        <v>259626.16822429918</v>
      </c>
      <c r="M815" s="4">
        <f t="shared" si="80"/>
        <v>-36193.151932871115</v>
      </c>
    </row>
    <row r="816" spans="1:13" x14ac:dyDescent="0.45">
      <c r="A816">
        <v>813</v>
      </c>
      <c r="B816">
        <v>3.0247261747717798E-2</v>
      </c>
      <c r="C816">
        <v>-7.8225806451612895E-2</v>
      </c>
      <c r="D816">
        <f t="shared" si="76"/>
        <v>-0.1084730681993307</v>
      </c>
      <c r="E816" s="2">
        <f t="shared" si="77"/>
        <v>1.3866660264656709</v>
      </c>
      <c r="F816" s="2" t="str">
        <f t="shared" si="78"/>
        <v>반대</v>
      </c>
      <c r="K816" s="3">
        <f t="shared" si="79"/>
        <v>309074.17852431536</v>
      </c>
      <c r="L816" s="3">
        <f t="shared" si="81"/>
        <v>276532.25806451612</v>
      </c>
      <c r="M816" s="4">
        <f t="shared" si="80"/>
        <v>-32541.920459799236</v>
      </c>
    </row>
    <row r="817" spans="1:13" x14ac:dyDescent="0.45">
      <c r="A817">
        <v>814</v>
      </c>
      <c r="B817">
        <v>0.36711770296096802</v>
      </c>
      <c r="C817">
        <v>0.27596153846153798</v>
      </c>
      <c r="D817">
        <f t="shared" si="76"/>
        <v>-9.1156164499430037E-2</v>
      </c>
      <c r="E817" s="2">
        <f t="shared" si="77"/>
        <v>-0.33032198982371919</v>
      </c>
      <c r="F817" s="2" t="str">
        <f t="shared" si="78"/>
        <v>상승</v>
      </c>
      <c r="K817" s="3">
        <f t="shared" si="79"/>
        <v>410135.31088829041</v>
      </c>
      <c r="L817" s="3">
        <f t="shared" si="81"/>
        <v>382788.46153846139</v>
      </c>
      <c r="M817" s="4">
        <f t="shared" si="80"/>
        <v>-27346.849349829019</v>
      </c>
    </row>
    <row r="818" spans="1:13" x14ac:dyDescent="0.45">
      <c r="A818">
        <v>815</v>
      </c>
      <c r="B818">
        <v>0.19375853240489899</v>
      </c>
      <c r="C818">
        <v>0.156310057655349</v>
      </c>
      <c r="D818">
        <f t="shared" si="76"/>
        <v>-3.7448474749549987E-2</v>
      </c>
      <c r="E818" s="2">
        <f t="shared" si="77"/>
        <v>-0.23957815198380156</v>
      </c>
      <c r="F818" s="2" t="str">
        <f t="shared" si="78"/>
        <v>상승</v>
      </c>
      <c r="K818" s="3">
        <f t="shared" si="79"/>
        <v>358127.5597214697</v>
      </c>
      <c r="L818" s="3">
        <f t="shared" si="81"/>
        <v>346893.01729660464</v>
      </c>
      <c r="M818" s="4">
        <f t="shared" si="80"/>
        <v>-11234.542424865067</v>
      </c>
    </row>
    <row r="819" spans="1:13" x14ac:dyDescent="0.45">
      <c r="A819">
        <v>816</v>
      </c>
      <c r="B819">
        <v>0.20631809532642301</v>
      </c>
      <c r="C819">
        <v>0.18241758241758199</v>
      </c>
      <c r="D819">
        <f t="shared" si="76"/>
        <v>-2.3900512908841015E-2</v>
      </c>
      <c r="E819" s="2">
        <f t="shared" si="77"/>
        <v>-0.13102088401834563</v>
      </c>
      <c r="F819" s="2" t="str">
        <f t="shared" si="78"/>
        <v>상승</v>
      </c>
      <c r="K819" s="3">
        <f t="shared" si="79"/>
        <v>361895.42859792692</v>
      </c>
      <c r="L819" s="3">
        <f t="shared" si="81"/>
        <v>354725.27472527459</v>
      </c>
      <c r="M819" s="4">
        <f t="shared" si="80"/>
        <v>-7170.1538726523286</v>
      </c>
    </row>
    <row r="820" spans="1:13" x14ac:dyDescent="0.45">
      <c r="A820">
        <v>817</v>
      </c>
      <c r="B820">
        <v>6.3908025622367803E-2</v>
      </c>
      <c r="C820">
        <v>0</v>
      </c>
      <c r="D820">
        <f t="shared" si="76"/>
        <v>-6.3908025622367803E-2</v>
      </c>
      <c r="E820" s="2">
        <f t="shared" si="77"/>
        <v>0</v>
      </c>
      <c r="F820" s="2" t="str">
        <f t="shared" si="78"/>
        <v>상승</v>
      </c>
      <c r="K820" s="3">
        <f t="shared" si="79"/>
        <v>319172.40768671036</v>
      </c>
      <c r="L820" s="3">
        <f t="shared" si="81"/>
        <v>300000</v>
      </c>
      <c r="M820" s="4">
        <f t="shared" si="80"/>
        <v>-19172.407686710358</v>
      </c>
    </row>
    <row r="821" spans="1:13" x14ac:dyDescent="0.45">
      <c r="A821">
        <v>818</v>
      </c>
      <c r="B821">
        <v>-0.28204980492591802</v>
      </c>
      <c r="C821">
        <v>-0.35111111111111099</v>
      </c>
      <c r="D821">
        <f t="shared" si="76"/>
        <v>-6.9061306185192961E-2</v>
      </c>
      <c r="E821" s="2">
        <f t="shared" si="77"/>
        <v>0.19669359356542307</v>
      </c>
      <c r="F821" s="2" t="str">
        <f t="shared" si="78"/>
        <v>하락</v>
      </c>
      <c r="K821" s="3">
        <f t="shared" si="79"/>
        <v>215385.0585222246</v>
      </c>
      <c r="L821" s="3">
        <f t="shared" si="81"/>
        <v>194666.66666666672</v>
      </c>
      <c r="M821" s="4">
        <f t="shared" si="80"/>
        <v>-20718.391855557886</v>
      </c>
    </row>
    <row r="822" spans="1:13" x14ac:dyDescent="0.45">
      <c r="A822">
        <v>819</v>
      </c>
      <c r="B822">
        <v>0.194975510239601</v>
      </c>
      <c r="C822">
        <v>8.1556997219647806E-2</v>
      </c>
      <c r="D822">
        <f t="shared" si="76"/>
        <v>-0.11341851301995319</v>
      </c>
      <c r="E822" s="2">
        <f t="shared" si="77"/>
        <v>-1.3906656312332899</v>
      </c>
      <c r="F822" s="2" t="str">
        <f t="shared" si="78"/>
        <v>상승</v>
      </c>
      <c r="K822" s="3">
        <f t="shared" si="79"/>
        <v>358492.65307188028</v>
      </c>
      <c r="L822" s="3">
        <f t="shared" si="81"/>
        <v>324467.09916589432</v>
      </c>
      <c r="M822" s="4">
        <f t="shared" si="80"/>
        <v>-34025.553905985958</v>
      </c>
    </row>
    <row r="823" spans="1:13" x14ac:dyDescent="0.45">
      <c r="A823">
        <v>820</v>
      </c>
      <c r="B823">
        <v>0.134218409657478</v>
      </c>
      <c r="C823">
        <v>4.8442906574394401E-2</v>
      </c>
      <c r="D823">
        <f t="shared" si="76"/>
        <v>-8.5775503083083598E-2</v>
      </c>
      <c r="E823" s="2">
        <f t="shared" si="77"/>
        <v>-1.7706514565007994</v>
      </c>
      <c r="F823" s="2" t="str">
        <f t="shared" si="78"/>
        <v>상승</v>
      </c>
      <c r="K823" s="3">
        <f t="shared" si="79"/>
        <v>340265.52289724338</v>
      </c>
      <c r="L823" s="3">
        <f t="shared" si="81"/>
        <v>314532.87197231827</v>
      </c>
      <c r="M823" s="4">
        <f t="shared" si="80"/>
        <v>-25732.65092492511</v>
      </c>
    </row>
    <row r="824" spans="1:13" x14ac:dyDescent="0.45">
      <c r="A824">
        <v>821</v>
      </c>
      <c r="B824">
        <v>-6.4149379730224595E-2</v>
      </c>
      <c r="C824">
        <v>-0.20186335403726699</v>
      </c>
      <c r="D824">
        <f t="shared" si="76"/>
        <v>-0.13771397430704241</v>
      </c>
      <c r="E824" s="2">
        <f t="shared" si="77"/>
        <v>0.68221384195181034</v>
      </c>
      <c r="F824" s="2" t="str">
        <f t="shared" si="78"/>
        <v>하락</v>
      </c>
      <c r="K824" s="3">
        <f t="shared" si="79"/>
        <v>280755.18608093262</v>
      </c>
      <c r="L824" s="3">
        <f t="shared" si="81"/>
        <v>239440.99378881991</v>
      </c>
      <c r="M824" s="4">
        <f t="shared" si="80"/>
        <v>-41314.192292112712</v>
      </c>
    </row>
    <row r="825" spans="1:13" x14ac:dyDescent="0.45">
      <c r="A825">
        <v>822</v>
      </c>
      <c r="B825">
        <v>7.3599576950073201E-2</v>
      </c>
      <c r="C825">
        <v>7.7288428324697706E-2</v>
      </c>
      <c r="D825">
        <f t="shared" si="76"/>
        <v>3.688851374624505E-3</v>
      </c>
      <c r="E825" s="2">
        <f t="shared" si="77"/>
        <v>4.7728378679499209E-2</v>
      </c>
      <c r="F825" s="2" t="str">
        <f t="shared" si="78"/>
        <v>상승</v>
      </c>
      <c r="K825" s="3">
        <f t="shared" si="79"/>
        <v>322079.87308502197</v>
      </c>
      <c r="L825" s="3">
        <f t="shared" si="81"/>
        <v>323186.52849740931</v>
      </c>
      <c r="M825" s="4">
        <f t="shared" si="80"/>
        <v>1106.6554123873357</v>
      </c>
    </row>
    <row r="826" spans="1:13" x14ac:dyDescent="0.45">
      <c r="A826">
        <v>823</v>
      </c>
      <c r="B826">
        <v>0.27250298857688898</v>
      </c>
      <c r="C826">
        <v>0.22565687789798999</v>
      </c>
      <c r="D826">
        <f t="shared" si="76"/>
        <v>-4.6846110678898989E-2</v>
      </c>
      <c r="E826" s="2">
        <f t="shared" si="77"/>
        <v>-0.20759886033731331</v>
      </c>
      <c r="F826" s="2" t="str">
        <f t="shared" si="78"/>
        <v>상승</v>
      </c>
      <c r="K826" s="3">
        <f t="shared" si="79"/>
        <v>381750.89657306671</v>
      </c>
      <c r="L826" s="3">
        <f t="shared" si="81"/>
        <v>367697.06336939696</v>
      </c>
      <c r="M826" s="4">
        <f t="shared" si="80"/>
        <v>-14053.833203669754</v>
      </c>
    </row>
    <row r="827" spans="1:13" x14ac:dyDescent="0.45">
      <c r="A827">
        <v>824</v>
      </c>
      <c r="B827">
        <v>0.48126590251922602</v>
      </c>
      <c r="C827">
        <v>0.460829493087557</v>
      </c>
      <c r="D827">
        <f t="shared" si="76"/>
        <v>-2.0436409431669023E-2</v>
      </c>
      <c r="E827" s="2">
        <f t="shared" si="77"/>
        <v>-4.4347008466721835E-2</v>
      </c>
      <c r="F827" s="2" t="str">
        <f t="shared" si="78"/>
        <v>상승</v>
      </c>
      <c r="K827" s="3">
        <f t="shared" si="79"/>
        <v>444379.77075576782</v>
      </c>
      <c r="L827" s="3">
        <f t="shared" si="81"/>
        <v>438248.84792626707</v>
      </c>
      <c r="M827" s="4">
        <f t="shared" si="80"/>
        <v>-6130.9228295007488</v>
      </c>
    </row>
    <row r="828" spans="1:13" x14ac:dyDescent="0.45">
      <c r="A828">
        <v>825</v>
      </c>
      <c r="B828">
        <v>-2.02664695680141E-2</v>
      </c>
      <c r="C828">
        <v>4.4477390659747899E-3</v>
      </c>
      <c r="D828">
        <f t="shared" si="76"/>
        <v>2.4714208633988891E-2</v>
      </c>
      <c r="E828" s="2">
        <f t="shared" si="77"/>
        <v>5.5565779078751767</v>
      </c>
      <c r="F828" s="2" t="str">
        <f t="shared" si="78"/>
        <v>반대</v>
      </c>
      <c r="K828" s="3">
        <f t="shared" si="79"/>
        <v>293920.05912959576</v>
      </c>
      <c r="L828" s="3">
        <f t="shared" si="81"/>
        <v>301334.32171979244</v>
      </c>
      <c r="M828" s="4">
        <f t="shared" si="80"/>
        <v>7414.2625901966821</v>
      </c>
    </row>
    <row r="829" spans="1:13" x14ac:dyDescent="0.45">
      <c r="A829">
        <v>826</v>
      </c>
      <c r="B829">
        <v>-4.2439442127942997E-2</v>
      </c>
      <c r="C829">
        <v>-8.83590462833099E-2</v>
      </c>
      <c r="D829">
        <f t="shared" si="76"/>
        <v>-4.5919604155366903E-2</v>
      </c>
      <c r="E829" s="2">
        <f t="shared" si="77"/>
        <v>0.51969329782185114</v>
      </c>
      <c r="F829" s="2" t="str">
        <f t="shared" si="78"/>
        <v>하락</v>
      </c>
      <c r="K829" s="3">
        <f t="shared" si="79"/>
        <v>287268.16736161709</v>
      </c>
      <c r="L829" s="3">
        <f t="shared" si="81"/>
        <v>273492.28611500701</v>
      </c>
      <c r="M829" s="4">
        <f t="shared" si="80"/>
        <v>-13775.881246610079</v>
      </c>
    </row>
    <row r="830" spans="1:13" x14ac:dyDescent="0.45">
      <c r="A830">
        <v>827</v>
      </c>
      <c r="B830">
        <v>0.10918965935707001</v>
      </c>
      <c r="C830">
        <v>0.11212516297262</v>
      </c>
      <c r="D830">
        <f t="shared" si="76"/>
        <v>2.935503615549992E-3</v>
      </c>
      <c r="E830" s="2">
        <f t="shared" si="77"/>
        <v>2.6180596199149486E-2</v>
      </c>
      <c r="F830" s="2" t="str">
        <f t="shared" si="78"/>
        <v>상승</v>
      </c>
      <c r="K830" s="3">
        <f t="shared" si="79"/>
        <v>332756.89780712099</v>
      </c>
      <c r="L830" s="3">
        <f t="shared" si="81"/>
        <v>333637.54889178602</v>
      </c>
      <c r="M830" s="4">
        <f t="shared" si="80"/>
        <v>880.65108466503443</v>
      </c>
    </row>
    <row r="831" spans="1:13" x14ac:dyDescent="0.45">
      <c r="A831">
        <v>828</v>
      </c>
      <c r="B831">
        <v>0.192772552371025</v>
      </c>
      <c r="C831">
        <v>0.174157303370786</v>
      </c>
      <c r="D831">
        <f t="shared" si="76"/>
        <v>-1.8615249000239004E-2</v>
      </c>
      <c r="E831" s="2">
        <f t="shared" si="77"/>
        <v>-0.10688755877556622</v>
      </c>
      <c r="F831" s="2" t="str">
        <f t="shared" si="78"/>
        <v>상승</v>
      </c>
      <c r="K831" s="3">
        <f t="shared" si="79"/>
        <v>357831.76571130753</v>
      </c>
      <c r="L831" s="3">
        <f t="shared" si="81"/>
        <v>352247.19101123576</v>
      </c>
      <c r="M831" s="4">
        <f t="shared" si="80"/>
        <v>-5584.5747000717674</v>
      </c>
    </row>
    <row r="832" spans="1:13" x14ac:dyDescent="0.45">
      <c r="A832">
        <v>829</v>
      </c>
      <c r="B832">
        <v>8.5507623851299203E-2</v>
      </c>
      <c r="C832">
        <v>3.6055603822762801E-2</v>
      </c>
      <c r="D832">
        <f t="shared" si="76"/>
        <v>-4.9452020028536402E-2</v>
      </c>
      <c r="E832" s="2">
        <f t="shared" si="77"/>
        <v>-1.3715487964541064</v>
      </c>
      <c r="F832" s="2" t="str">
        <f t="shared" si="78"/>
        <v>상승</v>
      </c>
      <c r="K832" s="3">
        <f t="shared" si="79"/>
        <v>325652.28715538979</v>
      </c>
      <c r="L832" s="3">
        <f t="shared" si="81"/>
        <v>310816.68114682887</v>
      </c>
      <c r="M832" s="4">
        <f t="shared" si="80"/>
        <v>-14835.606008560921</v>
      </c>
    </row>
    <row r="833" spans="1:13" x14ac:dyDescent="0.45">
      <c r="A833">
        <v>830</v>
      </c>
      <c r="B833">
        <v>0.13404873013496399</v>
      </c>
      <c r="C833">
        <v>0.13348247576435401</v>
      </c>
      <c r="D833">
        <f t="shared" si="76"/>
        <v>-5.6625437060997541E-4</v>
      </c>
      <c r="E833" s="2">
        <f t="shared" si="77"/>
        <v>-4.2421626312177784E-3</v>
      </c>
      <c r="F833" s="2" t="str">
        <f t="shared" si="78"/>
        <v>상승</v>
      </c>
      <c r="K833" s="3">
        <f t="shared" si="79"/>
        <v>340214.6190404892</v>
      </c>
      <c r="L833" s="3">
        <f t="shared" si="81"/>
        <v>340044.74272930622</v>
      </c>
      <c r="M833" s="4">
        <f t="shared" si="80"/>
        <v>-169.87631118297577</v>
      </c>
    </row>
    <row r="834" spans="1:13" x14ac:dyDescent="0.45">
      <c r="A834">
        <v>831</v>
      </c>
      <c r="B834">
        <v>0.22539059817790899</v>
      </c>
      <c r="C834">
        <v>0.220440881763527</v>
      </c>
      <c r="D834">
        <f t="shared" si="76"/>
        <v>-4.9497164143819938E-3</v>
      </c>
      <c r="E834" s="2">
        <f t="shared" si="77"/>
        <v>-2.2453713552514687E-2</v>
      </c>
      <c r="F834" s="2" t="str">
        <f t="shared" si="78"/>
        <v>상승</v>
      </c>
      <c r="K834" s="3">
        <f t="shared" si="79"/>
        <v>367617.17945337266</v>
      </c>
      <c r="L834" s="3">
        <f t="shared" si="81"/>
        <v>366132.26452905813</v>
      </c>
      <c r="M834" s="4">
        <f t="shared" si="80"/>
        <v>-1484.9149243145366</v>
      </c>
    </row>
    <row r="835" spans="1:13" x14ac:dyDescent="0.45">
      <c r="A835">
        <v>832</v>
      </c>
      <c r="B835">
        <v>-7.4138611555099404E-2</v>
      </c>
      <c r="C835">
        <v>-0.123357664233576</v>
      </c>
      <c r="D835">
        <f t="shared" si="76"/>
        <v>-4.9219052678476594E-2</v>
      </c>
      <c r="E835" s="2">
        <f t="shared" si="77"/>
        <v>0.39899468739356975</v>
      </c>
      <c r="F835" s="2" t="str">
        <f t="shared" si="78"/>
        <v>하락</v>
      </c>
      <c r="K835" s="3">
        <f t="shared" si="79"/>
        <v>277758.41653347021</v>
      </c>
      <c r="L835" s="3">
        <f t="shared" si="81"/>
        <v>262992.70072992722</v>
      </c>
      <c r="M835" s="4">
        <f t="shared" si="80"/>
        <v>-14765.715803542989</v>
      </c>
    </row>
    <row r="836" spans="1:13" x14ac:dyDescent="0.45">
      <c r="A836">
        <v>833</v>
      </c>
      <c r="B836">
        <v>0.372602939605712</v>
      </c>
      <c r="C836">
        <v>0.22754491017963999</v>
      </c>
      <c r="D836">
        <f t="shared" ref="D836:D899" si="82">C836-B836</f>
        <v>-0.14505802942607202</v>
      </c>
      <c r="E836" s="2">
        <f t="shared" ref="E836:E899" si="83">IFERROR(D836/C836,0)</f>
        <v>-0.63749186616195008</v>
      </c>
      <c r="F836" s="2" t="str">
        <f t="shared" ref="F836:F899" si="84">IF(AND(B836&gt;=0,C836&gt;=0),"상승",IF(AND(B836&lt;0,C836&lt;0),"하락","반대"))</f>
        <v>상승</v>
      </c>
      <c r="K836" s="3">
        <f t="shared" ref="K836:K899" si="85">$J$3*(1+B836)</f>
        <v>411780.88188171358</v>
      </c>
      <c r="L836" s="3">
        <f t="shared" si="81"/>
        <v>368263.47305389203</v>
      </c>
      <c r="M836" s="4">
        <f t="shared" ref="M836:M899" si="86">L836-K836</f>
        <v>-43517.408827821549</v>
      </c>
    </row>
    <row r="837" spans="1:13" x14ac:dyDescent="0.45">
      <c r="A837">
        <v>834</v>
      </c>
      <c r="B837">
        <v>-8.1322774291038499E-2</v>
      </c>
      <c r="C837">
        <v>-0.15967523680649501</v>
      </c>
      <c r="D837">
        <f t="shared" si="82"/>
        <v>-7.8352462515456509E-2</v>
      </c>
      <c r="E837" s="2">
        <f t="shared" si="83"/>
        <v>0.49069889660103772</v>
      </c>
      <c r="F837" s="2" t="str">
        <f t="shared" si="84"/>
        <v>하락</v>
      </c>
      <c r="K837" s="3">
        <f t="shared" si="85"/>
        <v>275603.16771268845</v>
      </c>
      <c r="L837" s="3">
        <f t="shared" si="81"/>
        <v>252097.42895805152</v>
      </c>
      <c r="M837" s="4">
        <f t="shared" si="86"/>
        <v>-23505.738754636928</v>
      </c>
    </row>
    <row r="838" spans="1:13" x14ac:dyDescent="0.45">
      <c r="A838">
        <v>835</v>
      </c>
      <c r="B838">
        <v>9.9669471383094704E-2</v>
      </c>
      <c r="C838">
        <v>9.9252934898612505E-2</v>
      </c>
      <c r="D838">
        <f t="shared" si="82"/>
        <v>-4.1653648448219949E-4</v>
      </c>
      <c r="E838" s="2">
        <f t="shared" si="83"/>
        <v>-4.1967170533314113E-3</v>
      </c>
      <c r="F838" s="2" t="str">
        <f t="shared" si="84"/>
        <v>상승</v>
      </c>
      <c r="K838" s="3">
        <f t="shared" si="85"/>
        <v>329900.84141492844</v>
      </c>
      <c r="L838" s="3">
        <f t="shared" si="81"/>
        <v>329775.88046958373</v>
      </c>
      <c r="M838" s="4">
        <f t="shared" si="86"/>
        <v>-124.96094534470467</v>
      </c>
    </row>
    <row r="839" spans="1:13" x14ac:dyDescent="0.45">
      <c r="A839">
        <v>836</v>
      </c>
      <c r="B839">
        <v>-7.6115250587463296E-2</v>
      </c>
      <c r="C839">
        <v>-7.5657894736842105E-2</v>
      </c>
      <c r="D839">
        <f t="shared" si="82"/>
        <v>4.5735585062119111E-4</v>
      </c>
      <c r="E839" s="2">
        <f t="shared" si="83"/>
        <v>-6.0450512429931344E-3</v>
      </c>
      <c r="F839" s="2" t="str">
        <f t="shared" si="84"/>
        <v>하락</v>
      </c>
      <c r="K839" s="3">
        <f t="shared" si="85"/>
        <v>277165.42482376104</v>
      </c>
      <c r="L839" s="3">
        <f t="shared" si="81"/>
        <v>277302.63157894736</v>
      </c>
      <c r="M839" s="4">
        <f t="shared" si="86"/>
        <v>137.20675518631469</v>
      </c>
    </row>
    <row r="840" spans="1:13" x14ac:dyDescent="0.45">
      <c r="A840">
        <v>837</v>
      </c>
      <c r="B840">
        <v>-0.28080862760543801</v>
      </c>
      <c r="C840">
        <v>-0.39709090909090899</v>
      </c>
      <c r="D840">
        <f t="shared" si="82"/>
        <v>-0.11628228148547098</v>
      </c>
      <c r="E840" s="2">
        <f t="shared" si="83"/>
        <v>0.29283541582879608</v>
      </c>
      <c r="F840" s="2" t="str">
        <f t="shared" si="84"/>
        <v>하락</v>
      </c>
      <c r="K840" s="3">
        <f t="shared" si="85"/>
        <v>215757.41171836859</v>
      </c>
      <c r="L840" s="3">
        <f t="shared" si="81"/>
        <v>180872.72727272732</v>
      </c>
      <c r="M840" s="4">
        <f t="shared" si="86"/>
        <v>-34884.684445641265</v>
      </c>
    </row>
    <row r="841" spans="1:13" x14ac:dyDescent="0.45">
      <c r="A841">
        <v>838</v>
      </c>
      <c r="B841">
        <v>0.17445208132266901</v>
      </c>
      <c r="C841">
        <v>0.114926084883166</v>
      </c>
      <c r="D841">
        <f t="shared" si="82"/>
        <v>-5.9525996439503015E-2</v>
      </c>
      <c r="E841" s="2">
        <f t="shared" si="83"/>
        <v>-0.51795026777443276</v>
      </c>
      <c r="F841" s="2" t="str">
        <f t="shared" si="84"/>
        <v>상승</v>
      </c>
      <c r="K841" s="3">
        <f t="shared" si="85"/>
        <v>352335.6243968007</v>
      </c>
      <c r="L841" s="3">
        <f t="shared" si="81"/>
        <v>334477.82546494977</v>
      </c>
      <c r="M841" s="4">
        <f t="shared" si="86"/>
        <v>-17857.798931850935</v>
      </c>
    </row>
    <row r="842" spans="1:13" x14ac:dyDescent="0.45">
      <c r="A842">
        <v>839</v>
      </c>
      <c r="B842">
        <v>-3.3656243234872797E-2</v>
      </c>
      <c r="C842">
        <v>7.14285714285714E-3</v>
      </c>
      <c r="D842">
        <f t="shared" si="82"/>
        <v>4.0799100377729935E-2</v>
      </c>
      <c r="E842" s="2">
        <f t="shared" si="83"/>
        <v>5.7118740528821936</v>
      </c>
      <c r="F842" s="2" t="str">
        <f t="shared" si="84"/>
        <v>반대</v>
      </c>
      <c r="K842" s="3">
        <f t="shared" si="85"/>
        <v>289903.12702953815</v>
      </c>
      <c r="L842" s="3">
        <f t="shared" si="81"/>
        <v>302142.85714285716</v>
      </c>
      <c r="M842" s="4">
        <f t="shared" si="86"/>
        <v>12239.730113319005</v>
      </c>
    </row>
    <row r="843" spans="1:13" x14ac:dyDescent="0.45">
      <c r="A843">
        <v>840</v>
      </c>
      <c r="B843">
        <v>-9.1001316905021598E-2</v>
      </c>
      <c r="C843">
        <v>-0.107634543178973</v>
      </c>
      <c r="D843">
        <f t="shared" si="82"/>
        <v>-1.6633226273951404E-2</v>
      </c>
      <c r="E843" s="2">
        <f t="shared" si="83"/>
        <v>0.15453427666147976</v>
      </c>
      <c r="F843" s="2" t="str">
        <f t="shared" si="84"/>
        <v>하락</v>
      </c>
      <c r="K843" s="3">
        <f t="shared" si="85"/>
        <v>272699.60492849356</v>
      </c>
      <c r="L843" s="3">
        <f t="shared" si="81"/>
        <v>267709.63704630808</v>
      </c>
      <c r="M843" s="4">
        <f t="shared" si="86"/>
        <v>-4989.9678821854759</v>
      </c>
    </row>
    <row r="844" spans="1:13" x14ac:dyDescent="0.45">
      <c r="A844">
        <v>841</v>
      </c>
      <c r="B844">
        <v>-2.02784202992916E-2</v>
      </c>
      <c r="C844">
        <v>-4.8701298701298697E-2</v>
      </c>
      <c r="D844">
        <f t="shared" si="82"/>
        <v>-2.8422878402007096E-2</v>
      </c>
      <c r="E844" s="2">
        <f t="shared" si="83"/>
        <v>0.58361643652121242</v>
      </c>
      <c r="F844" s="2" t="str">
        <f t="shared" si="84"/>
        <v>하락</v>
      </c>
      <c r="K844" s="3">
        <f t="shared" si="85"/>
        <v>293916.47391021252</v>
      </c>
      <c r="L844" s="3">
        <f t="shared" si="81"/>
        <v>285389.6103896104</v>
      </c>
      <c r="M844" s="4">
        <f t="shared" si="86"/>
        <v>-8526.8635206021136</v>
      </c>
    </row>
    <row r="845" spans="1:13" x14ac:dyDescent="0.45">
      <c r="A845">
        <v>842</v>
      </c>
      <c r="B845">
        <v>0.29148614406585599</v>
      </c>
      <c r="C845">
        <v>0.31399317406143301</v>
      </c>
      <c r="D845">
        <f t="shared" si="82"/>
        <v>2.2507029995577021E-2</v>
      </c>
      <c r="E845" s="2">
        <f t="shared" si="83"/>
        <v>7.1679997703305173E-2</v>
      </c>
      <c r="F845" s="2" t="str">
        <f t="shared" si="84"/>
        <v>상승</v>
      </c>
      <c r="K845" s="3">
        <f t="shared" si="85"/>
        <v>387445.84321975679</v>
      </c>
      <c r="L845" s="3">
        <f t="shared" si="81"/>
        <v>394197.95221842988</v>
      </c>
      <c r="M845" s="4">
        <f t="shared" si="86"/>
        <v>6752.1089986730949</v>
      </c>
    </row>
    <row r="846" spans="1:13" x14ac:dyDescent="0.45">
      <c r="A846">
        <v>843</v>
      </c>
      <c r="B846">
        <v>5.1396373659372302E-2</v>
      </c>
      <c r="C846">
        <v>-3.5955056179775201E-2</v>
      </c>
      <c r="D846">
        <f t="shared" si="82"/>
        <v>-8.735142983914751E-2</v>
      </c>
      <c r="E846" s="2">
        <f t="shared" si="83"/>
        <v>2.4294616424012956</v>
      </c>
      <c r="F846" s="2" t="str">
        <f t="shared" si="84"/>
        <v>반대</v>
      </c>
      <c r="K846" s="3">
        <f t="shared" si="85"/>
        <v>315418.9120978117</v>
      </c>
      <c r="L846" s="3">
        <f t="shared" si="81"/>
        <v>289213.48314606742</v>
      </c>
      <c r="M846" s="4">
        <f t="shared" si="86"/>
        <v>-26205.428951744281</v>
      </c>
    </row>
    <row r="847" spans="1:13" x14ac:dyDescent="0.45">
      <c r="A847">
        <v>844</v>
      </c>
      <c r="B847">
        <v>0.42893272638320901</v>
      </c>
      <c r="C847">
        <v>0.37061769616026702</v>
      </c>
      <c r="D847">
        <f t="shared" si="82"/>
        <v>-5.8315030222941988E-2</v>
      </c>
      <c r="E847" s="2">
        <f t="shared" si="83"/>
        <v>-0.15734550947541559</v>
      </c>
      <c r="F847" s="2" t="str">
        <f t="shared" si="84"/>
        <v>상승</v>
      </c>
      <c r="K847" s="3">
        <f t="shared" si="85"/>
        <v>428679.81791496271</v>
      </c>
      <c r="L847" s="3">
        <f t="shared" si="81"/>
        <v>411185.30884808011</v>
      </c>
      <c r="M847" s="4">
        <f t="shared" si="86"/>
        <v>-17494.509066882601</v>
      </c>
    </row>
    <row r="848" spans="1:13" x14ac:dyDescent="0.45">
      <c r="A848">
        <v>845</v>
      </c>
      <c r="B848">
        <v>-0.112982288002967</v>
      </c>
      <c r="C848">
        <v>-0.101439790575916</v>
      </c>
      <c r="D848">
        <f t="shared" si="82"/>
        <v>1.1542497427051004E-2</v>
      </c>
      <c r="E848" s="2">
        <f t="shared" si="83"/>
        <v>-0.11378668431312242</v>
      </c>
      <c r="F848" s="2" t="str">
        <f t="shared" si="84"/>
        <v>하락</v>
      </c>
      <c r="K848" s="3">
        <f t="shared" si="85"/>
        <v>266105.31359910994</v>
      </c>
      <c r="L848" s="3">
        <f t="shared" si="81"/>
        <v>269568.06282722519</v>
      </c>
      <c r="M848" s="4">
        <f t="shared" si="86"/>
        <v>3462.7492281152518</v>
      </c>
    </row>
    <row r="849" spans="1:13" x14ac:dyDescent="0.45">
      <c r="A849">
        <v>846</v>
      </c>
      <c r="B849">
        <v>0.229997932910919</v>
      </c>
      <c r="C849">
        <v>0.17753623188405701</v>
      </c>
      <c r="D849">
        <f t="shared" si="82"/>
        <v>-5.2461701026861984E-2</v>
      </c>
      <c r="E849" s="2">
        <f t="shared" si="83"/>
        <v>-0.29549856088599974</v>
      </c>
      <c r="F849" s="2" t="str">
        <f t="shared" si="84"/>
        <v>상승</v>
      </c>
      <c r="K849" s="3">
        <f t="shared" si="85"/>
        <v>368999.3798732757</v>
      </c>
      <c r="L849" s="3">
        <f t="shared" si="81"/>
        <v>353260.86956521712</v>
      </c>
      <c r="M849" s="4">
        <f t="shared" si="86"/>
        <v>-15738.510308058583</v>
      </c>
    </row>
    <row r="850" spans="1:13" x14ac:dyDescent="0.45">
      <c r="A850">
        <v>847</v>
      </c>
      <c r="B850">
        <v>-5.8440901339054099E-3</v>
      </c>
      <c r="C850">
        <v>-5.4421768707482901E-2</v>
      </c>
      <c r="D850">
        <f t="shared" si="82"/>
        <v>-4.857767857357749E-2</v>
      </c>
      <c r="E850" s="2">
        <f t="shared" si="83"/>
        <v>0.89261484378948786</v>
      </c>
      <c r="F850" s="2" t="str">
        <f t="shared" si="84"/>
        <v>하락</v>
      </c>
      <c r="K850" s="3">
        <f t="shared" si="85"/>
        <v>298246.77295982838</v>
      </c>
      <c r="L850" s="3">
        <f t="shared" si="81"/>
        <v>283673.46938775509</v>
      </c>
      <c r="M850" s="4">
        <f t="shared" si="86"/>
        <v>-14573.303572073288</v>
      </c>
    </row>
    <row r="851" spans="1:13" x14ac:dyDescent="0.45">
      <c r="A851">
        <v>848</v>
      </c>
      <c r="B851">
        <v>0.17329302430152799</v>
      </c>
      <c r="C851">
        <v>0.100605143721633</v>
      </c>
      <c r="D851">
        <f t="shared" si="82"/>
        <v>-7.268788057989499E-2</v>
      </c>
      <c r="E851" s="2">
        <f t="shared" si="83"/>
        <v>-0.72250660245580467</v>
      </c>
      <c r="F851" s="2" t="str">
        <f t="shared" si="84"/>
        <v>상승</v>
      </c>
      <c r="K851" s="3">
        <f t="shared" si="85"/>
        <v>351987.90729045839</v>
      </c>
      <c r="L851" s="3">
        <f t="shared" ref="L851:L914" si="87">$J$3*(1+C851)</f>
        <v>330181.54311648995</v>
      </c>
      <c r="M851" s="4">
        <f t="shared" si="86"/>
        <v>-21806.364173968439</v>
      </c>
    </row>
    <row r="852" spans="1:13" x14ac:dyDescent="0.45">
      <c r="A852">
        <v>849</v>
      </c>
      <c r="B852">
        <v>-2.4902064353227601E-2</v>
      </c>
      <c r="C852">
        <v>-4.1845493562231703E-2</v>
      </c>
      <c r="D852">
        <f t="shared" si="82"/>
        <v>-1.6943429209004102E-2</v>
      </c>
      <c r="E852" s="2">
        <f t="shared" si="83"/>
        <v>0.40490451340491906</v>
      </c>
      <c r="F852" s="2" t="str">
        <f t="shared" si="84"/>
        <v>하락</v>
      </c>
      <c r="K852" s="3">
        <f t="shared" si="85"/>
        <v>292529.38069403172</v>
      </c>
      <c r="L852" s="3">
        <f t="shared" si="87"/>
        <v>287446.35193133052</v>
      </c>
      <c r="M852" s="4">
        <f t="shared" si="86"/>
        <v>-5083.0287627012003</v>
      </c>
    </row>
    <row r="853" spans="1:13" x14ac:dyDescent="0.45">
      <c r="A853">
        <v>850</v>
      </c>
      <c r="B853">
        <v>-0.12724606692790899</v>
      </c>
      <c r="C853">
        <v>-0.14453125</v>
      </c>
      <c r="D853">
        <f t="shared" si="82"/>
        <v>-1.7285183072091009E-2</v>
      </c>
      <c r="E853" s="2">
        <f t="shared" si="83"/>
        <v>0.11959478017446752</v>
      </c>
      <c r="F853" s="2" t="str">
        <f t="shared" si="84"/>
        <v>하락</v>
      </c>
      <c r="K853" s="3">
        <f t="shared" si="85"/>
        <v>261826.17992162731</v>
      </c>
      <c r="L853" s="3">
        <f t="shared" si="87"/>
        <v>256640.625</v>
      </c>
      <c r="M853" s="4">
        <f t="shared" si="86"/>
        <v>-5185.5549216273066</v>
      </c>
    </row>
    <row r="854" spans="1:13" x14ac:dyDescent="0.45">
      <c r="A854">
        <v>851</v>
      </c>
      <c r="B854">
        <v>-1.16006545722484E-2</v>
      </c>
      <c r="C854">
        <v>-8.5106382978723406E-3</v>
      </c>
      <c r="D854">
        <f t="shared" si="82"/>
        <v>3.0900162743760593E-3</v>
      </c>
      <c r="E854" s="2">
        <f t="shared" si="83"/>
        <v>-0.36307691223918698</v>
      </c>
      <c r="F854" s="2" t="str">
        <f t="shared" si="84"/>
        <v>하락</v>
      </c>
      <c r="K854" s="3">
        <f t="shared" si="85"/>
        <v>296519.80362832552</v>
      </c>
      <c r="L854" s="3">
        <f t="shared" si="87"/>
        <v>297446.80851063831</v>
      </c>
      <c r="M854" s="4">
        <f t="shared" si="86"/>
        <v>927.00488231278723</v>
      </c>
    </row>
    <row r="855" spans="1:13" x14ac:dyDescent="0.45">
      <c r="A855">
        <v>852</v>
      </c>
      <c r="B855">
        <v>0.27191275358200001</v>
      </c>
      <c r="C855">
        <v>0.27041357370095398</v>
      </c>
      <c r="D855">
        <f t="shared" si="82"/>
        <v>-1.4991798810460311E-3</v>
      </c>
      <c r="E855" s="2">
        <f t="shared" si="83"/>
        <v>-5.5440259914761158E-3</v>
      </c>
      <c r="F855" s="2" t="str">
        <f t="shared" si="84"/>
        <v>상승</v>
      </c>
      <c r="K855" s="3">
        <f t="shared" si="85"/>
        <v>381573.82607460005</v>
      </c>
      <c r="L855" s="3">
        <f t="shared" si="87"/>
        <v>381124.07211028616</v>
      </c>
      <c r="M855" s="4">
        <f t="shared" si="86"/>
        <v>-449.75396431388799</v>
      </c>
    </row>
    <row r="856" spans="1:13" x14ac:dyDescent="0.45">
      <c r="A856">
        <v>853</v>
      </c>
      <c r="B856">
        <v>-0.10820822417735999</v>
      </c>
      <c r="C856">
        <v>-8.9924160346695495E-2</v>
      </c>
      <c r="D856">
        <f t="shared" si="82"/>
        <v>1.8284063830664499E-2</v>
      </c>
      <c r="E856" s="2">
        <f t="shared" si="83"/>
        <v>-0.20332760139401621</v>
      </c>
      <c r="F856" s="2" t="str">
        <f t="shared" si="84"/>
        <v>하락</v>
      </c>
      <c r="K856" s="3">
        <f t="shared" si="85"/>
        <v>267537.53274679201</v>
      </c>
      <c r="L856" s="3">
        <f t="shared" si="87"/>
        <v>273022.75189599133</v>
      </c>
      <c r="M856" s="4">
        <f t="shared" si="86"/>
        <v>5485.2191491993144</v>
      </c>
    </row>
    <row r="857" spans="1:13" x14ac:dyDescent="0.45">
      <c r="A857">
        <v>854</v>
      </c>
      <c r="B857">
        <v>0.10612852871417899</v>
      </c>
      <c r="C857">
        <v>0.12230215827338101</v>
      </c>
      <c r="D857">
        <f t="shared" si="82"/>
        <v>1.6173629559202013E-2</v>
      </c>
      <c r="E857" s="2">
        <f t="shared" si="83"/>
        <v>0.13224320639582854</v>
      </c>
      <c r="F857" s="2" t="str">
        <f t="shared" si="84"/>
        <v>상승</v>
      </c>
      <c r="K857" s="3">
        <f t="shared" si="85"/>
        <v>331838.55861425371</v>
      </c>
      <c r="L857" s="3">
        <f t="shared" si="87"/>
        <v>336690.64748201432</v>
      </c>
      <c r="M857" s="4">
        <f t="shared" si="86"/>
        <v>4852.0888677606126</v>
      </c>
    </row>
    <row r="858" spans="1:13" x14ac:dyDescent="0.45">
      <c r="A858">
        <v>855</v>
      </c>
      <c r="B858">
        <v>0.17932978272437999</v>
      </c>
      <c r="C858">
        <v>0.12200956937799</v>
      </c>
      <c r="D858">
        <f t="shared" si="82"/>
        <v>-5.7320213346389995E-2</v>
      </c>
      <c r="E858" s="2">
        <f t="shared" si="83"/>
        <v>-0.46980096429002161</v>
      </c>
      <c r="F858" s="2" t="str">
        <f t="shared" si="84"/>
        <v>상승</v>
      </c>
      <c r="K858" s="3">
        <f t="shared" si="85"/>
        <v>353798.93481731403</v>
      </c>
      <c r="L858" s="3">
        <f t="shared" si="87"/>
        <v>336602.87081339699</v>
      </c>
      <c r="M858" s="4">
        <f t="shared" si="86"/>
        <v>-17196.064003917039</v>
      </c>
    </row>
    <row r="859" spans="1:13" x14ac:dyDescent="0.45">
      <c r="A859">
        <v>856</v>
      </c>
      <c r="B859">
        <v>5.62174953520298E-2</v>
      </c>
      <c r="C859">
        <v>2.36966824644549E-3</v>
      </c>
      <c r="D859">
        <f t="shared" si="82"/>
        <v>-5.3847827105584313E-2</v>
      </c>
      <c r="E859" s="2">
        <f t="shared" si="83"/>
        <v>-22.723783038556654</v>
      </c>
      <c r="F859" s="2" t="str">
        <f t="shared" si="84"/>
        <v>상승</v>
      </c>
      <c r="K859" s="3">
        <f t="shared" si="85"/>
        <v>316865.24860560894</v>
      </c>
      <c r="L859" s="3">
        <f t="shared" si="87"/>
        <v>300710.90047393367</v>
      </c>
      <c r="M859" s="4">
        <f t="shared" si="86"/>
        <v>-16154.348131675273</v>
      </c>
    </row>
    <row r="860" spans="1:13" x14ac:dyDescent="0.45">
      <c r="A860">
        <v>857</v>
      </c>
      <c r="B860">
        <v>0.34676814079284601</v>
      </c>
      <c r="C860">
        <v>0.28170144462279201</v>
      </c>
      <c r="D860">
        <f t="shared" si="82"/>
        <v>-6.5066696170054006E-2</v>
      </c>
      <c r="E860" s="2">
        <f t="shared" si="83"/>
        <v>-0.23097750264355429</v>
      </c>
      <c r="F860" s="2" t="str">
        <f t="shared" si="84"/>
        <v>상승</v>
      </c>
      <c r="K860" s="3">
        <f t="shared" si="85"/>
        <v>404030.44223785383</v>
      </c>
      <c r="L860" s="3">
        <f t="shared" si="87"/>
        <v>384510.4333868376</v>
      </c>
      <c r="M860" s="4">
        <f t="shared" si="86"/>
        <v>-19520.008851016231</v>
      </c>
    </row>
    <row r="861" spans="1:13" x14ac:dyDescent="0.45">
      <c r="A861">
        <v>858</v>
      </c>
      <c r="B861">
        <v>0.46514737606048501</v>
      </c>
      <c r="C861">
        <v>0.61594202898550698</v>
      </c>
      <c r="D861">
        <f t="shared" si="82"/>
        <v>0.15079465292502198</v>
      </c>
      <c r="E861" s="2">
        <f t="shared" si="83"/>
        <v>0.24481955416062401</v>
      </c>
      <c r="F861" s="2" t="str">
        <f t="shared" si="84"/>
        <v>상승</v>
      </c>
      <c r="K861" s="3">
        <f t="shared" si="85"/>
        <v>439544.21281814546</v>
      </c>
      <c r="L861" s="3">
        <f t="shared" si="87"/>
        <v>484782.60869565204</v>
      </c>
      <c r="M861" s="4">
        <f t="shared" si="86"/>
        <v>45238.395877506584</v>
      </c>
    </row>
    <row r="862" spans="1:13" x14ac:dyDescent="0.45">
      <c r="A862">
        <v>859</v>
      </c>
      <c r="B862">
        <v>7.3420740664005201E-3</v>
      </c>
      <c r="C862">
        <v>-1.5071590052750499E-2</v>
      </c>
      <c r="D862">
        <f t="shared" si="82"/>
        <v>-2.2413664119151019E-2</v>
      </c>
      <c r="E862" s="2">
        <f t="shared" si="83"/>
        <v>1.4871466143056766</v>
      </c>
      <c r="F862" s="2" t="str">
        <f t="shared" si="84"/>
        <v>반대</v>
      </c>
      <c r="K862" s="3">
        <f t="shared" si="85"/>
        <v>302202.62221992016</v>
      </c>
      <c r="L862" s="3">
        <f t="shared" si="87"/>
        <v>295478.52298417484</v>
      </c>
      <c r="M862" s="4">
        <f t="shared" si="86"/>
        <v>-6724.0992357453215</v>
      </c>
    </row>
    <row r="863" spans="1:13" x14ac:dyDescent="0.45">
      <c r="A863">
        <v>860</v>
      </c>
      <c r="B863">
        <v>1.7547804862260801E-2</v>
      </c>
      <c r="C863">
        <v>-3.7414965986394502E-2</v>
      </c>
      <c r="D863">
        <f t="shared" si="82"/>
        <v>-5.4962770848655307E-2</v>
      </c>
      <c r="E863" s="2">
        <f t="shared" si="83"/>
        <v>1.4690049663186076</v>
      </c>
      <c r="F863" s="2" t="str">
        <f t="shared" si="84"/>
        <v>반대</v>
      </c>
      <c r="K863" s="3">
        <f t="shared" si="85"/>
        <v>305264.34145867825</v>
      </c>
      <c r="L863" s="3">
        <f t="shared" si="87"/>
        <v>288775.51020408166</v>
      </c>
      <c r="M863" s="4">
        <f t="shared" si="86"/>
        <v>-16488.831254596589</v>
      </c>
    </row>
    <row r="864" spans="1:13" x14ac:dyDescent="0.45">
      <c r="A864">
        <v>861</v>
      </c>
      <c r="B864">
        <v>0.155936554074287</v>
      </c>
      <c r="C864">
        <v>0.124793388429752</v>
      </c>
      <c r="D864">
        <f t="shared" si="82"/>
        <v>-3.1143165644534995E-2</v>
      </c>
      <c r="E864" s="2">
        <f t="shared" si="83"/>
        <v>-0.24955781741647259</v>
      </c>
      <c r="F864" s="2" t="str">
        <f t="shared" si="84"/>
        <v>상승</v>
      </c>
      <c r="K864" s="3">
        <f t="shared" si="85"/>
        <v>346780.96622228611</v>
      </c>
      <c r="L864" s="3">
        <f t="shared" si="87"/>
        <v>337438.01652892563</v>
      </c>
      <c r="M864" s="4">
        <f t="shared" si="86"/>
        <v>-9342.9496933604823</v>
      </c>
    </row>
    <row r="865" spans="1:13" x14ac:dyDescent="0.45">
      <c r="A865">
        <v>862</v>
      </c>
      <c r="B865">
        <v>0.101187855005264</v>
      </c>
      <c r="C865">
        <v>7.1071071071070996E-2</v>
      </c>
      <c r="D865">
        <f t="shared" si="82"/>
        <v>-3.0116783934193009E-2</v>
      </c>
      <c r="E865" s="2">
        <f t="shared" si="83"/>
        <v>-0.42375587535575843</v>
      </c>
      <c r="F865" s="2" t="str">
        <f t="shared" si="84"/>
        <v>상승</v>
      </c>
      <c r="K865" s="3">
        <f t="shared" si="85"/>
        <v>330356.35650157923</v>
      </c>
      <c r="L865" s="3">
        <f t="shared" si="87"/>
        <v>321321.3213213213</v>
      </c>
      <c r="M865" s="4">
        <f t="shared" si="86"/>
        <v>-9035.0351802579244</v>
      </c>
    </row>
    <row r="866" spans="1:13" x14ac:dyDescent="0.45">
      <c r="A866">
        <v>863</v>
      </c>
      <c r="B866">
        <v>0.28575897216796797</v>
      </c>
      <c r="C866">
        <v>0.20401854714064899</v>
      </c>
      <c r="D866">
        <f t="shared" si="82"/>
        <v>-8.1740425027318986E-2</v>
      </c>
      <c r="E866" s="2">
        <f t="shared" si="83"/>
        <v>-0.40065193176269265</v>
      </c>
      <c r="F866" s="2" t="str">
        <f t="shared" si="84"/>
        <v>상승</v>
      </c>
      <c r="K866" s="3">
        <f t="shared" si="85"/>
        <v>385727.69165039033</v>
      </c>
      <c r="L866" s="3">
        <f t="shared" si="87"/>
        <v>361205.56414219469</v>
      </c>
      <c r="M866" s="4">
        <f t="shared" si="86"/>
        <v>-24522.127508195641</v>
      </c>
    </row>
    <row r="867" spans="1:13" x14ac:dyDescent="0.45">
      <c r="A867">
        <v>864</v>
      </c>
      <c r="B867">
        <v>0.114435821771621</v>
      </c>
      <c r="C867">
        <v>0.14392905866302799</v>
      </c>
      <c r="D867">
        <f t="shared" si="82"/>
        <v>2.9493236891406996E-2</v>
      </c>
      <c r="E867" s="2">
        <f t="shared" si="83"/>
        <v>0.20491509612702774</v>
      </c>
      <c r="F867" s="2" t="str">
        <f t="shared" si="84"/>
        <v>상승</v>
      </c>
      <c r="K867" s="3">
        <f t="shared" si="85"/>
        <v>334330.74653148634</v>
      </c>
      <c r="L867" s="3">
        <f t="shared" si="87"/>
        <v>343178.71759890841</v>
      </c>
      <c r="M867" s="4">
        <f t="shared" si="86"/>
        <v>8847.9710674220696</v>
      </c>
    </row>
    <row r="868" spans="1:13" x14ac:dyDescent="0.45">
      <c r="A868">
        <v>865</v>
      </c>
      <c r="B868">
        <v>-3.5878125578164999E-2</v>
      </c>
      <c r="C868">
        <v>-7.5435203094777498E-2</v>
      </c>
      <c r="D868">
        <f t="shared" si="82"/>
        <v>-3.9557077516612499E-2</v>
      </c>
      <c r="E868" s="2">
        <f t="shared" si="83"/>
        <v>0.52438484810483799</v>
      </c>
      <c r="F868" s="2" t="str">
        <f t="shared" si="84"/>
        <v>하락</v>
      </c>
      <c r="K868" s="3">
        <f t="shared" si="85"/>
        <v>289236.56232655048</v>
      </c>
      <c r="L868" s="3">
        <f t="shared" si="87"/>
        <v>277369.43907156674</v>
      </c>
      <c r="M868" s="4">
        <f t="shared" si="86"/>
        <v>-11867.123254983744</v>
      </c>
    </row>
    <row r="869" spans="1:13" x14ac:dyDescent="0.45">
      <c r="A869">
        <v>866</v>
      </c>
      <c r="B869">
        <v>9.0086534619331308E-3</v>
      </c>
      <c r="C869">
        <v>4.29184549356223E-3</v>
      </c>
      <c r="D869">
        <f t="shared" si="82"/>
        <v>-4.7168079683709008E-3</v>
      </c>
      <c r="E869" s="2">
        <f t="shared" si="83"/>
        <v>-1.0990162566304202</v>
      </c>
      <c r="F869" s="2" t="str">
        <f t="shared" si="84"/>
        <v>상승</v>
      </c>
      <c r="K869" s="3">
        <f t="shared" si="85"/>
        <v>302702.59603857994</v>
      </c>
      <c r="L869" s="3">
        <f t="shared" si="87"/>
        <v>301287.55364806869</v>
      </c>
      <c r="M869" s="4">
        <f t="shared" si="86"/>
        <v>-1415.0423905112548</v>
      </c>
    </row>
    <row r="870" spans="1:13" x14ac:dyDescent="0.45">
      <c r="A870">
        <v>867</v>
      </c>
      <c r="B870">
        <v>0.223384603857994</v>
      </c>
      <c r="C870">
        <v>0.23096885813148699</v>
      </c>
      <c r="D870">
        <f t="shared" si="82"/>
        <v>7.5842542734929907E-3</v>
      </c>
      <c r="E870" s="2">
        <f t="shared" si="83"/>
        <v>3.2836696405085887E-2</v>
      </c>
      <c r="F870" s="2" t="str">
        <f t="shared" si="84"/>
        <v>상승</v>
      </c>
      <c r="K870" s="3">
        <f t="shared" si="85"/>
        <v>367015.38115739822</v>
      </c>
      <c r="L870" s="3">
        <f t="shared" si="87"/>
        <v>369290.65743944613</v>
      </c>
      <c r="M870" s="4">
        <f t="shared" si="86"/>
        <v>2275.2762820479111</v>
      </c>
    </row>
    <row r="871" spans="1:13" x14ac:dyDescent="0.45">
      <c r="A871">
        <v>868</v>
      </c>
      <c r="B871">
        <v>-9.4444438815116799E-2</v>
      </c>
      <c r="C871">
        <v>-0.123595505617977</v>
      </c>
      <c r="D871">
        <f t="shared" si="82"/>
        <v>-2.9151066802860198E-2</v>
      </c>
      <c r="E871" s="2">
        <f t="shared" si="83"/>
        <v>0.2358586314049608</v>
      </c>
      <c r="F871" s="2" t="str">
        <f t="shared" si="84"/>
        <v>하락</v>
      </c>
      <c r="K871" s="3">
        <f t="shared" si="85"/>
        <v>271666.66835546499</v>
      </c>
      <c r="L871" s="3">
        <f t="shared" si="87"/>
        <v>262921.34831460693</v>
      </c>
      <c r="M871" s="4">
        <f t="shared" si="86"/>
        <v>-8745.3200408580597</v>
      </c>
    </row>
    <row r="872" spans="1:13" x14ac:dyDescent="0.45">
      <c r="A872">
        <v>869</v>
      </c>
      <c r="B872">
        <v>-2.5397557765245399E-2</v>
      </c>
      <c r="C872">
        <v>-2.9868578255674998E-2</v>
      </c>
      <c r="D872">
        <f t="shared" si="82"/>
        <v>-4.4710204904295989E-3</v>
      </c>
      <c r="E872" s="2">
        <f t="shared" si="83"/>
        <v>0.14968976601958311</v>
      </c>
      <c r="F872" s="2" t="str">
        <f t="shared" si="84"/>
        <v>하락</v>
      </c>
      <c r="K872" s="3">
        <f t="shared" si="85"/>
        <v>292380.73267042637</v>
      </c>
      <c r="L872" s="3">
        <f t="shared" si="87"/>
        <v>291039.4265232975</v>
      </c>
      <c r="M872" s="4">
        <f t="shared" si="86"/>
        <v>-1341.3061471288675</v>
      </c>
    </row>
    <row r="873" spans="1:13" x14ac:dyDescent="0.45">
      <c r="A873">
        <v>870</v>
      </c>
      <c r="B873">
        <v>1.42971463501453E-2</v>
      </c>
      <c r="C873">
        <v>-9.3896713615023407E-3</v>
      </c>
      <c r="D873">
        <f t="shared" si="82"/>
        <v>-2.3686817711647642E-2</v>
      </c>
      <c r="E873" s="2">
        <f t="shared" si="83"/>
        <v>2.5226460862904756</v>
      </c>
      <c r="F873" s="2" t="str">
        <f t="shared" si="84"/>
        <v>반대</v>
      </c>
      <c r="K873" s="3">
        <f t="shared" si="85"/>
        <v>304289.1439050436</v>
      </c>
      <c r="L873" s="3">
        <f t="shared" si="87"/>
        <v>297183.09859154926</v>
      </c>
      <c r="M873" s="4">
        <f t="shared" si="86"/>
        <v>-7106.0453134943382</v>
      </c>
    </row>
    <row r="874" spans="1:13" x14ac:dyDescent="0.45">
      <c r="A874">
        <v>871</v>
      </c>
      <c r="B874">
        <v>5.96534833312034E-3</v>
      </c>
      <c r="C874">
        <v>-6.2754686226568795E-2</v>
      </c>
      <c r="D874">
        <f t="shared" si="82"/>
        <v>-6.8720034559689142E-2</v>
      </c>
      <c r="E874" s="2">
        <f t="shared" si="83"/>
        <v>1.0950582130485542</v>
      </c>
      <c r="F874" s="2" t="str">
        <f t="shared" si="84"/>
        <v>반대</v>
      </c>
      <c r="K874" s="3">
        <f t="shared" si="85"/>
        <v>301789.6044999361</v>
      </c>
      <c r="L874" s="3">
        <f t="shared" si="87"/>
        <v>281173.59413202939</v>
      </c>
      <c r="M874" s="4">
        <f t="shared" si="86"/>
        <v>-20616.010367906711</v>
      </c>
    </row>
    <row r="875" spans="1:13" x14ac:dyDescent="0.45">
      <c r="A875">
        <v>872</v>
      </c>
      <c r="B875">
        <v>0.15125651657581299</v>
      </c>
      <c r="C875">
        <v>0.22367101303911699</v>
      </c>
      <c r="D875">
        <f t="shared" si="82"/>
        <v>7.2414496463304001E-2</v>
      </c>
      <c r="E875" s="2">
        <f t="shared" si="83"/>
        <v>0.32375449764087089</v>
      </c>
      <c r="F875" s="2" t="str">
        <f t="shared" si="84"/>
        <v>상승</v>
      </c>
      <c r="K875" s="3">
        <f t="shared" si="85"/>
        <v>345376.95497274393</v>
      </c>
      <c r="L875" s="3">
        <f t="shared" si="87"/>
        <v>367101.30391173513</v>
      </c>
      <c r="M875" s="4">
        <f t="shared" si="86"/>
        <v>21724.348938991199</v>
      </c>
    </row>
    <row r="876" spans="1:13" x14ac:dyDescent="0.45">
      <c r="A876">
        <v>873</v>
      </c>
      <c r="B876">
        <v>8.8386669754981995E-2</v>
      </c>
      <c r="C876">
        <v>3.7166085946573703E-2</v>
      </c>
      <c r="D876">
        <f t="shared" si="82"/>
        <v>-5.1220583808408292E-2</v>
      </c>
      <c r="E876" s="2">
        <f t="shared" si="83"/>
        <v>-1.3781538330949874</v>
      </c>
      <c r="F876" s="2" t="str">
        <f t="shared" si="84"/>
        <v>상승</v>
      </c>
      <c r="K876" s="3">
        <f t="shared" si="85"/>
        <v>326516.0009264946</v>
      </c>
      <c r="L876" s="3">
        <f t="shared" si="87"/>
        <v>311149.8257839721</v>
      </c>
      <c r="M876" s="4">
        <f t="shared" si="86"/>
        <v>-15366.175142522494</v>
      </c>
    </row>
    <row r="877" spans="1:13" x14ac:dyDescent="0.45">
      <c r="A877">
        <v>874</v>
      </c>
      <c r="B877">
        <v>0.124606370925903</v>
      </c>
      <c r="C877">
        <v>8.7336244541484698E-2</v>
      </c>
      <c r="D877">
        <f t="shared" si="82"/>
        <v>-3.7270126384418303E-2</v>
      </c>
      <c r="E877" s="2">
        <f t="shared" si="83"/>
        <v>-0.42674294710158966</v>
      </c>
      <c r="F877" s="2" t="str">
        <f t="shared" si="84"/>
        <v>상승</v>
      </c>
      <c r="K877" s="3">
        <f t="shared" si="85"/>
        <v>337381.91127777094</v>
      </c>
      <c r="L877" s="3">
        <f t="shared" si="87"/>
        <v>326200.87336244539</v>
      </c>
      <c r="M877" s="4">
        <f t="shared" si="86"/>
        <v>-11181.037915325549</v>
      </c>
    </row>
    <row r="878" spans="1:13" x14ac:dyDescent="0.45">
      <c r="A878">
        <v>875</v>
      </c>
      <c r="B878">
        <v>8.84694904088974E-2</v>
      </c>
      <c r="C878">
        <v>2.27066303360581E-2</v>
      </c>
      <c r="D878">
        <f t="shared" si="82"/>
        <v>-6.5762860072839296E-2</v>
      </c>
      <c r="E878" s="2">
        <f t="shared" si="83"/>
        <v>-2.8961963576078462</v>
      </c>
      <c r="F878" s="2" t="str">
        <f t="shared" si="84"/>
        <v>상승</v>
      </c>
      <c r="K878" s="3">
        <f t="shared" si="85"/>
        <v>326540.84712266922</v>
      </c>
      <c r="L878" s="3">
        <f t="shared" si="87"/>
        <v>306811.98910081742</v>
      </c>
      <c r="M878" s="4">
        <f t="shared" si="86"/>
        <v>-19728.858021851804</v>
      </c>
    </row>
    <row r="879" spans="1:13" x14ac:dyDescent="0.45">
      <c r="A879">
        <v>876</v>
      </c>
      <c r="B879">
        <v>-0.105725347995758</v>
      </c>
      <c r="C879">
        <v>-9.3385214007782102E-2</v>
      </c>
      <c r="D879">
        <f t="shared" si="82"/>
        <v>1.2340133987975899E-2</v>
      </c>
      <c r="E879" s="2">
        <f t="shared" si="83"/>
        <v>-0.13214226812124191</v>
      </c>
      <c r="F879" s="2" t="str">
        <f t="shared" si="84"/>
        <v>하락</v>
      </c>
      <c r="K879" s="3">
        <f t="shared" si="85"/>
        <v>268282.39560127258</v>
      </c>
      <c r="L879" s="3">
        <f t="shared" si="87"/>
        <v>271984.43579766538</v>
      </c>
      <c r="M879" s="4">
        <f t="shared" si="86"/>
        <v>3702.0401963928016</v>
      </c>
    </row>
    <row r="880" spans="1:13" x14ac:dyDescent="0.45">
      <c r="A880">
        <v>877</v>
      </c>
      <c r="B880">
        <v>0.104656189680099</v>
      </c>
      <c r="C880">
        <v>3.6630036630036597E-2</v>
      </c>
      <c r="D880">
        <f t="shared" si="82"/>
        <v>-6.8026153050062405E-2</v>
      </c>
      <c r="E880" s="2">
        <f t="shared" si="83"/>
        <v>-1.8571139782667052</v>
      </c>
      <c r="F880" s="2" t="str">
        <f t="shared" si="84"/>
        <v>상승</v>
      </c>
      <c r="K880" s="3">
        <f t="shared" si="85"/>
        <v>331396.85690402973</v>
      </c>
      <c r="L880" s="3">
        <f t="shared" si="87"/>
        <v>310989.01098901097</v>
      </c>
      <c r="M880" s="4">
        <f t="shared" si="86"/>
        <v>-20407.845915018755</v>
      </c>
    </row>
    <row r="881" spans="1:13" x14ac:dyDescent="0.45">
      <c r="A881">
        <v>878</v>
      </c>
      <c r="B881">
        <v>0.13906630873680101</v>
      </c>
      <c r="C881">
        <v>0.17432950191570801</v>
      </c>
      <c r="D881">
        <f t="shared" si="82"/>
        <v>3.5263193178906999E-2</v>
      </c>
      <c r="E881" s="2">
        <f t="shared" si="83"/>
        <v>0.2022789762570279</v>
      </c>
      <c r="F881" s="2" t="str">
        <f t="shared" si="84"/>
        <v>상승</v>
      </c>
      <c r="K881" s="3">
        <f t="shared" si="85"/>
        <v>341719.89262104029</v>
      </c>
      <c r="L881" s="3">
        <f t="shared" si="87"/>
        <v>352298.85057471244</v>
      </c>
      <c r="M881" s="4">
        <f t="shared" si="86"/>
        <v>10578.957953672158</v>
      </c>
    </row>
    <row r="882" spans="1:13" x14ac:dyDescent="0.45">
      <c r="A882">
        <v>879</v>
      </c>
      <c r="B882">
        <v>0.100533813238143</v>
      </c>
      <c r="C882">
        <v>8.1488933601609595E-2</v>
      </c>
      <c r="D882">
        <f t="shared" si="82"/>
        <v>-1.904487963653341E-2</v>
      </c>
      <c r="E882" s="2">
        <f t="shared" si="83"/>
        <v>-0.23371123899647189</v>
      </c>
      <c r="F882" s="2" t="str">
        <f t="shared" si="84"/>
        <v>상승</v>
      </c>
      <c r="K882" s="3">
        <f t="shared" si="85"/>
        <v>330160.14397144289</v>
      </c>
      <c r="L882" s="3">
        <f t="shared" si="87"/>
        <v>324446.68008048285</v>
      </c>
      <c r="M882" s="4">
        <f t="shared" si="86"/>
        <v>-5713.4638909600326</v>
      </c>
    </row>
    <row r="883" spans="1:13" x14ac:dyDescent="0.45">
      <c r="A883">
        <v>880</v>
      </c>
      <c r="B883">
        <v>-8.9031234383582999E-2</v>
      </c>
      <c r="C883">
        <v>-9.2024539877300596E-2</v>
      </c>
      <c r="D883">
        <f t="shared" si="82"/>
        <v>-2.9933054937175962E-3</v>
      </c>
      <c r="E883" s="2">
        <f t="shared" si="83"/>
        <v>3.2527253031731221E-2</v>
      </c>
      <c r="F883" s="2" t="str">
        <f t="shared" si="84"/>
        <v>하락</v>
      </c>
      <c r="K883" s="3">
        <f t="shared" si="85"/>
        <v>273290.62968492514</v>
      </c>
      <c r="L883" s="3">
        <f t="shared" si="87"/>
        <v>272392.6380368098</v>
      </c>
      <c r="M883" s="4">
        <f t="shared" si="86"/>
        <v>-897.9916481153341</v>
      </c>
    </row>
    <row r="884" spans="1:13" x14ac:dyDescent="0.45">
      <c r="A884">
        <v>881</v>
      </c>
      <c r="B884">
        <v>-0.10245428979396801</v>
      </c>
      <c r="C884">
        <v>-8.6538461538461495E-2</v>
      </c>
      <c r="D884">
        <f t="shared" si="82"/>
        <v>1.5915828255506512E-2</v>
      </c>
      <c r="E884" s="2">
        <f t="shared" si="83"/>
        <v>-0.18391623761918646</v>
      </c>
      <c r="F884" s="2" t="str">
        <f t="shared" si="84"/>
        <v>하락</v>
      </c>
      <c r="K884" s="3">
        <f t="shared" si="85"/>
        <v>269263.7130618096</v>
      </c>
      <c r="L884" s="3">
        <f t="shared" si="87"/>
        <v>274038.46153846156</v>
      </c>
      <c r="M884" s="4">
        <f t="shared" si="86"/>
        <v>4774.7484766519628</v>
      </c>
    </row>
    <row r="885" spans="1:13" x14ac:dyDescent="0.45">
      <c r="A885">
        <v>882</v>
      </c>
      <c r="B885">
        <v>0.21413595974445301</v>
      </c>
      <c r="C885">
        <v>0.20039814200398101</v>
      </c>
      <c r="D885">
        <f t="shared" si="82"/>
        <v>-1.3737817740472003E-2</v>
      </c>
      <c r="E885" s="2">
        <f t="shared" si="83"/>
        <v>-6.8552620314209764E-2</v>
      </c>
      <c r="F885" s="2" t="str">
        <f t="shared" si="84"/>
        <v>상승</v>
      </c>
      <c r="K885" s="3">
        <f t="shared" si="85"/>
        <v>364240.78792333591</v>
      </c>
      <c r="L885" s="3">
        <f t="shared" si="87"/>
        <v>360119.44260119431</v>
      </c>
      <c r="M885" s="4">
        <f t="shared" si="86"/>
        <v>-4121.3453221415984</v>
      </c>
    </row>
    <row r="886" spans="1:13" x14ac:dyDescent="0.45">
      <c r="A886">
        <v>883</v>
      </c>
      <c r="B886">
        <v>-8.5747465491294805E-2</v>
      </c>
      <c r="C886">
        <v>-0.140930067447639</v>
      </c>
      <c r="D886">
        <f t="shared" si="82"/>
        <v>-5.5182601956344196E-2</v>
      </c>
      <c r="E886" s="2">
        <f t="shared" si="83"/>
        <v>0.39156017559451378</v>
      </c>
      <c r="F886" s="2" t="str">
        <f t="shared" si="84"/>
        <v>하락</v>
      </c>
      <c r="K886" s="3">
        <f t="shared" si="85"/>
        <v>274275.76035261154</v>
      </c>
      <c r="L886" s="3">
        <f t="shared" si="87"/>
        <v>257720.9797657083</v>
      </c>
      <c r="M886" s="4">
        <f t="shared" si="86"/>
        <v>-16554.780586903245</v>
      </c>
    </row>
    <row r="887" spans="1:13" x14ac:dyDescent="0.45">
      <c r="A887">
        <v>884</v>
      </c>
      <c r="B887">
        <v>5.4114200174808502E-3</v>
      </c>
      <c r="C887">
        <v>-4.2690815006468298E-2</v>
      </c>
      <c r="D887">
        <f t="shared" si="82"/>
        <v>-4.8102235023949148E-2</v>
      </c>
      <c r="E887" s="2">
        <f t="shared" si="83"/>
        <v>1.1267584143488696</v>
      </c>
      <c r="F887" s="2" t="str">
        <f t="shared" si="84"/>
        <v>반대</v>
      </c>
      <c r="K887" s="3">
        <f t="shared" si="85"/>
        <v>301623.42600524426</v>
      </c>
      <c r="L887" s="3">
        <f t="shared" si="87"/>
        <v>287192.7554980595</v>
      </c>
      <c r="M887" s="4">
        <f t="shared" si="86"/>
        <v>-14430.670507184754</v>
      </c>
    </row>
    <row r="888" spans="1:13" x14ac:dyDescent="0.45">
      <c r="A888">
        <v>885</v>
      </c>
      <c r="B888">
        <v>-0.111146792769432</v>
      </c>
      <c r="C888">
        <v>-0.133286318758815</v>
      </c>
      <c r="D888">
        <f t="shared" si="82"/>
        <v>-2.2139525989382999E-2</v>
      </c>
      <c r="E888" s="2">
        <f t="shared" si="83"/>
        <v>0.16610501509494788</v>
      </c>
      <c r="F888" s="2" t="str">
        <f t="shared" si="84"/>
        <v>하락</v>
      </c>
      <c r="K888" s="3">
        <f t="shared" si="85"/>
        <v>266655.96216917044</v>
      </c>
      <c r="L888" s="3">
        <f t="shared" si="87"/>
        <v>260014.1043723555</v>
      </c>
      <c r="M888" s="4">
        <f t="shared" si="86"/>
        <v>-6641.857796814933</v>
      </c>
    </row>
    <row r="889" spans="1:13" x14ac:dyDescent="0.45">
      <c r="A889">
        <v>886</v>
      </c>
      <c r="B889">
        <v>0.12847743928432401</v>
      </c>
      <c r="C889">
        <v>0.202063628546861</v>
      </c>
      <c r="D889">
        <f t="shared" si="82"/>
        <v>7.3586189262536988E-2</v>
      </c>
      <c r="E889" s="2">
        <f t="shared" si="83"/>
        <v>0.36417335366949261</v>
      </c>
      <c r="F889" s="2" t="str">
        <f t="shared" si="84"/>
        <v>상승</v>
      </c>
      <c r="K889" s="3">
        <f t="shared" si="85"/>
        <v>338543.23178529722</v>
      </c>
      <c r="L889" s="3">
        <f t="shared" si="87"/>
        <v>360619.08856405836</v>
      </c>
      <c r="M889" s="4">
        <f t="shared" si="86"/>
        <v>22075.856778761139</v>
      </c>
    </row>
    <row r="890" spans="1:13" x14ac:dyDescent="0.45">
      <c r="A890">
        <v>887</v>
      </c>
      <c r="B890">
        <v>0.39942163228988598</v>
      </c>
      <c r="C890">
        <v>0.31818181818181801</v>
      </c>
      <c r="D890">
        <f t="shared" si="82"/>
        <v>-8.1239814108067965E-2</v>
      </c>
      <c r="E890" s="2">
        <f t="shared" si="83"/>
        <v>-0.25532513005392804</v>
      </c>
      <c r="F890" s="2" t="str">
        <f t="shared" si="84"/>
        <v>상승</v>
      </c>
      <c r="K890" s="3">
        <f t="shared" si="85"/>
        <v>419826.48968696583</v>
      </c>
      <c r="L890" s="3">
        <f t="shared" si="87"/>
        <v>395454.54545454535</v>
      </c>
      <c r="M890" s="4">
        <f t="shared" si="86"/>
        <v>-24371.944232420472</v>
      </c>
    </row>
    <row r="891" spans="1:13" x14ac:dyDescent="0.45">
      <c r="A891">
        <v>888</v>
      </c>
      <c r="B891">
        <v>-3.2349634915590203E-2</v>
      </c>
      <c r="C891">
        <v>-7.0114942528735597E-2</v>
      </c>
      <c r="D891">
        <f t="shared" si="82"/>
        <v>-3.7765307613145394E-2</v>
      </c>
      <c r="E891" s="2">
        <f t="shared" si="83"/>
        <v>0.53861996103994281</v>
      </c>
      <c r="F891" s="2" t="str">
        <f t="shared" si="84"/>
        <v>하락</v>
      </c>
      <c r="K891" s="3">
        <f t="shared" si="85"/>
        <v>290295.10952532297</v>
      </c>
      <c r="L891" s="3">
        <f t="shared" si="87"/>
        <v>278965.5172413793</v>
      </c>
      <c r="M891" s="4">
        <f t="shared" si="86"/>
        <v>-11329.592283943668</v>
      </c>
    </row>
    <row r="892" spans="1:13" x14ac:dyDescent="0.45">
      <c r="A892">
        <v>889</v>
      </c>
      <c r="B892">
        <v>-0.17250855267047799</v>
      </c>
      <c r="C892">
        <v>-0.13544303797468299</v>
      </c>
      <c r="D892">
        <f t="shared" si="82"/>
        <v>3.7065514695794999E-2</v>
      </c>
      <c r="E892" s="2">
        <f t="shared" si="83"/>
        <v>-0.27366127672596419</v>
      </c>
      <c r="F892" s="2" t="str">
        <f t="shared" si="84"/>
        <v>하락</v>
      </c>
      <c r="K892" s="3">
        <f t="shared" si="85"/>
        <v>248247.43419885662</v>
      </c>
      <c r="L892" s="3">
        <f t="shared" si="87"/>
        <v>259367.08860759513</v>
      </c>
      <c r="M892" s="4">
        <f t="shared" si="86"/>
        <v>11119.654408738512</v>
      </c>
    </row>
    <row r="893" spans="1:13" x14ac:dyDescent="0.45">
      <c r="A893">
        <v>890</v>
      </c>
      <c r="B893">
        <v>0.17222896218299799</v>
      </c>
      <c r="C893">
        <v>7.8200692041522496E-2</v>
      </c>
      <c r="D893">
        <f t="shared" si="82"/>
        <v>-9.4028270141475495E-2</v>
      </c>
      <c r="E893" s="2">
        <f t="shared" si="83"/>
        <v>-1.2023969057914343</v>
      </c>
      <c r="F893" s="2" t="str">
        <f t="shared" si="84"/>
        <v>상승</v>
      </c>
      <c r="K893" s="3">
        <f t="shared" si="85"/>
        <v>351668.68865489942</v>
      </c>
      <c r="L893" s="3">
        <f t="shared" si="87"/>
        <v>323460.20761245675</v>
      </c>
      <c r="M893" s="4">
        <f t="shared" si="86"/>
        <v>-28208.481042442669</v>
      </c>
    </row>
    <row r="894" spans="1:13" x14ac:dyDescent="0.45">
      <c r="A894">
        <v>891</v>
      </c>
      <c r="B894">
        <v>0.24126109480857799</v>
      </c>
      <c r="C894">
        <v>0.19857524487978601</v>
      </c>
      <c r="D894">
        <f t="shared" si="82"/>
        <v>-4.2685849928791986E-2</v>
      </c>
      <c r="E894" s="2">
        <f t="shared" si="83"/>
        <v>-0.21496058058310971</v>
      </c>
      <c r="F894" s="2" t="str">
        <f t="shared" si="84"/>
        <v>상승</v>
      </c>
      <c r="K894" s="3">
        <f t="shared" si="85"/>
        <v>372378.32844257343</v>
      </c>
      <c r="L894" s="3">
        <f t="shared" si="87"/>
        <v>359572.57346393581</v>
      </c>
      <c r="M894" s="4">
        <f t="shared" si="86"/>
        <v>-12805.754978637618</v>
      </c>
    </row>
    <row r="895" spans="1:13" x14ac:dyDescent="0.45">
      <c r="A895">
        <v>892</v>
      </c>
      <c r="B895">
        <v>0.26058939099311801</v>
      </c>
      <c r="C895">
        <v>0.355018587360594</v>
      </c>
      <c r="D895">
        <f t="shared" si="82"/>
        <v>9.4429196367475987E-2</v>
      </c>
      <c r="E895" s="2">
        <f t="shared" si="83"/>
        <v>0.26598380966336227</v>
      </c>
      <c r="F895" s="2" t="str">
        <f t="shared" si="84"/>
        <v>상승</v>
      </c>
      <c r="K895" s="3">
        <f t="shared" si="85"/>
        <v>378176.81729793543</v>
      </c>
      <c r="L895" s="3">
        <f t="shared" si="87"/>
        <v>406505.57620817819</v>
      </c>
      <c r="M895" s="4">
        <f t="shared" si="86"/>
        <v>28328.758910242759</v>
      </c>
    </row>
    <row r="896" spans="1:13" x14ac:dyDescent="0.45">
      <c r="A896">
        <v>893</v>
      </c>
      <c r="B896">
        <v>0.14772561192512501</v>
      </c>
      <c r="C896">
        <v>9.0697674418604601E-2</v>
      </c>
      <c r="D896">
        <f t="shared" si="82"/>
        <v>-5.702793750652041E-2</v>
      </c>
      <c r="E896" s="2">
        <f t="shared" si="83"/>
        <v>-0.62876956737958434</v>
      </c>
      <c r="F896" s="2" t="str">
        <f t="shared" si="84"/>
        <v>상승</v>
      </c>
      <c r="K896" s="3">
        <f t="shared" si="85"/>
        <v>344317.68357753754</v>
      </c>
      <c r="L896" s="3">
        <f t="shared" si="87"/>
        <v>327209.30232558138</v>
      </c>
      <c r="M896" s="4">
        <f t="shared" si="86"/>
        <v>-17108.381251956162</v>
      </c>
    </row>
    <row r="897" spans="1:13" x14ac:dyDescent="0.45">
      <c r="A897">
        <v>894</v>
      </c>
      <c r="B897">
        <v>1.74480937421321E-2</v>
      </c>
      <c r="C897">
        <v>-3.5087719298245598E-2</v>
      </c>
      <c r="D897">
        <f t="shared" si="82"/>
        <v>-5.2535813040377702E-2</v>
      </c>
      <c r="E897" s="2">
        <f t="shared" si="83"/>
        <v>1.4972706716507651</v>
      </c>
      <c r="F897" s="2" t="str">
        <f t="shared" si="84"/>
        <v>반대</v>
      </c>
      <c r="K897" s="3">
        <f t="shared" si="85"/>
        <v>305234.42812263966</v>
      </c>
      <c r="L897" s="3">
        <f t="shared" si="87"/>
        <v>289473.68421052629</v>
      </c>
      <c r="M897" s="4">
        <f t="shared" si="86"/>
        <v>-15760.743912113365</v>
      </c>
    </row>
    <row r="898" spans="1:13" x14ac:dyDescent="0.45">
      <c r="A898">
        <v>895</v>
      </c>
      <c r="B898">
        <v>0.15380986034870101</v>
      </c>
      <c r="C898">
        <v>7.9691516709511495E-2</v>
      </c>
      <c r="D898">
        <f t="shared" si="82"/>
        <v>-7.411834363918951E-2</v>
      </c>
      <c r="E898" s="2">
        <f t="shared" si="83"/>
        <v>-0.93006566695628212</v>
      </c>
      <c r="F898" s="2" t="str">
        <f t="shared" si="84"/>
        <v>상승</v>
      </c>
      <c r="K898" s="3">
        <f t="shared" si="85"/>
        <v>346142.95810461033</v>
      </c>
      <c r="L898" s="3">
        <f t="shared" si="87"/>
        <v>323907.45501285349</v>
      </c>
      <c r="M898" s="4">
        <f t="shared" si="86"/>
        <v>-22235.503091756837</v>
      </c>
    </row>
    <row r="899" spans="1:13" x14ac:dyDescent="0.45">
      <c r="A899">
        <v>896</v>
      </c>
      <c r="B899">
        <v>0.17383204400539301</v>
      </c>
      <c r="C899">
        <v>0.41791044776119401</v>
      </c>
      <c r="D899">
        <f t="shared" si="82"/>
        <v>0.244078403755801</v>
      </c>
      <c r="E899" s="2">
        <f t="shared" si="83"/>
        <v>0.5840447518442381</v>
      </c>
      <c r="F899" s="2" t="str">
        <f t="shared" si="84"/>
        <v>상승</v>
      </c>
      <c r="K899" s="3">
        <f t="shared" si="85"/>
        <v>352149.6132016179</v>
      </c>
      <c r="L899" s="3">
        <f t="shared" si="87"/>
        <v>425373.13432835817</v>
      </c>
      <c r="M899" s="4">
        <f t="shared" si="86"/>
        <v>73223.521126740263</v>
      </c>
    </row>
    <row r="900" spans="1:13" x14ac:dyDescent="0.45">
      <c r="A900">
        <v>897</v>
      </c>
      <c r="B900">
        <v>0.45188742876052801</v>
      </c>
      <c r="C900">
        <v>0.41340782122905001</v>
      </c>
      <c r="D900">
        <f t="shared" ref="D900:D963" si="88">C900-B900</f>
        <v>-3.8479607531478E-2</v>
      </c>
      <c r="E900" s="2">
        <f t="shared" ref="E900:E963" si="89">IFERROR(D900/C900,0)</f>
        <v>-9.3079050650467107E-2</v>
      </c>
      <c r="F900" s="2" t="str">
        <f t="shared" ref="F900:F963" si="90">IF(AND(B900&gt;=0,C900&gt;=0),"상승",IF(AND(B900&lt;0,C900&lt;0),"하락","반대"))</f>
        <v>상승</v>
      </c>
      <c r="K900" s="3">
        <f t="shared" ref="K900:K963" si="91">$J$3*(1+B900)</f>
        <v>435566.22862815845</v>
      </c>
      <c r="L900" s="3">
        <f t="shared" si="87"/>
        <v>424022.34636871499</v>
      </c>
      <c r="M900" s="4">
        <f t="shared" ref="M900:M963" si="92">L900-K900</f>
        <v>-11543.88225944346</v>
      </c>
    </row>
    <row r="901" spans="1:13" x14ac:dyDescent="0.45">
      <c r="A901">
        <v>898</v>
      </c>
      <c r="B901">
        <v>9.2972226440906497E-2</v>
      </c>
      <c r="C901">
        <v>-8.4269662921348295E-3</v>
      </c>
      <c r="D901">
        <f t="shared" si="88"/>
        <v>-0.10139919273304132</v>
      </c>
      <c r="E901" s="2">
        <f t="shared" si="89"/>
        <v>12.032704204320906</v>
      </c>
      <c r="F901" s="2" t="str">
        <f t="shared" si="90"/>
        <v>반대</v>
      </c>
      <c r="K901" s="3">
        <f t="shared" si="91"/>
        <v>327891.66793227196</v>
      </c>
      <c r="L901" s="3">
        <f t="shared" si="87"/>
        <v>297471.91011235956</v>
      </c>
      <c r="M901" s="4">
        <f t="shared" si="92"/>
        <v>-30419.757819912396</v>
      </c>
    </row>
    <row r="902" spans="1:13" x14ac:dyDescent="0.45">
      <c r="A902">
        <v>899</v>
      </c>
      <c r="B902">
        <v>0.36170107126235901</v>
      </c>
      <c r="C902">
        <v>0.41657207718501699</v>
      </c>
      <c r="D902">
        <f t="shared" si="88"/>
        <v>5.4871005922657978E-2</v>
      </c>
      <c r="E902" s="2">
        <f t="shared" si="89"/>
        <v>0.13172031666992284</v>
      </c>
      <c r="F902" s="2" t="str">
        <f t="shared" si="90"/>
        <v>상승</v>
      </c>
      <c r="K902" s="3">
        <f t="shared" si="91"/>
        <v>408510.32137870771</v>
      </c>
      <c r="L902" s="3">
        <f t="shared" si="87"/>
        <v>424971.62315550511</v>
      </c>
      <c r="M902" s="4">
        <f t="shared" si="92"/>
        <v>16461.301776797394</v>
      </c>
    </row>
    <row r="903" spans="1:13" x14ac:dyDescent="0.45">
      <c r="A903">
        <v>900</v>
      </c>
      <c r="B903">
        <v>2.5648720562458E-2</v>
      </c>
      <c r="C903">
        <v>-7.0422535211267599E-3</v>
      </c>
      <c r="D903">
        <f t="shared" si="88"/>
        <v>-3.2690974083584762E-2</v>
      </c>
      <c r="E903" s="2">
        <f t="shared" si="89"/>
        <v>4.642118319869037</v>
      </c>
      <c r="F903" s="2" t="str">
        <f t="shared" si="90"/>
        <v>반대</v>
      </c>
      <c r="K903" s="3">
        <f t="shared" si="91"/>
        <v>307694.61616873741</v>
      </c>
      <c r="L903" s="3">
        <f t="shared" si="87"/>
        <v>297887.32394366199</v>
      </c>
      <c r="M903" s="4">
        <f t="shared" si="92"/>
        <v>-9807.29222507542</v>
      </c>
    </row>
    <row r="904" spans="1:13" x14ac:dyDescent="0.45">
      <c r="A904">
        <v>901</v>
      </c>
      <c r="B904">
        <v>-2.5955911725759499E-2</v>
      </c>
      <c r="C904">
        <v>-5.7505601194921499E-2</v>
      </c>
      <c r="D904">
        <f t="shared" si="88"/>
        <v>-3.1549689469162E-2</v>
      </c>
      <c r="E904" s="2">
        <f t="shared" si="89"/>
        <v>0.54863680778192181</v>
      </c>
      <c r="F904" s="2" t="str">
        <f t="shared" si="90"/>
        <v>하락</v>
      </c>
      <c r="K904" s="3">
        <f t="shared" si="91"/>
        <v>292213.22648227215</v>
      </c>
      <c r="L904" s="3">
        <f t="shared" si="87"/>
        <v>282748.31964152353</v>
      </c>
      <c r="M904" s="4">
        <f t="shared" si="92"/>
        <v>-9464.9068407486193</v>
      </c>
    </row>
    <row r="905" spans="1:13" x14ac:dyDescent="0.45">
      <c r="A905">
        <v>902</v>
      </c>
      <c r="B905">
        <v>-4.3758649379014899E-2</v>
      </c>
      <c r="C905">
        <v>-8.5340674466620706E-2</v>
      </c>
      <c r="D905">
        <f t="shared" si="88"/>
        <v>-4.1582025087605806E-2</v>
      </c>
      <c r="E905" s="2">
        <f t="shared" si="89"/>
        <v>0.48724743913138141</v>
      </c>
      <c r="F905" s="2" t="str">
        <f t="shared" si="90"/>
        <v>하락</v>
      </c>
      <c r="K905" s="3">
        <f t="shared" si="91"/>
        <v>286872.40518629557</v>
      </c>
      <c r="L905" s="3">
        <f t="shared" si="87"/>
        <v>274397.79766001378</v>
      </c>
      <c r="M905" s="4">
        <f t="shared" si="92"/>
        <v>-12474.60752628179</v>
      </c>
    </row>
    <row r="906" spans="1:13" x14ac:dyDescent="0.45">
      <c r="A906">
        <v>903</v>
      </c>
      <c r="B906">
        <v>0.41142177581787098</v>
      </c>
      <c r="C906">
        <v>0.45178764897074702</v>
      </c>
      <c r="D906">
        <f t="shared" si="88"/>
        <v>4.0365873152876042E-2</v>
      </c>
      <c r="E906" s="2">
        <f t="shared" si="89"/>
        <v>8.9347004604567459E-2</v>
      </c>
      <c r="F906" s="2" t="str">
        <f t="shared" si="90"/>
        <v>상승</v>
      </c>
      <c r="K906" s="3">
        <f t="shared" si="91"/>
        <v>423426.53274536133</v>
      </c>
      <c r="L906" s="3">
        <f t="shared" si="87"/>
        <v>435536.29469122412</v>
      </c>
      <c r="M906" s="4">
        <f t="shared" si="92"/>
        <v>12109.761945862789</v>
      </c>
    </row>
    <row r="907" spans="1:13" x14ac:dyDescent="0.45">
      <c r="A907">
        <v>904</v>
      </c>
      <c r="B907">
        <v>-0.103741779923439</v>
      </c>
      <c r="C907">
        <v>-0.13226205191594501</v>
      </c>
      <c r="D907">
        <f t="shared" si="88"/>
        <v>-2.8520271992506008E-2</v>
      </c>
      <c r="E907" s="2">
        <f t="shared" si="89"/>
        <v>0.21563457983119128</v>
      </c>
      <c r="F907" s="2" t="str">
        <f t="shared" si="90"/>
        <v>하락</v>
      </c>
      <c r="K907" s="3">
        <f t="shared" si="91"/>
        <v>268877.46602296829</v>
      </c>
      <c r="L907" s="3">
        <f t="shared" si="87"/>
        <v>260321.3844252165</v>
      </c>
      <c r="M907" s="4">
        <f t="shared" si="92"/>
        <v>-8556.0815977517923</v>
      </c>
    </row>
    <row r="908" spans="1:13" x14ac:dyDescent="0.45">
      <c r="A908">
        <v>905</v>
      </c>
      <c r="B908">
        <v>4.9588028341531698E-2</v>
      </c>
      <c r="C908">
        <v>-7.5098814229248995E-2</v>
      </c>
      <c r="D908">
        <f t="shared" si="88"/>
        <v>-0.12468684257078069</v>
      </c>
      <c r="E908" s="2">
        <f t="shared" si="89"/>
        <v>1.6603037458109222</v>
      </c>
      <c r="F908" s="2" t="str">
        <f t="shared" si="90"/>
        <v>반대</v>
      </c>
      <c r="K908" s="3">
        <f t="shared" si="91"/>
        <v>314876.40850245953</v>
      </c>
      <c r="L908" s="3">
        <f t="shared" si="87"/>
        <v>277470.35573122528</v>
      </c>
      <c r="M908" s="4">
        <f t="shared" si="92"/>
        <v>-37406.052771234245</v>
      </c>
    </row>
    <row r="909" spans="1:13" x14ac:dyDescent="0.45">
      <c r="A909">
        <v>906</v>
      </c>
      <c r="B909">
        <v>3.1090572476387E-2</v>
      </c>
      <c r="C909">
        <v>-4.3103448275862002E-2</v>
      </c>
      <c r="D909">
        <f t="shared" si="88"/>
        <v>-7.4194020752248999E-2</v>
      </c>
      <c r="E909" s="2">
        <f t="shared" si="89"/>
        <v>1.7213012814521795</v>
      </c>
      <c r="F909" s="2" t="str">
        <f t="shared" si="90"/>
        <v>반대</v>
      </c>
      <c r="K909" s="3">
        <f t="shared" si="91"/>
        <v>309327.17174291611</v>
      </c>
      <c r="L909" s="3">
        <f t="shared" si="87"/>
        <v>287068.96551724139</v>
      </c>
      <c r="M909" s="4">
        <f t="shared" si="92"/>
        <v>-22258.206225674716</v>
      </c>
    </row>
    <row r="910" spans="1:13" x14ac:dyDescent="0.45">
      <c r="A910">
        <v>907</v>
      </c>
      <c r="B910">
        <v>-1.87981761991977E-2</v>
      </c>
      <c r="C910">
        <v>-5.8823529411764698E-2</v>
      </c>
      <c r="D910">
        <f t="shared" si="88"/>
        <v>-4.0025353212566998E-2</v>
      </c>
      <c r="E910" s="2">
        <f t="shared" si="89"/>
        <v>0.68043100461363903</v>
      </c>
      <c r="F910" s="2" t="str">
        <f t="shared" si="90"/>
        <v>하락</v>
      </c>
      <c r="K910" s="3">
        <f t="shared" si="91"/>
        <v>294360.54714024073</v>
      </c>
      <c r="L910" s="3">
        <f t="shared" si="87"/>
        <v>282352.9411764706</v>
      </c>
      <c r="M910" s="4">
        <f t="shared" si="92"/>
        <v>-12007.605963770126</v>
      </c>
    </row>
    <row r="911" spans="1:13" x14ac:dyDescent="0.45">
      <c r="A911">
        <v>908</v>
      </c>
      <c r="B911">
        <v>0.12091009318828499</v>
      </c>
      <c r="C911">
        <v>-4.04721753794266E-2</v>
      </c>
      <c r="D911">
        <f t="shared" si="88"/>
        <v>-0.1613822685677116</v>
      </c>
      <c r="E911" s="2">
        <f t="shared" si="89"/>
        <v>3.987486885860545</v>
      </c>
      <c r="F911" s="2" t="str">
        <f t="shared" si="90"/>
        <v>반대</v>
      </c>
      <c r="K911" s="3">
        <f t="shared" si="91"/>
        <v>336273.02795648546</v>
      </c>
      <c r="L911" s="3">
        <f t="shared" si="87"/>
        <v>287858.34738617204</v>
      </c>
      <c r="M911" s="4">
        <f t="shared" si="92"/>
        <v>-48414.680570313416</v>
      </c>
    </row>
    <row r="912" spans="1:13" x14ac:dyDescent="0.45">
      <c r="A912">
        <v>909</v>
      </c>
      <c r="B912">
        <v>0.311943709850311</v>
      </c>
      <c r="C912">
        <v>0.26470588235294101</v>
      </c>
      <c r="D912">
        <f t="shared" si="88"/>
        <v>-4.7237827497369989E-2</v>
      </c>
      <c r="E912" s="2">
        <f t="shared" si="89"/>
        <v>-0.17845401499006452</v>
      </c>
      <c r="F912" s="2" t="str">
        <f t="shared" si="90"/>
        <v>상승</v>
      </c>
      <c r="K912" s="3">
        <f t="shared" si="91"/>
        <v>393583.11295509333</v>
      </c>
      <c r="L912" s="3">
        <f t="shared" si="87"/>
        <v>379411.76470588235</v>
      </c>
      <c r="M912" s="4">
        <f t="shared" si="92"/>
        <v>-14171.348249210976</v>
      </c>
    </row>
    <row r="913" spans="1:13" x14ac:dyDescent="0.45">
      <c r="A913">
        <v>910</v>
      </c>
      <c r="B913">
        <v>-3.1280372291803298E-2</v>
      </c>
      <c r="C913">
        <v>-8.6005830903790007E-2</v>
      </c>
      <c r="D913">
        <f t="shared" si="88"/>
        <v>-5.4725458611986709E-2</v>
      </c>
      <c r="E913" s="2">
        <f t="shared" si="89"/>
        <v>0.63629940013259179</v>
      </c>
      <c r="F913" s="2" t="str">
        <f t="shared" si="90"/>
        <v>하락</v>
      </c>
      <c r="K913" s="3">
        <f t="shared" si="91"/>
        <v>290615.88831245905</v>
      </c>
      <c r="L913" s="3">
        <f t="shared" si="87"/>
        <v>274198.250728863</v>
      </c>
      <c r="M913" s="4">
        <f t="shared" si="92"/>
        <v>-16417.63758359605</v>
      </c>
    </row>
    <row r="914" spans="1:13" x14ac:dyDescent="0.45">
      <c r="A914">
        <v>911</v>
      </c>
      <c r="B914">
        <v>0.64495635032653797</v>
      </c>
      <c r="C914">
        <v>0.53899883585564601</v>
      </c>
      <c r="D914">
        <f t="shared" si="88"/>
        <v>-0.10595751447089197</v>
      </c>
      <c r="E914" s="2">
        <f t="shared" si="89"/>
        <v>-0.19658208408314518</v>
      </c>
      <c r="F914" s="2" t="str">
        <f t="shared" si="90"/>
        <v>상승</v>
      </c>
      <c r="K914" s="3">
        <f t="shared" si="91"/>
        <v>493486.90509796143</v>
      </c>
      <c r="L914" s="3">
        <f t="shared" si="87"/>
        <v>461699.65075669379</v>
      </c>
      <c r="M914" s="4">
        <f t="shared" si="92"/>
        <v>-31787.254341267631</v>
      </c>
    </row>
    <row r="915" spans="1:13" x14ac:dyDescent="0.45">
      <c r="A915">
        <v>912</v>
      </c>
      <c r="B915">
        <v>-0.15453185141086501</v>
      </c>
      <c r="C915">
        <v>-0.17943262411347499</v>
      </c>
      <c r="D915">
        <f t="shared" si="88"/>
        <v>-2.4900772702609986E-2</v>
      </c>
      <c r="E915" s="2">
        <f t="shared" si="89"/>
        <v>0.13877505735446685</v>
      </c>
      <c r="F915" s="2" t="str">
        <f t="shared" si="90"/>
        <v>하락</v>
      </c>
      <c r="K915" s="3">
        <f t="shared" si="91"/>
        <v>253640.4445767405</v>
      </c>
      <c r="L915" s="3">
        <f t="shared" ref="L915:L978" si="93">$J$3*(1+C915)</f>
        <v>246170.21276595752</v>
      </c>
      <c r="M915" s="4">
        <f t="shared" si="92"/>
        <v>-7470.2318107829778</v>
      </c>
    </row>
    <row r="916" spans="1:13" x14ac:dyDescent="0.45">
      <c r="A916">
        <v>913</v>
      </c>
      <c r="B916">
        <v>-0.106110647320747</v>
      </c>
      <c r="C916">
        <v>-0.12616822429906499</v>
      </c>
      <c r="D916">
        <f t="shared" si="88"/>
        <v>-2.005757697831799E-2</v>
      </c>
      <c r="E916" s="2">
        <f t="shared" si="89"/>
        <v>0.15897486938370609</v>
      </c>
      <c r="F916" s="2" t="str">
        <f t="shared" si="90"/>
        <v>하락</v>
      </c>
      <c r="K916" s="3">
        <f t="shared" si="91"/>
        <v>268166.8058037759</v>
      </c>
      <c r="L916" s="3">
        <f t="shared" si="93"/>
        <v>262149.5327102805</v>
      </c>
      <c r="M916" s="4">
        <f t="shared" si="92"/>
        <v>-6017.2730934954016</v>
      </c>
    </row>
    <row r="917" spans="1:13" x14ac:dyDescent="0.45">
      <c r="A917">
        <v>914</v>
      </c>
      <c r="B917">
        <v>-0.110513910651206</v>
      </c>
      <c r="C917">
        <v>-0.14629258517033999</v>
      </c>
      <c r="D917">
        <f t="shared" si="88"/>
        <v>-3.5778674519133996E-2</v>
      </c>
      <c r="E917" s="2">
        <f t="shared" si="89"/>
        <v>0.24456929568558833</v>
      </c>
      <c r="F917" s="2" t="str">
        <f t="shared" si="90"/>
        <v>하락</v>
      </c>
      <c r="K917" s="3">
        <f t="shared" si="91"/>
        <v>266845.8268046382</v>
      </c>
      <c r="L917" s="3">
        <f t="shared" si="93"/>
        <v>256112.22444889799</v>
      </c>
      <c r="M917" s="4">
        <f t="shared" si="92"/>
        <v>-10733.602355740208</v>
      </c>
    </row>
    <row r="918" spans="1:13" x14ac:dyDescent="0.45">
      <c r="A918">
        <v>915</v>
      </c>
      <c r="B918">
        <v>-0.13786645233631101</v>
      </c>
      <c r="C918">
        <v>-0.167721518987341</v>
      </c>
      <c r="D918">
        <f t="shared" si="88"/>
        <v>-2.9855066651029993E-2</v>
      </c>
      <c r="E918" s="2">
        <f t="shared" si="89"/>
        <v>0.17800379361746266</v>
      </c>
      <c r="F918" s="2" t="str">
        <f t="shared" si="90"/>
        <v>하락</v>
      </c>
      <c r="K918" s="3">
        <f t="shared" si="91"/>
        <v>258640.06429910669</v>
      </c>
      <c r="L918" s="3">
        <f t="shared" si="93"/>
        <v>249683.54430379771</v>
      </c>
      <c r="M918" s="4">
        <f t="shared" si="92"/>
        <v>-8956.5199953089759</v>
      </c>
    </row>
    <row r="919" spans="1:13" x14ac:dyDescent="0.45">
      <c r="A919">
        <v>916</v>
      </c>
      <c r="B919">
        <v>0.23282028734683899</v>
      </c>
      <c r="C919">
        <v>0.19507323568575199</v>
      </c>
      <c r="D919">
        <f t="shared" si="88"/>
        <v>-3.7747051661086994E-2</v>
      </c>
      <c r="E919" s="2">
        <f t="shared" si="89"/>
        <v>-0.19350195083601626</v>
      </c>
      <c r="F919" s="2" t="str">
        <f t="shared" si="90"/>
        <v>상승</v>
      </c>
      <c r="K919" s="3">
        <f t="shared" si="91"/>
        <v>369846.08620405168</v>
      </c>
      <c r="L919" s="3">
        <f t="shared" si="93"/>
        <v>358521.9707057256</v>
      </c>
      <c r="M919" s="4">
        <f t="shared" si="92"/>
        <v>-11324.115498326079</v>
      </c>
    </row>
    <row r="920" spans="1:13" x14ac:dyDescent="0.45">
      <c r="A920">
        <v>917</v>
      </c>
      <c r="B920">
        <v>8.50415229797363E-2</v>
      </c>
      <c r="C920">
        <v>0.2</v>
      </c>
      <c r="D920">
        <f t="shared" si="88"/>
        <v>0.11495847702026371</v>
      </c>
      <c r="E920" s="2">
        <f t="shared" si="89"/>
        <v>0.57479238510131847</v>
      </c>
      <c r="F920" s="2" t="str">
        <f t="shared" si="90"/>
        <v>상승</v>
      </c>
      <c r="K920" s="3">
        <f t="shared" si="91"/>
        <v>325512.4568939209</v>
      </c>
      <c r="L920" s="3">
        <f t="shared" si="93"/>
        <v>360000</v>
      </c>
      <c r="M920" s="4">
        <f t="shared" si="92"/>
        <v>34487.543106079102</v>
      </c>
    </row>
    <row r="921" spans="1:13" x14ac:dyDescent="0.45">
      <c r="A921">
        <v>918</v>
      </c>
      <c r="B921">
        <v>3.8003288209438298E-3</v>
      </c>
      <c r="C921">
        <v>8.0064051240992702E-4</v>
      </c>
      <c r="D921">
        <f t="shared" si="88"/>
        <v>-2.9996883085339028E-3</v>
      </c>
      <c r="E921" s="2">
        <f t="shared" si="89"/>
        <v>-3.7466106973588489</v>
      </c>
      <c r="F921" s="2" t="str">
        <f t="shared" si="90"/>
        <v>상승</v>
      </c>
      <c r="K921" s="3">
        <f t="shared" si="91"/>
        <v>301140.09864628315</v>
      </c>
      <c r="L921" s="3">
        <f t="shared" si="93"/>
        <v>300240.19215372298</v>
      </c>
      <c r="M921" s="4">
        <f t="shared" si="92"/>
        <v>-899.90649256017059</v>
      </c>
    </row>
    <row r="922" spans="1:13" x14ac:dyDescent="0.45">
      <c r="A922">
        <v>919</v>
      </c>
      <c r="B922">
        <v>-8.0043390393257099E-2</v>
      </c>
      <c r="C922">
        <v>-8.4261838440111397E-2</v>
      </c>
      <c r="D922">
        <f t="shared" si="88"/>
        <v>-4.2184480468542979E-3</v>
      </c>
      <c r="E922" s="2">
        <f t="shared" si="89"/>
        <v>5.0063565250270857E-2</v>
      </c>
      <c r="F922" s="2" t="str">
        <f t="shared" si="90"/>
        <v>하락</v>
      </c>
      <c r="K922" s="3">
        <f t="shared" si="91"/>
        <v>275986.98288202286</v>
      </c>
      <c r="L922" s="3">
        <f t="shared" si="93"/>
        <v>274721.44846796658</v>
      </c>
      <c r="M922" s="4">
        <f t="shared" si="92"/>
        <v>-1265.5344140562811</v>
      </c>
    </row>
    <row r="923" spans="1:13" x14ac:dyDescent="0.45">
      <c r="A923">
        <v>920</v>
      </c>
      <c r="B923">
        <v>0.29983359575271601</v>
      </c>
      <c r="C923">
        <v>0.225469728601252</v>
      </c>
      <c r="D923">
        <f t="shared" si="88"/>
        <v>-7.4363867151464008E-2</v>
      </c>
      <c r="E923" s="2">
        <f t="shared" si="89"/>
        <v>-0.32981752190325331</v>
      </c>
      <c r="F923" s="2" t="str">
        <f t="shared" si="90"/>
        <v>상승</v>
      </c>
      <c r="K923" s="3">
        <f t="shared" si="91"/>
        <v>389950.07872581482</v>
      </c>
      <c r="L923" s="3">
        <f t="shared" si="93"/>
        <v>367640.91858037555</v>
      </c>
      <c r="M923" s="4">
        <f t="shared" si="92"/>
        <v>-22309.160145439266</v>
      </c>
    </row>
    <row r="924" spans="1:13" x14ac:dyDescent="0.45">
      <c r="A924">
        <v>921</v>
      </c>
      <c r="B924">
        <v>-1.9605699926614699E-2</v>
      </c>
      <c r="C924">
        <v>-5.8020477815699599E-2</v>
      </c>
      <c r="D924">
        <f t="shared" si="88"/>
        <v>-3.84147778890849E-2</v>
      </c>
      <c r="E924" s="2">
        <f t="shared" si="89"/>
        <v>0.66208999538246394</v>
      </c>
      <c r="F924" s="2" t="str">
        <f t="shared" si="90"/>
        <v>하락</v>
      </c>
      <c r="K924" s="3">
        <f t="shared" si="91"/>
        <v>294118.29002201563</v>
      </c>
      <c r="L924" s="3">
        <f t="shared" si="93"/>
        <v>282593.85665529012</v>
      </c>
      <c r="M924" s="4">
        <f t="shared" si="92"/>
        <v>-11524.433366725512</v>
      </c>
    </row>
    <row r="925" spans="1:13" x14ac:dyDescent="0.45">
      <c r="A925">
        <v>922</v>
      </c>
      <c r="B925">
        <v>-4.1623327881097703E-2</v>
      </c>
      <c r="C925">
        <v>-6.3244047619047603E-2</v>
      </c>
      <c r="D925">
        <f t="shared" si="88"/>
        <v>-2.1620719737949899E-2</v>
      </c>
      <c r="E925" s="2">
        <f t="shared" si="89"/>
        <v>0.34186173326829028</v>
      </c>
      <c r="F925" s="2" t="str">
        <f t="shared" si="90"/>
        <v>하락</v>
      </c>
      <c r="K925" s="3">
        <f t="shared" si="91"/>
        <v>287513.00163567072</v>
      </c>
      <c r="L925" s="3">
        <f t="shared" si="93"/>
        <v>281026.78571428574</v>
      </c>
      <c r="M925" s="4">
        <f t="shared" si="92"/>
        <v>-6486.2159213849809</v>
      </c>
    </row>
    <row r="926" spans="1:13" x14ac:dyDescent="0.45">
      <c r="A926">
        <v>923</v>
      </c>
      <c r="B926">
        <v>7.0382893085479695E-2</v>
      </c>
      <c r="C926">
        <v>0.11016949152542301</v>
      </c>
      <c r="D926">
        <f t="shared" si="88"/>
        <v>3.978659843994331E-2</v>
      </c>
      <c r="E926" s="2">
        <f t="shared" si="89"/>
        <v>0.36113989353179549</v>
      </c>
      <c r="F926" s="2" t="str">
        <f t="shared" si="90"/>
        <v>상승</v>
      </c>
      <c r="K926" s="3">
        <f t="shared" si="91"/>
        <v>321114.86792564392</v>
      </c>
      <c r="L926" s="3">
        <f t="shared" si="93"/>
        <v>333050.84745762689</v>
      </c>
      <c r="M926" s="4">
        <f t="shared" si="92"/>
        <v>11935.979531982972</v>
      </c>
    </row>
    <row r="927" spans="1:13" x14ac:dyDescent="0.45">
      <c r="A927">
        <v>924</v>
      </c>
      <c r="B927">
        <v>-0.111535519361495</v>
      </c>
      <c r="C927">
        <v>-4.1913946587536999E-2</v>
      </c>
      <c r="D927">
        <f t="shared" si="88"/>
        <v>6.9621572773958001E-2</v>
      </c>
      <c r="E927" s="2">
        <f t="shared" si="89"/>
        <v>-1.6610598247662938</v>
      </c>
      <c r="F927" s="2" t="str">
        <f t="shared" si="90"/>
        <v>하락</v>
      </c>
      <c r="K927" s="3">
        <f t="shared" si="91"/>
        <v>266539.3441915515</v>
      </c>
      <c r="L927" s="3">
        <f t="shared" si="93"/>
        <v>287425.81602373888</v>
      </c>
      <c r="M927" s="4">
        <f t="shared" si="92"/>
        <v>20886.471832187381</v>
      </c>
    </row>
    <row r="928" spans="1:13" x14ac:dyDescent="0.45">
      <c r="A928">
        <v>925</v>
      </c>
      <c r="B928">
        <v>-1.9728802144527401E-3</v>
      </c>
      <c r="C928">
        <v>-3.83458646616541E-2</v>
      </c>
      <c r="D928">
        <f t="shared" si="88"/>
        <v>-3.6372984447201356E-2</v>
      </c>
      <c r="E928" s="2">
        <f t="shared" si="89"/>
        <v>0.94855037872113424</v>
      </c>
      <c r="F928" s="2" t="str">
        <f t="shared" si="90"/>
        <v>하락</v>
      </c>
      <c r="K928" s="3">
        <f t="shared" si="91"/>
        <v>299408.13593566418</v>
      </c>
      <c r="L928" s="3">
        <f t="shared" si="93"/>
        <v>288496.24060150376</v>
      </c>
      <c r="M928" s="4">
        <f t="shared" si="92"/>
        <v>-10911.895334160421</v>
      </c>
    </row>
    <row r="929" spans="1:13" x14ac:dyDescent="0.45">
      <c r="A929">
        <v>926</v>
      </c>
      <c r="B929">
        <v>0.228686943650245</v>
      </c>
      <c r="C929">
        <v>0.14996114996114901</v>
      </c>
      <c r="D929">
        <f t="shared" si="88"/>
        <v>-7.8725793689095991E-2</v>
      </c>
      <c r="E929" s="2">
        <f t="shared" si="89"/>
        <v>-0.52497459314957085</v>
      </c>
      <c r="F929" s="2" t="str">
        <f t="shared" si="90"/>
        <v>상승</v>
      </c>
      <c r="K929" s="3">
        <f t="shared" si="91"/>
        <v>368606.08309507353</v>
      </c>
      <c r="L929" s="3">
        <f t="shared" si="93"/>
        <v>344988.3449883447</v>
      </c>
      <c r="M929" s="4">
        <f t="shared" si="92"/>
        <v>-23617.738106728822</v>
      </c>
    </row>
    <row r="930" spans="1:13" x14ac:dyDescent="0.45">
      <c r="A930">
        <v>927</v>
      </c>
      <c r="B930">
        <v>0.29265770316123901</v>
      </c>
      <c r="C930">
        <v>0.24635416666666601</v>
      </c>
      <c r="D930">
        <f t="shared" si="88"/>
        <v>-4.6303536494573E-2</v>
      </c>
      <c r="E930" s="2">
        <f t="shared" si="89"/>
        <v>-0.1879551587094723</v>
      </c>
      <c r="F930" s="2" t="str">
        <f t="shared" si="90"/>
        <v>상승</v>
      </c>
      <c r="K930" s="3">
        <f t="shared" si="91"/>
        <v>387797.31094837171</v>
      </c>
      <c r="L930" s="3">
        <f t="shared" si="93"/>
        <v>373906.24999999977</v>
      </c>
      <c r="M930" s="4">
        <f t="shared" si="92"/>
        <v>-13891.060948371945</v>
      </c>
    </row>
    <row r="931" spans="1:13" x14ac:dyDescent="0.45">
      <c r="A931">
        <v>928</v>
      </c>
      <c r="B931">
        <v>0.188758894801139</v>
      </c>
      <c r="C931">
        <v>0.20422535211267601</v>
      </c>
      <c r="D931">
        <f t="shared" si="88"/>
        <v>1.5466457311537007E-2</v>
      </c>
      <c r="E931" s="2">
        <f t="shared" si="89"/>
        <v>7.573230821511226E-2</v>
      </c>
      <c r="F931" s="2" t="str">
        <f t="shared" si="90"/>
        <v>상승</v>
      </c>
      <c r="K931" s="3">
        <f t="shared" si="91"/>
        <v>356627.66844034166</v>
      </c>
      <c r="L931" s="3">
        <f t="shared" si="93"/>
        <v>361267.60563380283</v>
      </c>
      <c r="M931" s="4">
        <f t="shared" si="92"/>
        <v>4639.93719346117</v>
      </c>
    </row>
    <row r="932" spans="1:13" x14ac:dyDescent="0.45">
      <c r="A932">
        <v>929</v>
      </c>
      <c r="B932">
        <v>6.8629264831542899E-2</v>
      </c>
      <c r="C932">
        <v>5.9031877213695398E-2</v>
      </c>
      <c r="D932">
        <f t="shared" si="88"/>
        <v>-9.5973876178475012E-3</v>
      </c>
      <c r="E932" s="2">
        <f t="shared" si="89"/>
        <v>-0.16257974624633667</v>
      </c>
      <c r="F932" s="2" t="str">
        <f t="shared" si="90"/>
        <v>상승</v>
      </c>
      <c r="K932" s="3">
        <f t="shared" si="91"/>
        <v>320588.77944946289</v>
      </c>
      <c r="L932" s="3">
        <f t="shared" si="93"/>
        <v>317709.56316410861</v>
      </c>
      <c r="M932" s="4">
        <f t="shared" si="92"/>
        <v>-2879.2162853542832</v>
      </c>
    </row>
    <row r="933" spans="1:13" x14ac:dyDescent="0.45">
      <c r="A933">
        <v>930</v>
      </c>
      <c r="B933">
        <v>2.3244902491569502E-2</v>
      </c>
      <c r="C933">
        <v>5.0343249427917597E-2</v>
      </c>
      <c r="D933">
        <f t="shared" si="88"/>
        <v>2.7098346936348095E-2</v>
      </c>
      <c r="E933" s="2">
        <f t="shared" si="89"/>
        <v>0.53827170959927828</v>
      </c>
      <c r="F933" s="2" t="str">
        <f t="shared" si="90"/>
        <v>상승</v>
      </c>
      <c r="K933" s="3">
        <f t="shared" si="91"/>
        <v>306973.47074747086</v>
      </c>
      <c r="L933" s="3">
        <f t="shared" si="93"/>
        <v>315102.97482837533</v>
      </c>
      <c r="M933" s="4">
        <f t="shared" si="92"/>
        <v>8129.5040809044731</v>
      </c>
    </row>
    <row r="934" spans="1:13" x14ac:dyDescent="0.45">
      <c r="A934">
        <v>931</v>
      </c>
      <c r="B934">
        <v>-0.123000800609588</v>
      </c>
      <c r="C934">
        <v>-0.13872832369942101</v>
      </c>
      <c r="D934">
        <f t="shared" si="88"/>
        <v>-1.5727523089833009E-2</v>
      </c>
      <c r="E934" s="2">
        <f t="shared" si="89"/>
        <v>0.11336922893921372</v>
      </c>
      <c r="F934" s="2" t="str">
        <f t="shared" si="90"/>
        <v>하락</v>
      </c>
      <c r="K934" s="3">
        <f t="shared" si="91"/>
        <v>263099.75981712359</v>
      </c>
      <c r="L934" s="3">
        <f t="shared" si="93"/>
        <v>258381.5028901737</v>
      </c>
      <c r="M934" s="4">
        <f t="shared" si="92"/>
        <v>-4718.2569269498927</v>
      </c>
    </row>
    <row r="935" spans="1:13" x14ac:dyDescent="0.45">
      <c r="A935">
        <v>932</v>
      </c>
      <c r="B935">
        <v>-0.16202475130558</v>
      </c>
      <c r="C935">
        <v>-0.20070921985815601</v>
      </c>
      <c r="D935">
        <f t="shared" si="88"/>
        <v>-3.8684468552576012E-2</v>
      </c>
      <c r="E935" s="2">
        <f t="shared" si="89"/>
        <v>0.19273887158703951</v>
      </c>
      <c r="F935" s="2" t="str">
        <f t="shared" si="90"/>
        <v>하락</v>
      </c>
      <c r="K935" s="3">
        <f t="shared" si="91"/>
        <v>251392.57460832599</v>
      </c>
      <c r="L935" s="3">
        <f t="shared" si="93"/>
        <v>239787.2340425532</v>
      </c>
      <c r="M935" s="4">
        <f t="shared" si="92"/>
        <v>-11605.340565772785</v>
      </c>
    </row>
    <row r="936" spans="1:13" x14ac:dyDescent="0.45">
      <c r="A936">
        <v>933</v>
      </c>
      <c r="B936">
        <v>2.43905801326036E-2</v>
      </c>
      <c r="C936">
        <v>1.3452914798206201E-2</v>
      </c>
      <c r="D936">
        <f t="shared" si="88"/>
        <v>-1.09376653343974E-2</v>
      </c>
      <c r="E936" s="2">
        <f t="shared" si="89"/>
        <v>-0.81303312319021137</v>
      </c>
      <c r="F936" s="2" t="str">
        <f t="shared" si="90"/>
        <v>상승</v>
      </c>
      <c r="K936" s="3">
        <f t="shared" si="91"/>
        <v>307317.17403978109</v>
      </c>
      <c r="L936" s="3">
        <f t="shared" si="93"/>
        <v>304035.87443946186</v>
      </c>
      <c r="M936" s="4">
        <f t="shared" si="92"/>
        <v>-3281.2996003192384</v>
      </c>
    </row>
    <row r="937" spans="1:13" x14ac:dyDescent="0.45">
      <c r="A937">
        <v>934</v>
      </c>
      <c r="B937">
        <v>2.47510075569152E-2</v>
      </c>
      <c r="C937">
        <v>-1.26582278481012E-2</v>
      </c>
      <c r="D937">
        <f t="shared" si="88"/>
        <v>-3.7409235405016401E-2</v>
      </c>
      <c r="E937" s="2">
        <f t="shared" si="89"/>
        <v>2.9553295969963109</v>
      </c>
      <c r="F937" s="2" t="str">
        <f t="shared" si="90"/>
        <v>반대</v>
      </c>
      <c r="K937" s="3">
        <f t="shared" si="91"/>
        <v>307425.30226707458</v>
      </c>
      <c r="L937" s="3">
        <f t="shared" si="93"/>
        <v>296202.53164556966</v>
      </c>
      <c r="M937" s="4">
        <f t="shared" si="92"/>
        <v>-11222.770621504926</v>
      </c>
    </row>
    <row r="938" spans="1:13" x14ac:dyDescent="0.45">
      <c r="A938">
        <v>935</v>
      </c>
      <c r="B938">
        <v>-3.1280372291803298E-2</v>
      </c>
      <c r="C938">
        <v>-8.6005830903790007E-2</v>
      </c>
      <c r="D938">
        <f t="shared" si="88"/>
        <v>-5.4725458611986709E-2</v>
      </c>
      <c r="E938" s="2">
        <f t="shared" si="89"/>
        <v>0.63629940013259179</v>
      </c>
      <c r="F938" s="2" t="str">
        <f t="shared" si="90"/>
        <v>하락</v>
      </c>
      <c r="K938" s="3">
        <f t="shared" si="91"/>
        <v>290615.88831245905</v>
      </c>
      <c r="L938" s="3">
        <f t="shared" si="93"/>
        <v>274198.250728863</v>
      </c>
      <c r="M938" s="4">
        <f t="shared" si="92"/>
        <v>-16417.63758359605</v>
      </c>
    </row>
    <row r="939" spans="1:13" x14ac:dyDescent="0.45">
      <c r="A939">
        <v>936</v>
      </c>
      <c r="B939">
        <v>0.27358815073966902</v>
      </c>
      <c r="C939">
        <v>0.115751789976133</v>
      </c>
      <c r="D939">
        <f t="shared" si="88"/>
        <v>-0.15783636076353602</v>
      </c>
      <c r="E939" s="2">
        <f t="shared" si="89"/>
        <v>-1.3635759826788034</v>
      </c>
      <c r="F939" s="2" t="str">
        <f t="shared" si="90"/>
        <v>상승</v>
      </c>
      <c r="K939" s="3">
        <f t="shared" si="91"/>
        <v>382076.44522190065</v>
      </c>
      <c r="L939" s="3">
        <f t="shared" si="93"/>
        <v>334725.53699283989</v>
      </c>
      <c r="M939" s="4">
        <f t="shared" si="92"/>
        <v>-47350.908229060762</v>
      </c>
    </row>
    <row r="940" spans="1:13" x14ac:dyDescent="0.45">
      <c r="A940">
        <v>937</v>
      </c>
      <c r="B940">
        <v>-0.120531275868415</v>
      </c>
      <c r="C940">
        <v>-0.13081009296148699</v>
      </c>
      <c r="D940">
        <f t="shared" si="88"/>
        <v>-1.027881709307199E-2</v>
      </c>
      <c r="E940" s="2">
        <f t="shared" si="89"/>
        <v>7.8578165188662258E-2</v>
      </c>
      <c r="F940" s="2" t="str">
        <f t="shared" si="90"/>
        <v>하락</v>
      </c>
      <c r="K940" s="3">
        <f t="shared" si="91"/>
        <v>263840.61723947554</v>
      </c>
      <c r="L940" s="3">
        <f t="shared" si="93"/>
        <v>260756.97211155389</v>
      </c>
      <c r="M940" s="4">
        <f t="shared" si="92"/>
        <v>-3083.6451279216562</v>
      </c>
    </row>
    <row r="941" spans="1:13" x14ac:dyDescent="0.45">
      <c r="A941">
        <v>938</v>
      </c>
      <c r="B941">
        <v>0.18406032025814001</v>
      </c>
      <c r="C941">
        <v>0.20146222583265599</v>
      </c>
      <c r="D941">
        <f t="shared" si="88"/>
        <v>1.7401905574515986E-2</v>
      </c>
      <c r="E941" s="2">
        <f t="shared" si="89"/>
        <v>8.6378007105762974E-2</v>
      </c>
      <c r="F941" s="2" t="str">
        <f t="shared" si="90"/>
        <v>상승</v>
      </c>
      <c r="K941" s="3">
        <f t="shared" si="91"/>
        <v>355218.09607744205</v>
      </c>
      <c r="L941" s="3">
        <f t="shared" si="93"/>
        <v>360438.66774979676</v>
      </c>
      <c r="M941" s="4">
        <f t="shared" si="92"/>
        <v>5220.5716723547084</v>
      </c>
    </row>
    <row r="942" spans="1:13" x14ac:dyDescent="0.45">
      <c r="A942">
        <v>939</v>
      </c>
      <c r="B942">
        <v>-3.32374684512615E-2</v>
      </c>
      <c r="C942">
        <v>2.3219814241485998E-3</v>
      </c>
      <c r="D942">
        <f t="shared" si="88"/>
        <v>3.5559449875410098E-2</v>
      </c>
      <c r="E942" s="2">
        <f t="shared" si="89"/>
        <v>15.314269746343328</v>
      </c>
      <c r="F942" s="2" t="str">
        <f t="shared" si="90"/>
        <v>반대</v>
      </c>
      <c r="K942" s="3">
        <f t="shared" si="91"/>
        <v>290028.75946462154</v>
      </c>
      <c r="L942" s="3">
        <f t="shared" si="93"/>
        <v>300696.59442724456</v>
      </c>
      <c r="M942" s="4">
        <f t="shared" si="92"/>
        <v>10667.834962623019</v>
      </c>
    </row>
    <row r="943" spans="1:13" x14ac:dyDescent="0.45">
      <c r="A943">
        <v>940</v>
      </c>
      <c r="B943">
        <v>-8.0043390393257099E-2</v>
      </c>
      <c r="C943">
        <v>-8.4261838440111397E-2</v>
      </c>
      <c r="D943">
        <f t="shared" si="88"/>
        <v>-4.2184480468542979E-3</v>
      </c>
      <c r="E943" s="2">
        <f t="shared" si="89"/>
        <v>5.0063565250270857E-2</v>
      </c>
      <c r="F943" s="2" t="str">
        <f t="shared" si="90"/>
        <v>하락</v>
      </c>
      <c r="K943" s="3">
        <f t="shared" si="91"/>
        <v>275986.98288202286</v>
      </c>
      <c r="L943" s="3">
        <f t="shared" si="93"/>
        <v>274721.44846796658</v>
      </c>
      <c r="M943" s="4">
        <f t="shared" si="92"/>
        <v>-1265.5344140562811</v>
      </c>
    </row>
    <row r="944" spans="1:13" x14ac:dyDescent="0.45">
      <c r="A944">
        <v>941</v>
      </c>
      <c r="B944">
        <v>8.09446275234222E-2</v>
      </c>
      <c r="C944">
        <v>6.0606060606060601E-2</v>
      </c>
      <c r="D944">
        <f t="shared" si="88"/>
        <v>-2.0338566917361599E-2</v>
      </c>
      <c r="E944" s="2">
        <f t="shared" si="89"/>
        <v>-0.33558635413646642</v>
      </c>
      <c r="F944" s="2" t="str">
        <f t="shared" si="90"/>
        <v>상승</v>
      </c>
      <c r="K944" s="3">
        <f t="shared" si="91"/>
        <v>324283.38825702667</v>
      </c>
      <c r="L944" s="3">
        <f t="shared" si="93"/>
        <v>318181.81818181818</v>
      </c>
      <c r="M944" s="4">
        <f t="shared" si="92"/>
        <v>-6101.5700752084958</v>
      </c>
    </row>
    <row r="945" spans="1:13" x14ac:dyDescent="0.45">
      <c r="A945">
        <v>942</v>
      </c>
      <c r="B945">
        <v>-1.30124427378177E-2</v>
      </c>
      <c r="C945">
        <v>-0.115571776155717</v>
      </c>
      <c r="D945">
        <f t="shared" si="88"/>
        <v>-0.1025593334178993</v>
      </c>
      <c r="E945" s="2">
        <f t="shared" si="89"/>
        <v>0.88740812704751348</v>
      </c>
      <c r="F945" s="2" t="str">
        <f t="shared" si="90"/>
        <v>하락</v>
      </c>
      <c r="K945" s="3">
        <f t="shared" si="91"/>
        <v>296096.26717865473</v>
      </c>
      <c r="L945" s="3">
        <f t="shared" si="93"/>
        <v>265328.46715328487</v>
      </c>
      <c r="M945" s="4">
        <f t="shared" si="92"/>
        <v>-30767.800025369856</v>
      </c>
    </row>
    <row r="946" spans="1:13" x14ac:dyDescent="0.45">
      <c r="A946">
        <v>943</v>
      </c>
      <c r="B946">
        <v>-9.6955701708793599E-2</v>
      </c>
      <c r="C946">
        <v>-5.2901023890784903E-2</v>
      </c>
      <c r="D946">
        <f t="shared" si="88"/>
        <v>4.4054677818008696E-2</v>
      </c>
      <c r="E946" s="2">
        <f t="shared" si="89"/>
        <v>-0.83277552262429466</v>
      </c>
      <c r="F946" s="2" t="str">
        <f t="shared" si="90"/>
        <v>하락</v>
      </c>
      <c r="K946" s="3">
        <f t="shared" si="91"/>
        <v>270913.28948736191</v>
      </c>
      <c r="L946" s="3">
        <f t="shared" si="93"/>
        <v>284129.69283276453</v>
      </c>
      <c r="M946" s="4">
        <f t="shared" si="92"/>
        <v>13216.403345402621</v>
      </c>
    </row>
    <row r="947" spans="1:13" x14ac:dyDescent="0.45">
      <c r="A947">
        <v>944</v>
      </c>
      <c r="B947">
        <v>-5.0159212201833697E-2</v>
      </c>
      <c r="C947">
        <v>-5.7046979865771799E-2</v>
      </c>
      <c r="D947">
        <f t="shared" si="88"/>
        <v>-6.8877676639381019E-3</v>
      </c>
      <c r="E947" s="2">
        <f t="shared" si="89"/>
        <v>0.12073851552079734</v>
      </c>
      <c r="F947" s="2" t="str">
        <f t="shared" si="90"/>
        <v>하락</v>
      </c>
      <c r="K947" s="3">
        <f t="shared" si="91"/>
        <v>284952.23633944988</v>
      </c>
      <c r="L947" s="3">
        <f t="shared" si="93"/>
        <v>282885.90604026848</v>
      </c>
      <c r="M947" s="4">
        <f t="shared" si="92"/>
        <v>-2066.330299181398</v>
      </c>
    </row>
    <row r="948" spans="1:13" x14ac:dyDescent="0.45">
      <c r="A948">
        <v>945</v>
      </c>
      <c r="B948">
        <v>1.20425634086132E-2</v>
      </c>
      <c r="C948">
        <v>-3.8766519823788502E-2</v>
      </c>
      <c r="D948">
        <f t="shared" si="88"/>
        <v>-5.08090832324017E-2</v>
      </c>
      <c r="E948" s="2">
        <f t="shared" si="89"/>
        <v>1.3106433970176363</v>
      </c>
      <c r="F948" s="2" t="str">
        <f t="shared" si="90"/>
        <v>반대</v>
      </c>
      <c r="K948" s="3">
        <f t="shared" si="91"/>
        <v>303612.76902258396</v>
      </c>
      <c r="L948" s="3">
        <f t="shared" si="93"/>
        <v>288370.04405286344</v>
      </c>
      <c r="M948" s="4">
        <f t="shared" si="92"/>
        <v>-15242.724969720526</v>
      </c>
    </row>
    <row r="949" spans="1:13" x14ac:dyDescent="0.45">
      <c r="A949">
        <v>946</v>
      </c>
      <c r="B949">
        <v>0.272206991910934</v>
      </c>
      <c r="C949">
        <v>0.186475409836065</v>
      </c>
      <c r="D949">
        <f t="shared" si="88"/>
        <v>-8.5731582074869001E-2</v>
      </c>
      <c r="E949" s="2">
        <f t="shared" si="89"/>
        <v>-0.45974738519270547</v>
      </c>
      <c r="F949" s="2" t="str">
        <f t="shared" si="90"/>
        <v>상승</v>
      </c>
      <c r="K949" s="3">
        <f t="shared" si="91"/>
        <v>381662.09757328022</v>
      </c>
      <c r="L949" s="3">
        <f t="shared" si="93"/>
        <v>355942.6229508195</v>
      </c>
      <c r="M949" s="4">
        <f t="shared" si="92"/>
        <v>-25719.474622460722</v>
      </c>
    </row>
    <row r="950" spans="1:13" x14ac:dyDescent="0.45">
      <c r="A950">
        <v>947</v>
      </c>
      <c r="B950">
        <v>-3.5945761948823901E-2</v>
      </c>
      <c r="C950">
        <v>-4.1811846689895397E-2</v>
      </c>
      <c r="D950">
        <f t="shared" si="88"/>
        <v>-5.8660847410714964E-3</v>
      </c>
      <c r="E950" s="2">
        <f t="shared" si="89"/>
        <v>0.14029719339062688</v>
      </c>
      <c r="F950" s="2" t="str">
        <f t="shared" si="90"/>
        <v>하락</v>
      </c>
      <c r="K950" s="3">
        <f t="shared" si="91"/>
        <v>289216.27141535282</v>
      </c>
      <c r="L950" s="3">
        <f t="shared" si="93"/>
        <v>287456.44599303138</v>
      </c>
      <c r="M950" s="4">
        <f t="shared" si="92"/>
        <v>-1759.8254223214462</v>
      </c>
    </row>
    <row r="951" spans="1:13" x14ac:dyDescent="0.45">
      <c r="A951">
        <v>948</v>
      </c>
      <c r="B951">
        <v>3.5001508891582399E-2</v>
      </c>
      <c r="C951">
        <v>0.124121779859484</v>
      </c>
      <c r="D951">
        <f t="shared" si="88"/>
        <v>8.9120270967901594E-2</v>
      </c>
      <c r="E951" s="2">
        <f t="shared" si="89"/>
        <v>0.71800671138290983</v>
      </c>
      <c r="F951" s="2" t="str">
        <f t="shared" si="90"/>
        <v>상승</v>
      </c>
      <c r="K951" s="3">
        <f t="shared" si="91"/>
        <v>310500.45266747475</v>
      </c>
      <c r="L951" s="3">
        <f t="shared" si="93"/>
        <v>337236.53395784518</v>
      </c>
      <c r="M951" s="4">
        <f t="shared" si="92"/>
        <v>26736.081290370435</v>
      </c>
    </row>
    <row r="952" spans="1:13" x14ac:dyDescent="0.45">
      <c r="A952">
        <v>949</v>
      </c>
      <c r="B952">
        <v>0.13503426313400199</v>
      </c>
      <c r="C952">
        <v>9.7908745247148293E-2</v>
      </c>
      <c r="D952">
        <f t="shared" si="88"/>
        <v>-3.7125517886853698E-2</v>
      </c>
      <c r="E952" s="2">
        <f t="shared" si="89"/>
        <v>-0.37918490113563191</v>
      </c>
      <c r="F952" s="2" t="str">
        <f t="shared" si="90"/>
        <v>상승</v>
      </c>
      <c r="K952" s="3">
        <f t="shared" si="91"/>
        <v>340510.27894020063</v>
      </c>
      <c r="L952" s="3">
        <f t="shared" si="93"/>
        <v>329372.6235741445</v>
      </c>
      <c r="M952" s="4">
        <f t="shared" si="92"/>
        <v>-11137.655366056133</v>
      </c>
    </row>
    <row r="953" spans="1:13" x14ac:dyDescent="0.45">
      <c r="A953">
        <v>950</v>
      </c>
      <c r="B953">
        <v>-4.8055063933134003E-2</v>
      </c>
      <c r="C953">
        <v>9.8107918710581606E-3</v>
      </c>
      <c r="D953">
        <f t="shared" si="88"/>
        <v>5.7865855804192165E-2</v>
      </c>
      <c r="E953" s="2">
        <f t="shared" si="89"/>
        <v>5.8981840166130173</v>
      </c>
      <c r="F953" s="2" t="str">
        <f t="shared" si="90"/>
        <v>반대</v>
      </c>
      <c r="K953" s="3">
        <f t="shared" si="91"/>
        <v>285583.48082005983</v>
      </c>
      <c r="L953" s="3">
        <f t="shared" si="93"/>
        <v>302943.23756131745</v>
      </c>
      <c r="M953" s="4">
        <f t="shared" si="92"/>
        <v>17359.756741257617</v>
      </c>
    </row>
    <row r="954" spans="1:13" x14ac:dyDescent="0.45">
      <c r="A954">
        <v>951</v>
      </c>
      <c r="B954">
        <v>0.33376747369766202</v>
      </c>
      <c r="C954">
        <v>0.31178707224334601</v>
      </c>
      <c r="D954">
        <f t="shared" si="88"/>
        <v>-2.1980401454316012E-2</v>
      </c>
      <c r="E954" s="2">
        <f t="shared" si="89"/>
        <v>-7.0498116859574522E-2</v>
      </c>
      <c r="F954" s="2" t="str">
        <f t="shared" si="90"/>
        <v>상승</v>
      </c>
      <c r="K954" s="3">
        <f t="shared" si="91"/>
        <v>400130.24210929859</v>
      </c>
      <c r="L954" s="3">
        <f t="shared" si="93"/>
        <v>393536.12167300383</v>
      </c>
      <c r="M954" s="4">
        <f t="shared" si="92"/>
        <v>-6594.120436294761</v>
      </c>
    </row>
    <row r="955" spans="1:13" x14ac:dyDescent="0.45">
      <c r="A955">
        <v>952</v>
      </c>
      <c r="B955">
        <v>-3.5640124231576899E-2</v>
      </c>
      <c r="C955">
        <v>-8.9043747580332899E-2</v>
      </c>
      <c r="D955">
        <f t="shared" si="88"/>
        <v>-5.3403623348756001E-2</v>
      </c>
      <c r="E955" s="2">
        <f t="shared" si="89"/>
        <v>0.59974590917320358</v>
      </c>
      <c r="F955" s="2" t="str">
        <f t="shared" si="90"/>
        <v>하락</v>
      </c>
      <c r="K955" s="3">
        <f t="shared" si="91"/>
        <v>289307.96273052692</v>
      </c>
      <c r="L955" s="3">
        <f t="shared" si="93"/>
        <v>273286.87572590011</v>
      </c>
      <c r="M955" s="4">
        <f t="shared" si="92"/>
        <v>-16021.08700462681</v>
      </c>
    </row>
    <row r="956" spans="1:13" x14ac:dyDescent="0.45">
      <c r="A956">
        <v>953</v>
      </c>
      <c r="B956">
        <v>-0.14276082813739699</v>
      </c>
      <c r="C956">
        <v>-0.15226337448559599</v>
      </c>
      <c r="D956">
        <f t="shared" si="88"/>
        <v>-9.502546348198998E-3</v>
      </c>
      <c r="E956" s="2">
        <f t="shared" si="89"/>
        <v>6.2408615205739662E-2</v>
      </c>
      <c r="F956" s="2" t="str">
        <f t="shared" si="90"/>
        <v>하락</v>
      </c>
      <c r="K956" s="3">
        <f t="shared" si="91"/>
        <v>257171.7515587809</v>
      </c>
      <c r="L956" s="3">
        <f t="shared" si="93"/>
        <v>254320.98765432119</v>
      </c>
      <c r="M956" s="4">
        <f t="shared" si="92"/>
        <v>-2850.7639044597163</v>
      </c>
    </row>
    <row r="957" spans="1:13" x14ac:dyDescent="0.45">
      <c r="A957">
        <v>954</v>
      </c>
      <c r="B957">
        <v>0.338911592960357</v>
      </c>
      <c r="C957">
        <v>0.35800893426930402</v>
      </c>
      <c r="D957">
        <f t="shared" si="88"/>
        <v>1.9097341308947025E-2</v>
      </c>
      <c r="E957" s="2">
        <f t="shared" si="89"/>
        <v>5.334319755992873E-2</v>
      </c>
      <c r="F957" s="2" t="str">
        <f t="shared" si="90"/>
        <v>상승</v>
      </c>
      <c r="K957" s="3">
        <f t="shared" si="91"/>
        <v>401673.47788810713</v>
      </c>
      <c r="L957" s="3">
        <f t="shared" si="93"/>
        <v>407402.68028079119</v>
      </c>
      <c r="M957" s="4">
        <f t="shared" si="92"/>
        <v>5729.2023926840629</v>
      </c>
    </row>
    <row r="958" spans="1:13" x14ac:dyDescent="0.45">
      <c r="A958">
        <v>955</v>
      </c>
      <c r="B958">
        <v>0.309592515230178</v>
      </c>
      <c r="C958">
        <v>0.312949640287769</v>
      </c>
      <c r="D958">
        <f t="shared" si="88"/>
        <v>3.3571250575910039E-3</v>
      </c>
      <c r="E958" s="2">
        <f t="shared" si="89"/>
        <v>1.0727365126555189E-2</v>
      </c>
      <c r="F958" s="2" t="str">
        <f t="shared" si="90"/>
        <v>상승</v>
      </c>
      <c r="K958" s="3">
        <f t="shared" si="91"/>
        <v>392877.75456905336</v>
      </c>
      <c r="L958" s="3">
        <f t="shared" si="93"/>
        <v>393884.89208633068</v>
      </c>
      <c r="M958" s="4">
        <f t="shared" si="92"/>
        <v>1007.137517277326</v>
      </c>
    </row>
    <row r="959" spans="1:13" x14ac:dyDescent="0.45">
      <c r="A959">
        <v>956</v>
      </c>
      <c r="B959">
        <v>0.15820695459842599</v>
      </c>
      <c r="C959">
        <v>0.16429495472186201</v>
      </c>
      <c r="D959">
        <f t="shared" si="88"/>
        <v>6.0880001234360215E-3</v>
      </c>
      <c r="E959" s="2">
        <f t="shared" si="89"/>
        <v>3.7055307837921804E-2</v>
      </c>
      <c r="F959" s="2" t="str">
        <f t="shared" si="90"/>
        <v>상승</v>
      </c>
      <c r="K959" s="3">
        <f t="shared" si="91"/>
        <v>347462.08637952775</v>
      </c>
      <c r="L959" s="3">
        <f t="shared" si="93"/>
        <v>349288.48641655856</v>
      </c>
      <c r="M959" s="4">
        <f t="shared" si="92"/>
        <v>1826.4000370308058</v>
      </c>
    </row>
    <row r="960" spans="1:13" x14ac:dyDescent="0.45">
      <c r="A960">
        <v>957</v>
      </c>
      <c r="B960">
        <v>0.88066440820693903</v>
      </c>
      <c r="C960">
        <v>0.60095011876484505</v>
      </c>
      <c r="D960">
        <f t="shared" si="88"/>
        <v>-0.27971428944209398</v>
      </c>
      <c r="E960" s="2">
        <f t="shared" si="89"/>
        <v>-0.46545342235225956</v>
      </c>
      <c r="F960" s="2" t="str">
        <f t="shared" si="90"/>
        <v>상승</v>
      </c>
      <c r="K960" s="3">
        <f t="shared" si="91"/>
        <v>564199.32246208168</v>
      </c>
      <c r="L960" s="3">
        <f t="shared" si="93"/>
        <v>480285.03562945354</v>
      </c>
      <c r="M960" s="4">
        <f t="shared" si="92"/>
        <v>-83914.286832628131</v>
      </c>
    </row>
    <row r="961" spans="1:13" x14ac:dyDescent="0.45">
      <c r="A961">
        <v>958</v>
      </c>
      <c r="B961">
        <v>-6.7744255065917899E-3</v>
      </c>
      <c r="C961">
        <v>-7.7579519006982102E-4</v>
      </c>
      <c r="D961">
        <f t="shared" si="88"/>
        <v>5.9986303165219688E-3</v>
      </c>
      <c r="E961" s="2">
        <f t="shared" si="89"/>
        <v>-7.7322344779968235</v>
      </c>
      <c r="F961" s="2" t="str">
        <f t="shared" si="90"/>
        <v>하락</v>
      </c>
      <c r="K961" s="3">
        <f t="shared" si="91"/>
        <v>297967.67234802246</v>
      </c>
      <c r="L961" s="3">
        <f t="shared" si="93"/>
        <v>299767.26144297904</v>
      </c>
      <c r="M961" s="4">
        <f t="shared" si="92"/>
        <v>1799.5890949565801</v>
      </c>
    </row>
    <row r="962" spans="1:13" x14ac:dyDescent="0.45">
      <c r="A962">
        <v>959</v>
      </c>
      <c r="B962">
        <v>3.6083843559026697E-2</v>
      </c>
      <c r="C962">
        <v>4.17582417582417E-2</v>
      </c>
      <c r="D962">
        <f t="shared" si="88"/>
        <v>5.6743981992150028E-3</v>
      </c>
      <c r="E962" s="2">
        <f t="shared" si="89"/>
        <v>0.13588690424435948</v>
      </c>
      <c r="F962" s="2" t="str">
        <f t="shared" si="90"/>
        <v>상승</v>
      </c>
      <c r="K962" s="3">
        <f t="shared" si="91"/>
        <v>310825.15306770802</v>
      </c>
      <c r="L962" s="3">
        <f t="shared" si="93"/>
        <v>312527.47252747248</v>
      </c>
      <c r="M962" s="4">
        <f t="shared" si="92"/>
        <v>1702.3194597644615</v>
      </c>
    </row>
    <row r="963" spans="1:13" x14ac:dyDescent="0.45">
      <c r="A963">
        <v>960</v>
      </c>
      <c r="B963">
        <v>2.9398990795016199E-2</v>
      </c>
      <c r="C963">
        <v>-6.0522696011004101E-2</v>
      </c>
      <c r="D963">
        <f t="shared" si="88"/>
        <v>-8.9921686806020307E-2</v>
      </c>
      <c r="E963" s="2">
        <f t="shared" si="89"/>
        <v>1.4857515069994724</v>
      </c>
      <c r="F963" s="2" t="str">
        <f t="shared" si="90"/>
        <v>반대</v>
      </c>
      <c r="K963" s="3">
        <f t="shared" si="91"/>
        <v>308819.69723850489</v>
      </c>
      <c r="L963" s="3">
        <f t="shared" si="93"/>
        <v>281843.19119669875</v>
      </c>
      <c r="M963" s="4">
        <f t="shared" si="92"/>
        <v>-26976.506041806133</v>
      </c>
    </row>
    <row r="964" spans="1:13" x14ac:dyDescent="0.45">
      <c r="A964">
        <v>961</v>
      </c>
      <c r="B964">
        <v>3.6937374621629701E-2</v>
      </c>
      <c r="C964">
        <v>3.1225604996096799E-3</v>
      </c>
      <c r="D964">
        <f t="shared" ref="D964:D1027" si="94">C964-B964</f>
        <v>-3.3814814122020018E-2</v>
      </c>
      <c r="E964" s="2">
        <f t="shared" ref="E964:E1027" si="95">IFERROR(D964/C964,0)</f>
        <v>-10.829194222576911</v>
      </c>
      <c r="F964" s="2" t="str">
        <f t="shared" ref="F964:F1027" si="96">IF(AND(B964&gt;=0,C964&gt;=0),"상승",IF(AND(B964&lt;0,C964&lt;0),"하락","반대"))</f>
        <v>상승</v>
      </c>
      <c r="K964" s="3">
        <f t="shared" ref="K964:K1027" si="97">$J$3*(1+B964)</f>
        <v>311081.21238648891</v>
      </c>
      <c r="L964" s="3">
        <f t="shared" si="93"/>
        <v>300936.7681498829</v>
      </c>
      <c r="M964" s="4">
        <f t="shared" ref="M964:M1027" si="98">L964-K964</f>
        <v>-10144.44423660601</v>
      </c>
    </row>
    <row r="965" spans="1:13" x14ac:dyDescent="0.45">
      <c r="A965">
        <v>962</v>
      </c>
      <c r="B965">
        <v>-0.27311310172080899</v>
      </c>
      <c r="C965">
        <v>-0.305593451568894</v>
      </c>
      <c r="D965">
        <f t="shared" si="94"/>
        <v>-3.2480349848085011E-2</v>
      </c>
      <c r="E965" s="2">
        <f t="shared" si="95"/>
        <v>0.10628614481538566</v>
      </c>
      <c r="F965" s="2" t="str">
        <f t="shared" si="96"/>
        <v>하락</v>
      </c>
      <c r="K965" s="3">
        <f t="shared" si="97"/>
        <v>218066.06948375728</v>
      </c>
      <c r="L965" s="3">
        <f t="shared" si="93"/>
        <v>208321.96452933177</v>
      </c>
      <c r="M965" s="4">
        <f t="shared" si="98"/>
        <v>-9744.1049544255075</v>
      </c>
    </row>
    <row r="966" spans="1:13" x14ac:dyDescent="0.45">
      <c r="A966">
        <v>963</v>
      </c>
      <c r="B966">
        <v>-6.9107741117477403E-2</v>
      </c>
      <c r="C966">
        <v>-0.130287648054145</v>
      </c>
      <c r="D966">
        <f t="shared" si="94"/>
        <v>-6.1179906936667597E-2</v>
      </c>
      <c r="E966" s="2">
        <f t="shared" si="95"/>
        <v>0.46957564934507395</v>
      </c>
      <c r="F966" s="2" t="str">
        <f t="shared" si="96"/>
        <v>하락</v>
      </c>
      <c r="K966" s="3">
        <f t="shared" si="97"/>
        <v>279267.67766475677</v>
      </c>
      <c r="L966" s="3">
        <f t="shared" si="93"/>
        <v>260913.70558375647</v>
      </c>
      <c r="M966" s="4">
        <f t="shared" si="98"/>
        <v>-18353.972081000305</v>
      </c>
    </row>
    <row r="967" spans="1:13" x14ac:dyDescent="0.45">
      <c r="A967">
        <v>964</v>
      </c>
      <c r="B967">
        <v>2.6990393176674801E-2</v>
      </c>
      <c r="C967">
        <v>8.1585081585081501E-2</v>
      </c>
      <c r="D967">
        <f t="shared" si="94"/>
        <v>5.45946884084067E-2</v>
      </c>
      <c r="E967" s="2">
        <f t="shared" si="95"/>
        <v>0.66917489506304284</v>
      </c>
      <c r="F967" s="2" t="str">
        <f t="shared" si="96"/>
        <v>상승</v>
      </c>
      <c r="K967" s="3">
        <f t="shared" si="97"/>
        <v>308097.11795300245</v>
      </c>
      <c r="L967" s="3">
        <f t="shared" si="93"/>
        <v>324475.52447552449</v>
      </c>
      <c r="M967" s="4">
        <f t="shared" si="98"/>
        <v>16378.40652252204</v>
      </c>
    </row>
    <row r="968" spans="1:13" x14ac:dyDescent="0.45">
      <c r="A968">
        <v>965</v>
      </c>
      <c r="B968">
        <v>0.183302447199821</v>
      </c>
      <c r="C968">
        <v>0.146209386281588</v>
      </c>
      <c r="D968">
        <f t="shared" si="94"/>
        <v>-3.7093060918233001E-2</v>
      </c>
      <c r="E968" s="2">
        <f t="shared" si="95"/>
        <v>-0.2536982191197672</v>
      </c>
      <c r="F968" s="2" t="str">
        <f t="shared" si="96"/>
        <v>상승</v>
      </c>
      <c r="K968" s="3">
        <f t="shared" si="97"/>
        <v>354990.73415994633</v>
      </c>
      <c r="L968" s="3">
        <f t="shared" si="93"/>
        <v>343862.81588447641</v>
      </c>
      <c r="M968" s="4">
        <f t="shared" si="98"/>
        <v>-11127.918275469914</v>
      </c>
    </row>
    <row r="969" spans="1:13" x14ac:dyDescent="0.45">
      <c r="A969">
        <v>966</v>
      </c>
      <c r="B969">
        <v>0.29448610544204701</v>
      </c>
      <c r="C969">
        <v>0.24156992813709199</v>
      </c>
      <c r="D969">
        <f t="shared" si="94"/>
        <v>-5.2916177304955014E-2</v>
      </c>
      <c r="E969" s="2">
        <f t="shared" si="95"/>
        <v>-0.21905117790540904</v>
      </c>
      <c r="F969" s="2" t="str">
        <f t="shared" si="96"/>
        <v>상승</v>
      </c>
      <c r="K969" s="3">
        <f t="shared" si="97"/>
        <v>388345.83163261414</v>
      </c>
      <c r="L969" s="3">
        <f t="shared" si="93"/>
        <v>372470.97844112758</v>
      </c>
      <c r="M969" s="4">
        <f t="shared" si="98"/>
        <v>-15874.85319148656</v>
      </c>
    </row>
    <row r="970" spans="1:13" x14ac:dyDescent="0.45">
      <c r="A970">
        <v>967</v>
      </c>
      <c r="B970">
        <v>-9.5285668969154302E-2</v>
      </c>
      <c r="C970">
        <v>-0.144230769230769</v>
      </c>
      <c r="D970">
        <f t="shared" si="94"/>
        <v>-4.8945100261614694E-2</v>
      </c>
      <c r="E970" s="2">
        <f t="shared" si="95"/>
        <v>0.33935269514719574</v>
      </c>
      <c r="F970" s="2" t="str">
        <f t="shared" si="96"/>
        <v>하락</v>
      </c>
      <c r="K970" s="3">
        <f t="shared" si="97"/>
        <v>271414.29930925369</v>
      </c>
      <c r="L970" s="3">
        <f t="shared" si="93"/>
        <v>256730.76923076931</v>
      </c>
      <c r="M970" s="4">
        <f t="shared" si="98"/>
        <v>-14683.530078484386</v>
      </c>
    </row>
    <row r="971" spans="1:13" x14ac:dyDescent="0.45">
      <c r="A971">
        <v>968</v>
      </c>
      <c r="B971">
        <v>0.52835041284561102</v>
      </c>
      <c r="C971">
        <v>0.50264550264550201</v>
      </c>
      <c r="D971">
        <f t="shared" si="94"/>
        <v>-2.570491020010901E-2</v>
      </c>
      <c r="E971" s="2">
        <f t="shared" si="95"/>
        <v>-5.1139242398111677E-2</v>
      </c>
      <c r="F971" s="2" t="str">
        <f t="shared" si="96"/>
        <v>상승</v>
      </c>
      <c r="K971" s="3">
        <f t="shared" si="97"/>
        <v>458505.12385368336</v>
      </c>
      <c r="L971" s="3">
        <f t="shared" si="93"/>
        <v>450793.6507936506</v>
      </c>
      <c r="M971" s="4">
        <f t="shared" si="98"/>
        <v>-7711.4730600327603</v>
      </c>
    </row>
    <row r="972" spans="1:13" x14ac:dyDescent="0.45">
      <c r="A972">
        <v>969</v>
      </c>
      <c r="B972">
        <v>0.24566937983036</v>
      </c>
      <c r="C972">
        <v>0.16428571428571401</v>
      </c>
      <c r="D972">
        <f t="shared" si="94"/>
        <v>-8.1383665544645989E-2</v>
      </c>
      <c r="E972" s="2">
        <f t="shared" si="95"/>
        <v>-0.4953788337500199</v>
      </c>
      <c r="F972" s="2" t="str">
        <f t="shared" si="96"/>
        <v>상승</v>
      </c>
      <c r="K972" s="3">
        <f t="shared" si="97"/>
        <v>373700.81394910801</v>
      </c>
      <c r="L972" s="3">
        <f t="shared" si="93"/>
        <v>349285.7142857142</v>
      </c>
      <c r="M972" s="4">
        <f t="shared" si="98"/>
        <v>-24415.099663393805</v>
      </c>
    </row>
    <row r="973" spans="1:13" x14ac:dyDescent="0.45">
      <c r="A973">
        <v>970</v>
      </c>
      <c r="B973">
        <v>0.22330583631992301</v>
      </c>
      <c r="C973">
        <v>0.163265306122448</v>
      </c>
      <c r="D973">
        <f t="shared" si="94"/>
        <v>-6.0040530197475017E-2</v>
      </c>
      <c r="E973" s="2">
        <f t="shared" si="95"/>
        <v>-0.36774824745953671</v>
      </c>
      <c r="F973" s="2" t="str">
        <f t="shared" si="96"/>
        <v>상승</v>
      </c>
      <c r="K973" s="3">
        <f t="shared" si="97"/>
        <v>366991.7508959769</v>
      </c>
      <c r="L973" s="3">
        <f t="shared" si="93"/>
        <v>348979.59183673444</v>
      </c>
      <c r="M973" s="4">
        <f t="shared" si="98"/>
        <v>-18012.159059242462</v>
      </c>
    </row>
    <row r="974" spans="1:13" x14ac:dyDescent="0.45">
      <c r="A974">
        <v>971</v>
      </c>
      <c r="B974">
        <v>-0.153487354516983</v>
      </c>
      <c r="C974">
        <v>-0.18910256410256401</v>
      </c>
      <c r="D974">
        <f t="shared" si="94"/>
        <v>-3.5615209585581009E-2</v>
      </c>
      <c r="E974" s="2">
        <f t="shared" si="95"/>
        <v>0.18833805746951321</v>
      </c>
      <c r="F974" s="2" t="str">
        <f t="shared" si="96"/>
        <v>하락</v>
      </c>
      <c r="K974" s="3">
        <f t="shared" si="97"/>
        <v>253953.79364490509</v>
      </c>
      <c r="L974" s="3">
        <f t="shared" si="93"/>
        <v>243269.23076923081</v>
      </c>
      <c r="M974" s="4">
        <f t="shared" si="98"/>
        <v>-10684.562875674281</v>
      </c>
    </row>
    <row r="975" spans="1:13" x14ac:dyDescent="0.45">
      <c r="A975">
        <v>972</v>
      </c>
      <c r="B975">
        <v>0.38529250025749201</v>
      </c>
      <c r="C975">
        <v>0.37032842582106401</v>
      </c>
      <c r="D975">
        <f t="shared" si="94"/>
        <v>-1.4964074436427999E-2</v>
      </c>
      <c r="E975" s="2">
        <f t="shared" si="95"/>
        <v>-4.0407577147908082E-2</v>
      </c>
      <c r="F975" s="2" t="str">
        <f t="shared" si="96"/>
        <v>상승</v>
      </c>
      <c r="K975" s="3">
        <f t="shared" si="97"/>
        <v>415587.75007724762</v>
      </c>
      <c r="L975" s="3">
        <f t="shared" si="93"/>
        <v>411098.52774631919</v>
      </c>
      <c r="M975" s="4">
        <f t="shared" si="98"/>
        <v>-4489.2223309284309</v>
      </c>
    </row>
    <row r="976" spans="1:13" x14ac:dyDescent="0.45">
      <c r="A976">
        <v>973</v>
      </c>
      <c r="B976">
        <v>9.5073729753494193E-2</v>
      </c>
      <c r="C976">
        <v>-5.6047197640117903E-2</v>
      </c>
      <c r="D976">
        <f t="shared" si="94"/>
        <v>-0.1511209273936121</v>
      </c>
      <c r="E976" s="2">
        <f t="shared" si="95"/>
        <v>2.6963154940228731</v>
      </c>
      <c r="F976" s="2" t="str">
        <f t="shared" si="96"/>
        <v>반대</v>
      </c>
      <c r="K976" s="3">
        <f t="shared" si="97"/>
        <v>328522.11892604828</v>
      </c>
      <c r="L976" s="3">
        <f t="shared" si="93"/>
        <v>283185.84070796461</v>
      </c>
      <c r="M976" s="4">
        <f t="shared" si="98"/>
        <v>-45336.278218083666</v>
      </c>
    </row>
    <row r="977" spans="1:13" x14ac:dyDescent="0.45">
      <c r="A977">
        <v>974</v>
      </c>
      <c r="B977">
        <v>0.24798280000686601</v>
      </c>
      <c r="C977">
        <v>0.278195488721804</v>
      </c>
      <c r="D977">
        <f t="shared" si="94"/>
        <v>3.0212688714937985E-2</v>
      </c>
      <c r="E977" s="2">
        <f t="shared" si="95"/>
        <v>0.10860236754288539</v>
      </c>
      <c r="F977" s="2" t="str">
        <f t="shared" si="96"/>
        <v>상승</v>
      </c>
      <c r="K977" s="3">
        <f t="shared" si="97"/>
        <v>374394.84000205982</v>
      </c>
      <c r="L977" s="3">
        <f t="shared" si="93"/>
        <v>383458.64661654126</v>
      </c>
      <c r="M977" s="4">
        <f t="shared" si="98"/>
        <v>9063.8066144814366</v>
      </c>
    </row>
    <row r="978" spans="1:13" x14ac:dyDescent="0.45">
      <c r="A978">
        <v>975</v>
      </c>
      <c r="B978">
        <v>-4.3914515525102601E-2</v>
      </c>
      <c r="C978">
        <v>-5.4721030042918402E-2</v>
      </c>
      <c r="D978">
        <f t="shared" si="94"/>
        <v>-1.08065145178158E-2</v>
      </c>
      <c r="E978" s="2">
        <f t="shared" si="95"/>
        <v>0.1974837555020458</v>
      </c>
      <c r="F978" s="2" t="str">
        <f t="shared" si="96"/>
        <v>하락</v>
      </c>
      <c r="K978" s="3">
        <f t="shared" si="97"/>
        <v>286825.64534246922</v>
      </c>
      <c r="L978" s="3">
        <f t="shared" si="93"/>
        <v>283583.69098712446</v>
      </c>
      <c r="M978" s="4">
        <f t="shared" si="98"/>
        <v>-3241.9543553447584</v>
      </c>
    </row>
    <row r="979" spans="1:13" x14ac:dyDescent="0.45">
      <c r="A979">
        <v>976</v>
      </c>
      <c r="B979">
        <v>0.194207593798637</v>
      </c>
      <c r="C979">
        <v>0.120617110799438</v>
      </c>
      <c r="D979">
        <f t="shared" si="94"/>
        <v>-7.3590482999199E-2</v>
      </c>
      <c r="E979" s="2">
        <f t="shared" si="95"/>
        <v>-0.61011644626080597</v>
      </c>
      <c r="F979" s="2" t="str">
        <f t="shared" si="96"/>
        <v>상승</v>
      </c>
      <c r="K979" s="3">
        <f t="shared" si="97"/>
        <v>358262.2781395911</v>
      </c>
      <c r="L979" s="3">
        <f t="shared" ref="L979:L1042" si="99">$J$3*(1+C979)</f>
        <v>336185.13323983143</v>
      </c>
      <c r="M979" s="4">
        <f t="shared" si="98"/>
        <v>-22077.144899759674</v>
      </c>
    </row>
    <row r="980" spans="1:13" x14ac:dyDescent="0.45">
      <c r="A980">
        <v>977</v>
      </c>
      <c r="B980">
        <v>-6.4298033714294406E-2</v>
      </c>
      <c r="C980">
        <v>-7.5276243093922598E-2</v>
      </c>
      <c r="D980">
        <f t="shared" si="94"/>
        <v>-1.0978209379628193E-2</v>
      </c>
      <c r="E980" s="2">
        <f t="shared" si="95"/>
        <v>0.14583896496973978</v>
      </c>
      <c r="F980" s="2" t="str">
        <f t="shared" si="96"/>
        <v>하락</v>
      </c>
      <c r="K980" s="3">
        <f t="shared" si="97"/>
        <v>280710.58988571167</v>
      </c>
      <c r="L980" s="3">
        <f t="shared" si="99"/>
        <v>277417.12707182323</v>
      </c>
      <c r="M980" s="4">
        <f t="shared" si="98"/>
        <v>-3293.4628138884436</v>
      </c>
    </row>
    <row r="981" spans="1:13" x14ac:dyDescent="0.45">
      <c r="A981">
        <v>978</v>
      </c>
      <c r="B981">
        <v>3.8956258445978102E-2</v>
      </c>
      <c r="C981">
        <v>-5.2478134110787097E-2</v>
      </c>
      <c r="D981">
        <f t="shared" si="94"/>
        <v>-9.1434392556765193E-2</v>
      </c>
      <c r="E981" s="2">
        <f t="shared" si="95"/>
        <v>1.742333147053917</v>
      </c>
      <c r="F981" s="2" t="str">
        <f t="shared" si="96"/>
        <v>반대</v>
      </c>
      <c r="K981" s="3">
        <f t="shared" si="97"/>
        <v>311686.87753379345</v>
      </c>
      <c r="L981" s="3">
        <f t="shared" si="99"/>
        <v>284256.55976676388</v>
      </c>
      <c r="M981" s="4">
        <f t="shared" si="98"/>
        <v>-27430.31776702957</v>
      </c>
    </row>
    <row r="982" spans="1:13" x14ac:dyDescent="0.45">
      <c r="A982">
        <v>979</v>
      </c>
      <c r="B982">
        <v>-2.2857602685689898E-2</v>
      </c>
      <c r="C982">
        <v>-6.4406779661016905E-2</v>
      </c>
      <c r="D982">
        <f t="shared" si="94"/>
        <v>-4.1549176975327007E-2</v>
      </c>
      <c r="E982" s="2">
        <f t="shared" si="95"/>
        <v>0.64510564251165659</v>
      </c>
      <c r="F982" s="2" t="str">
        <f t="shared" si="96"/>
        <v>하락</v>
      </c>
      <c r="K982" s="3">
        <f t="shared" si="97"/>
        <v>293142.71919429302</v>
      </c>
      <c r="L982" s="3">
        <f t="shared" si="99"/>
        <v>280677.96610169491</v>
      </c>
      <c r="M982" s="4">
        <f t="shared" si="98"/>
        <v>-12464.753092598112</v>
      </c>
    </row>
    <row r="983" spans="1:13" x14ac:dyDescent="0.45">
      <c r="A983">
        <v>980</v>
      </c>
      <c r="B983">
        <v>0.43560627102851801</v>
      </c>
      <c r="C983">
        <v>0.32281553398058199</v>
      </c>
      <c r="D983">
        <f t="shared" si="94"/>
        <v>-0.11279073704793602</v>
      </c>
      <c r="E983" s="2">
        <f t="shared" si="95"/>
        <v>-0.34939686965225353</v>
      </c>
      <c r="F983" s="2" t="str">
        <f t="shared" si="96"/>
        <v>상승</v>
      </c>
      <c r="K983" s="3">
        <f t="shared" si="97"/>
        <v>430681.88130855543</v>
      </c>
      <c r="L983" s="3">
        <f t="shared" si="99"/>
        <v>396844.66019417462</v>
      </c>
      <c r="M983" s="4">
        <f t="shared" si="98"/>
        <v>-33837.221114380809</v>
      </c>
    </row>
    <row r="984" spans="1:13" x14ac:dyDescent="0.45">
      <c r="A984">
        <v>981</v>
      </c>
      <c r="B984">
        <v>-2.9511246830224901E-2</v>
      </c>
      <c r="C984">
        <v>2.0134228187919399E-2</v>
      </c>
      <c r="D984">
        <f t="shared" si="94"/>
        <v>4.96454750181443E-2</v>
      </c>
      <c r="E984" s="2">
        <f t="shared" si="95"/>
        <v>2.465725259234508</v>
      </c>
      <c r="F984" s="2" t="str">
        <f t="shared" si="96"/>
        <v>반대</v>
      </c>
      <c r="K984" s="3">
        <f t="shared" si="97"/>
        <v>291146.62595093256</v>
      </c>
      <c r="L984" s="3">
        <f t="shared" si="99"/>
        <v>306040.26845637581</v>
      </c>
      <c r="M984" s="4">
        <f t="shared" si="98"/>
        <v>14893.642505443248</v>
      </c>
    </row>
    <row r="985" spans="1:13" x14ac:dyDescent="0.45">
      <c r="A985">
        <v>982</v>
      </c>
      <c r="B985">
        <v>0.20705644786357799</v>
      </c>
      <c r="C985">
        <v>0.25925925925925902</v>
      </c>
      <c r="D985">
        <f t="shared" si="94"/>
        <v>5.2202811395681031E-2</v>
      </c>
      <c r="E985" s="2">
        <f t="shared" si="95"/>
        <v>0.20135370109762701</v>
      </c>
      <c r="F985" s="2" t="str">
        <f t="shared" si="96"/>
        <v>상승</v>
      </c>
      <c r="K985" s="3">
        <f t="shared" si="97"/>
        <v>362116.93435907335</v>
      </c>
      <c r="L985" s="3">
        <f t="shared" si="99"/>
        <v>377777.77777777775</v>
      </c>
      <c r="M985" s="4">
        <f t="shared" si="98"/>
        <v>15660.843418704404</v>
      </c>
    </row>
    <row r="986" spans="1:13" x14ac:dyDescent="0.45">
      <c r="A986">
        <v>983</v>
      </c>
      <c r="B986">
        <v>0.42015969753265298</v>
      </c>
      <c r="C986">
        <v>0.29613733905579398</v>
      </c>
      <c r="D986">
        <f t="shared" si="94"/>
        <v>-0.124022358476859</v>
      </c>
      <c r="E986" s="2">
        <f t="shared" si="95"/>
        <v>-0.41880013804504562</v>
      </c>
      <c r="F986" s="2" t="str">
        <f t="shared" si="96"/>
        <v>상승</v>
      </c>
      <c r="K986" s="3">
        <f t="shared" si="97"/>
        <v>426047.90925979585</v>
      </c>
      <c r="L986" s="3">
        <f t="shared" si="99"/>
        <v>388841.20171673817</v>
      </c>
      <c r="M986" s="4">
        <f t="shared" si="98"/>
        <v>-37206.707543057681</v>
      </c>
    </row>
    <row r="987" spans="1:13" x14ac:dyDescent="0.45">
      <c r="A987">
        <v>984</v>
      </c>
      <c r="B987">
        <v>0.27901154756545998</v>
      </c>
      <c r="C987">
        <v>0.36162361623616202</v>
      </c>
      <c r="D987">
        <f t="shared" si="94"/>
        <v>8.2612068670702032E-2</v>
      </c>
      <c r="E987" s="2">
        <f t="shared" si="95"/>
        <v>0.22844765928326807</v>
      </c>
      <c r="F987" s="2" t="str">
        <f t="shared" si="96"/>
        <v>상승</v>
      </c>
      <c r="K987" s="3">
        <f t="shared" si="97"/>
        <v>383703.464269638</v>
      </c>
      <c r="L987" s="3">
        <f t="shared" si="99"/>
        <v>408487.08487084857</v>
      </c>
      <c r="M987" s="4">
        <f t="shared" si="98"/>
        <v>24783.620601210569</v>
      </c>
    </row>
    <row r="988" spans="1:13" x14ac:dyDescent="0.45">
      <c r="A988">
        <v>985</v>
      </c>
      <c r="B988">
        <v>4.50268015265464E-3</v>
      </c>
      <c r="C988">
        <v>-0.10666666666666599</v>
      </c>
      <c r="D988">
        <f t="shared" si="94"/>
        <v>-0.11116934681932063</v>
      </c>
      <c r="E988" s="2">
        <f t="shared" si="95"/>
        <v>1.0422126264311375</v>
      </c>
      <c r="F988" s="2" t="str">
        <f t="shared" si="96"/>
        <v>반대</v>
      </c>
      <c r="K988" s="3">
        <f t="shared" si="97"/>
        <v>301350.80404579639</v>
      </c>
      <c r="L988" s="3">
        <f t="shared" si="99"/>
        <v>268000.00000000017</v>
      </c>
      <c r="M988" s="4">
        <f t="shared" si="98"/>
        <v>-33350.80404579622</v>
      </c>
    </row>
    <row r="989" spans="1:13" x14ac:dyDescent="0.45">
      <c r="A989">
        <v>986</v>
      </c>
      <c r="B989">
        <v>-0.29258471727371199</v>
      </c>
      <c r="C989">
        <v>-0.41534391534391502</v>
      </c>
      <c r="D989">
        <f t="shared" si="94"/>
        <v>-0.12275919807020302</v>
      </c>
      <c r="E989" s="2">
        <f t="shared" si="95"/>
        <v>0.29556036223271837</v>
      </c>
      <c r="F989" s="2" t="str">
        <f t="shared" si="96"/>
        <v>하락</v>
      </c>
      <c r="K989" s="3">
        <f t="shared" si="97"/>
        <v>212224.58481788641</v>
      </c>
      <c r="L989" s="3">
        <f t="shared" si="99"/>
        <v>175396.8253968255</v>
      </c>
      <c r="M989" s="4">
        <f t="shared" si="98"/>
        <v>-36827.75942106091</v>
      </c>
    </row>
    <row r="990" spans="1:13" x14ac:dyDescent="0.45">
      <c r="A990">
        <v>987</v>
      </c>
      <c r="B990">
        <v>-0.100364446640014</v>
      </c>
      <c r="C990">
        <v>-0.166080225193525</v>
      </c>
      <c r="D990">
        <f t="shared" si="94"/>
        <v>-6.5715778553511003E-2</v>
      </c>
      <c r="E990" s="2">
        <f t="shared" si="95"/>
        <v>0.39568695476499799</v>
      </c>
      <c r="F990" s="2" t="str">
        <f t="shared" si="96"/>
        <v>하락</v>
      </c>
      <c r="K990" s="3">
        <f t="shared" si="97"/>
        <v>269890.66600799578</v>
      </c>
      <c r="L990" s="3">
        <f t="shared" si="99"/>
        <v>250175.93244194251</v>
      </c>
      <c r="M990" s="4">
        <f t="shared" si="98"/>
        <v>-19714.73356605327</v>
      </c>
    </row>
    <row r="991" spans="1:13" x14ac:dyDescent="0.45">
      <c r="A991">
        <v>988</v>
      </c>
      <c r="B991">
        <v>-4.2149681597947998E-2</v>
      </c>
      <c r="C991">
        <v>-6.7027027027026995E-2</v>
      </c>
      <c r="D991">
        <f t="shared" si="94"/>
        <v>-2.4877345429078997E-2</v>
      </c>
      <c r="E991" s="2">
        <f t="shared" si="95"/>
        <v>0.37115394390158196</v>
      </c>
      <c r="F991" s="2" t="str">
        <f t="shared" si="96"/>
        <v>하락</v>
      </c>
      <c r="K991" s="3">
        <f t="shared" si="97"/>
        <v>287355.09552061564</v>
      </c>
      <c r="L991" s="3">
        <f t="shared" si="99"/>
        <v>279891.89189189189</v>
      </c>
      <c r="M991" s="4">
        <f t="shared" si="98"/>
        <v>-7463.2036287237424</v>
      </c>
    </row>
    <row r="992" spans="1:13" x14ac:dyDescent="0.45">
      <c r="A992">
        <v>989</v>
      </c>
      <c r="B992">
        <v>-0.13112114369869199</v>
      </c>
      <c r="C992">
        <v>-7.2421360643745394E-2</v>
      </c>
      <c r="D992">
        <f t="shared" si="94"/>
        <v>5.8699783054946594E-2</v>
      </c>
      <c r="E992" s="2">
        <f t="shared" si="95"/>
        <v>-0.81053134783951553</v>
      </c>
      <c r="F992" s="2" t="str">
        <f t="shared" si="96"/>
        <v>하락</v>
      </c>
      <c r="K992" s="3">
        <f t="shared" si="97"/>
        <v>260663.65689039239</v>
      </c>
      <c r="L992" s="3">
        <f t="shared" si="99"/>
        <v>278273.59180687641</v>
      </c>
      <c r="M992" s="4">
        <f t="shared" si="98"/>
        <v>17609.934916484024</v>
      </c>
    </row>
    <row r="993" spans="1:13" x14ac:dyDescent="0.45">
      <c r="A993">
        <v>990</v>
      </c>
      <c r="B993">
        <v>0.19205361604690499</v>
      </c>
      <c r="C993">
        <v>0.15198956294846699</v>
      </c>
      <c r="D993">
        <f t="shared" si="94"/>
        <v>-4.0064053098437996E-2</v>
      </c>
      <c r="E993" s="2">
        <f t="shared" si="95"/>
        <v>-0.26359739656611791</v>
      </c>
      <c r="F993" s="2" t="str">
        <f t="shared" si="96"/>
        <v>상승</v>
      </c>
      <c r="K993" s="3">
        <f t="shared" si="97"/>
        <v>357616.08481407154</v>
      </c>
      <c r="L993" s="3">
        <f t="shared" si="99"/>
        <v>345596.86888454005</v>
      </c>
      <c r="M993" s="4">
        <f t="shared" si="98"/>
        <v>-12019.215929531492</v>
      </c>
    </row>
    <row r="994" spans="1:13" x14ac:dyDescent="0.45">
      <c r="A994">
        <v>991</v>
      </c>
      <c r="B994">
        <v>2.3050110787153199E-2</v>
      </c>
      <c r="C994">
        <v>2.6785714285714201E-2</v>
      </c>
      <c r="D994">
        <f t="shared" si="94"/>
        <v>3.735603498561002E-3</v>
      </c>
      <c r="E994" s="2">
        <f t="shared" si="95"/>
        <v>0.13946253061294453</v>
      </c>
      <c r="F994" s="2" t="str">
        <f t="shared" si="96"/>
        <v>상승</v>
      </c>
      <c r="K994" s="3">
        <f t="shared" si="97"/>
        <v>306915.03323614597</v>
      </c>
      <c r="L994" s="3">
        <f t="shared" si="99"/>
        <v>308035.71428571426</v>
      </c>
      <c r="M994" s="4">
        <f t="shared" si="98"/>
        <v>1120.6810495682876</v>
      </c>
    </row>
    <row r="995" spans="1:13" x14ac:dyDescent="0.45">
      <c r="A995">
        <v>992</v>
      </c>
      <c r="B995">
        <v>0.63545876741409302</v>
      </c>
      <c r="C995">
        <v>0.60830324909747202</v>
      </c>
      <c r="D995">
        <f t="shared" si="94"/>
        <v>-2.7155518316620997E-2</v>
      </c>
      <c r="E995" s="2">
        <f t="shared" si="95"/>
        <v>-4.4641415867679689E-2</v>
      </c>
      <c r="F995" s="2" t="str">
        <f t="shared" si="96"/>
        <v>상승</v>
      </c>
      <c r="K995" s="3">
        <f t="shared" si="97"/>
        <v>490637.63022422791</v>
      </c>
      <c r="L995" s="3">
        <f t="shared" si="99"/>
        <v>482490.97472924163</v>
      </c>
      <c r="M995" s="4">
        <f t="shared" si="98"/>
        <v>-8146.6554949862766</v>
      </c>
    </row>
    <row r="996" spans="1:13" x14ac:dyDescent="0.45">
      <c r="A996">
        <v>993</v>
      </c>
      <c r="B996">
        <v>-0.104551807045936</v>
      </c>
      <c r="C996">
        <v>-0.117985611510791</v>
      </c>
      <c r="D996">
        <f t="shared" si="94"/>
        <v>-1.3433804464854995E-2</v>
      </c>
      <c r="E996" s="2">
        <f t="shared" si="95"/>
        <v>0.11385968418383233</v>
      </c>
      <c r="F996" s="2" t="str">
        <f t="shared" si="96"/>
        <v>하락</v>
      </c>
      <c r="K996" s="3">
        <f t="shared" si="97"/>
        <v>268634.4578862192</v>
      </c>
      <c r="L996" s="3">
        <f t="shared" si="99"/>
        <v>264604.31654676271</v>
      </c>
      <c r="M996" s="4">
        <f t="shared" si="98"/>
        <v>-4030.1413394564879</v>
      </c>
    </row>
    <row r="997" spans="1:13" x14ac:dyDescent="0.45">
      <c r="A997">
        <v>994</v>
      </c>
      <c r="B997">
        <v>4.7435726970434099E-2</v>
      </c>
      <c r="C997">
        <v>-1.5060240963855401E-2</v>
      </c>
      <c r="D997">
        <f t="shared" si="94"/>
        <v>-6.2495967934289499E-2</v>
      </c>
      <c r="E997" s="2">
        <f t="shared" si="95"/>
        <v>4.1497322708368287</v>
      </c>
      <c r="F997" s="2" t="str">
        <f t="shared" si="96"/>
        <v>반대</v>
      </c>
      <c r="K997" s="3">
        <f t="shared" si="97"/>
        <v>314230.71809113026</v>
      </c>
      <c r="L997" s="3">
        <f t="shared" si="99"/>
        <v>295481.92771084339</v>
      </c>
      <c r="M997" s="4">
        <f t="shared" si="98"/>
        <v>-18748.790380286868</v>
      </c>
    </row>
    <row r="998" spans="1:13" x14ac:dyDescent="0.45">
      <c r="A998">
        <v>995</v>
      </c>
      <c r="B998">
        <v>-0.16762475669384</v>
      </c>
      <c r="C998">
        <v>-0.15431164901664099</v>
      </c>
      <c r="D998">
        <f t="shared" si="94"/>
        <v>1.331310767719901E-2</v>
      </c>
      <c r="E998" s="2">
        <f t="shared" si="95"/>
        <v>-8.6274158574789914E-2</v>
      </c>
      <c r="F998" s="2" t="str">
        <f t="shared" si="96"/>
        <v>하락</v>
      </c>
      <c r="K998" s="3">
        <f t="shared" si="97"/>
        <v>249712.57299184799</v>
      </c>
      <c r="L998" s="3">
        <f t="shared" si="99"/>
        <v>253706.50529500772</v>
      </c>
      <c r="M998" s="4">
        <f t="shared" si="98"/>
        <v>3993.9323031597305</v>
      </c>
    </row>
    <row r="999" spans="1:13" x14ac:dyDescent="0.45">
      <c r="A999">
        <v>996</v>
      </c>
      <c r="B999">
        <v>-8.9031234383582999E-2</v>
      </c>
      <c r="C999">
        <v>-9.2024539877300596E-2</v>
      </c>
      <c r="D999">
        <f t="shared" si="94"/>
        <v>-2.9933054937175962E-3</v>
      </c>
      <c r="E999" s="2">
        <f t="shared" si="95"/>
        <v>3.2527253031731221E-2</v>
      </c>
      <c r="F999" s="2" t="str">
        <f t="shared" si="96"/>
        <v>하락</v>
      </c>
      <c r="K999" s="3">
        <f t="shared" si="97"/>
        <v>273290.62968492514</v>
      </c>
      <c r="L999" s="3">
        <f t="shared" si="99"/>
        <v>272392.6380368098</v>
      </c>
      <c r="M999" s="4">
        <f t="shared" si="98"/>
        <v>-897.9916481153341</v>
      </c>
    </row>
    <row r="1000" spans="1:13" x14ac:dyDescent="0.45">
      <c r="A1000">
        <v>997</v>
      </c>
      <c r="B1000">
        <v>-7.6235428452491705E-2</v>
      </c>
      <c r="C1000">
        <v>-4.5354791514264803E-2</v>
      </c>
      <c r="D1000">
        <f t="shared" si="94"/>
        <v>3.0880636938226902E-2</v>
      </c>
      <c r="E1000" s="2">
        <f t="shared" si="95"/>
        <v>-0.6808682370089707</v>
      </c>
      <c r="F1000" s="2" t="str">
        <f t="shared" si="96"/>
        <v>하락</v>
      </c>
      <c r="K1000" s="3">
        <f t="shared" si="97"/>
        <v>277129.37146425247</v>
      </c>
      <c r="L1000" s="3">
        <f t="shared" si="99"/>
        <v>286393.56254572055</v>
      </c>
      <c r="M1000" s="4">
        <f t="shared" si="98"/>
        <v>9264.1910814680741</v>
      </c>
    </row>
    <row r="1001" spans="1:13" x14ac:dyDescent="0.45">
      <c r="A1001">
        <v>998</v>
      </c>
      <c r="B1001">
        <v>-8.2109495997428796E-4</v>
      </c>
      <c r="C1001">
        <v>-3.4355828220858899E-2</v>
      </c>
      <c r="D1001">
        <f t="shared" si="94"/>
        <v>-3.353473326088461E-2</v>
      </c>
      <c r="E1001" s="2">
        <f t="shared" si="95"/>
        <v>0.97610027170074842</v>
      </c>
      <c r="F1001" s="2" t="str">
        <f t="shared" si="96"/>
        <v>하락</v>
      </c>
      <c r="K1001" s="3">
        <f t="shared" si="97"/>
        <v>299753.67151200771</v>
      </c>
      <c r="L1001" s="3">
        <f t="shared" si="99"/>
        <v>289693.2515337423</v>
      </c>
      <c r="M1001" s="4">
        <f t="shared" si="98"/>
        <v>-10060.419978265418</v>
      </c>
    </row>
    <row r="1002" spans="1:13" x14ac:dyDescent="0.45">
      <c r="A1002">
        <v>999</v>
      </c>
      <c r="B1002">
        <v>0.18361769616603801</v>
      </c>
      <c r="C1002">
        <v>0.13278008298755101</v>
      </c>
      <c r="D1002">
        <f t="shared" si="94"/>
        <v>-5.0837613178487007E-2</v>
      </c>
      <c r="E1002" s="2">
        <f t="shared" si="95"/>
        <v>-0.38287077425048277</v>
      </c>
      <c r="F1002" s="2" t="str">
        <f t="shared" si="96"/>
        <v>상승</v>
      </c>
      <c r="K1002" s="3">
        <f t="shared" si="97"/>
        <v>355085.30884981144</v>
      </c>
      <c r="L1002" s="3">
        <f t="shared" si="99"/>
        <v>339834.0248962653</v>
      </c>
      <c r="M1002" s="4">
        <f t="shared" si="98"/>
        <v>-15251.283953546139</v>
      </c>
    </row>
    <row r="1003" spans="1:13" x14ac:dyDescent="0.45">
      <c r="A1003">
        <v>1000</v>
      </c>
      <c r="B1003">
        <v>0.306358963251113</v>
      </c>
      <c r="C1003">
        <v>0.24338624338624301</v>
      </c>
      <c r="D1003">
        <f t="shared" si="94"/>
        <v>-6.2972719864869992E-2</v>
      </c>
      <c r="E1003" s="2">
        <f t="shared" si="95"/>
        <v>-0.25873574031435753</v>
      </c>
      <c r="F1003" s="2" t="str">
        <f t="shared" si="96"/>
        <v>상승</v>
      </c>
      <c r="K1003" s="3">
        <f t="shared" si="97"/>
        <v>391907.68897533388</v>
      </c>
      <c r="L1003" s="3">
        <f t="shared" si="99"/>
        <v>373015.8730158729</v>
      </c>
      <c r="M1003" s="4">
        <f t="shared" si="98"/>
        <v>-18891.815959460975</v>
      </c>
    </row>
    <row r="1004" spans="1:13" x14ac:dyDescent="0.45">
      <c r="A1004">
        <v>1001</v>
      </c>
      <c r="B1004">
        <v>-6.3669368624687195E-2</v>
      </c>
      <c r="C1004">
        <v>-5.7034220532319303E-2</v>
      </c>
      <c r="D1004">
        <f t="shared" si="94"/>
        <v>6.6351480923678915E-3</v>
      </c>
      <c r="E1004" s="2">
        <f t="shared" si="95"/>
        <v>-0.11633626321951721</v>
      </c>
      <c r="F1004" s="2" t="str">
        <f t="shared" si="96"/>
        <v>하락</v>
      </c>
      <c r="K1004" s="3">
        <f t="shared" si="97"/>
        <v>280899.18941259384</v>
      </c>
      <c r="L1004" s="3">
        <f t="shared" si="99"/>
        <v>282889.73384030419</v>
      </c>
      <c r="M1004" s="4">
        <f t="shared" si="98"/>
        <v>1990.5444277103525</v>
      </c>
    </row>
    <row r="1005" spans="1:13" x14ac:dyDescent="0.45">
      <c r="A1005">
        <v>1002</v>
      </c>
      <c r="B1005">
        <v>0.26319456100463801</v>
      </c>
      <c r="C1005">
        <v>0.140392156862745</v>
      </c>
      <c r="D1005">
        <f t="shared" si="94"/>
        <v>-0.122802404141893</v>
      </c>
      <c r="E1005" s="2">
        <f t="shared" si="95"/>
        <v>-0.87470986190454569</v>
      </c>
      <c r="F1005" s="2" t="str">
        <f t="shared" si="96"/>
        <v>상승</v>
      </c>
      <c r="K1005" s="3">
        <f t="shared" si="97"/>
        <v>378958.36830139143</v>
      </c>
      <c r="L1005" s="3">
        <f t="shared" si="99"/>
        <v>342117.64705882355</v>
      </c>
      <c r="M1005" s="4">
        <f t="shared" si="98"/>
        <v>-36840.721242567874</v>
      </c>
    </row>
    <row r="1006" spans="1:13" x14ac:dyDescent="0.45">
      <c r="A1006">
        <v>1003</v>
      </c>
      <c r="B1006">
        <v>0.285597324371337</v>
      </c>
      <c r="C1006">
        <v>0.134328358208955</v>
      </c>
      <c r="D1006">
        <f t="shared" si="94"/>
        <v>-0.151268966162382</v>
      </c>
      <c r="E1006" s="2">
        <f t="shared" si="95"/>
        <v>-1.1261134147644012</v>
      </c>
      <c r="F1006" s="2" t="str">
        <f t="shared" si="96"/>
        <v>상승</v>
      </c>
      <c r="K1006" s="3">
        <f t="shared" si="97"/>
        <v>385679.19731140108</v>
      </c>
      <c r="L1006" s="3">
        <f t="shared" si="99"/>
        <v>340298.50746268651</v>
      </c>
      <c r="M1006" s="4">
        <f t="shared" si="98"/>
        <v>-45380.689848714566</v>
      </c>
    </row>
    <row r="1007" spans="1:13" x14ac:dyDescent="0.45">
      <c r="A1007">
        <v>1004</v>
      </c>
      <c r="B1007">
        <v>1.05076469480991E-2</v>
      </c>
      <c r="C1007">
        <v>2.5547445255474401E-2</v>
      </c>
      <c r="D1007">
        <f t="shared" si="94"/>
        <v>1.5039798307375301E-2</v>
      </c>
      <c r="E1007" s="2">
        <f t="shared" si="95"/>
        <v>0.5887006766029772</v>
      </c>
      <c r="F1007" s="2" t="str">
        <f t="shared" si="96"/>
        <v>상승</v>
      </c>
      <c r="K1007" s="3">
        <f t="shared" si="97"/>
        <v>303152.29408442974</v>
      </c>
      <c r="L1007" s="3">
        <f t="shared" si="99"/>
        <v>307664.23357664235</v>
      </c>
      <c r="M1007" s="4">
        <f t="shared" si="98"/>
        <v>4511.9394922126085</v>
      </c>
    </row>
    <row r="1008" spans="1:13" x14ac:dyDescent="0.45">
      <c r="A1008">
        <v>1005</v>
      </c>
      <c r="B1008">
        <v>0.357992053031921</v>
      </c>
      <c r="C1008">
        <v>0.331823329558323</v>
      </c>
      <c r="D1008">
        <f t="shared" si="94"/>
        <v>-2.6168723473597999E-2</v>
      </c>
      <c r="E1008" s="2">
        <f t="shared" si="95"/>
        <v>-7.8863422618385998E-2</v>
      </c>
      <c r="F1008" s="2" t="str">
        <f t="shared" si="96"/>
        <v>상승</v>
      </c>
      <c r="K1008" s="3">
        <f t="shared" si="97"/>
        <v>407397.6159095763</v>
      </c>
      <c r="L1008" s="3">
        <f t="shared" si="99"/>
        <v>399546.99886749691</v>
      </c>
      <c r="M1008" s="4">
        <f t="shared" si="98"/>
        <v>-7850.6170420793933</v>
      </c>
    </row>
    <row r="1009" spans="1:13" x14ac:dyDescent="0.45">
      <c r="A1009">
        <v>1006</v>
      </c>
      <c r="B1009">
        <v>-0.21336732804775199</v>
      </c>
      <c r="C1009">
        <v>-0.18181818181818099</v>
      </c>
      <c r="D1009">
        <f t="shared" si="94"/>
        <v>3.1549146229571001E-2</v>
      </c>
      <c r="E1009" s="2">
        <f t="shared" si="95"/>
        <v>-0.17352030426264128</v>
      </c>
      <c r="F1009" s="2" t="str">
        <f t="shared" si="96"/>
        <v>하락</v>
      </c>
      <c r="K1009" s="3">
        <f t="shared" si="97"/>
        <v>235989.80158567443</v>
      </c>
      <c r="L1009" s="3">
        <f t="shared" si="99"/>
        <v>245454.5454545457</v>
      </c>
      <c r="M1009" s="4">
        <f t="shared" si="98"/>
        <v>9464.7438688712718</v>
      </c>
    </row>
    <row r="1010" spans="1:13" x14ac:dyDescent="0.45">
      <c r="A1010">
        <v>1007</v>
      </c>
      <c r="B1010">
        <v>1.25969015061855E-2</v>
      </c>
      <c r="C1010">
        <v>2.3006134969325099E-3</v>
      </c>
      <c r="D1010">
        <f t="shared" si="94"/>
        <v>-1.0296288009252991E-2</v>
      </c>
      <c r="E1010" s="2">
        <f t="shared" si="95"/>
        <v>-4.4754531880219774</v>
      </c>
      <c r="F1010" s="2" t="str">
        <f t="shared" si="96"/>
        <v>상승</v>
      </c>
      <c r="K1010" s="3">
        <f t="shared" si="97"/>
        <v>303779.07045185566</v>
      </c>
      <c r="L1010" s="3">
        <f t="shared" si="99"/>
        <v>300690.18404907978</v>
      </c>
      <c r="M1010" s="4">
        <f t="shared" si="98"/>
        <v>-3088.8864027758827</v>
      </c>
    </row>
    <row r="1011" spans="1:13" x14ac:dyDescent="0.45">
      <c r="A1011">
        <v>1008</v>
      </c>
      <c r="B1011">
        <v>0.13421109318733199</v>
      </c>
      <c r="C1011">
        <v>9.6774193548387094E-2</v>
      </c>
      <c r="D1011">
        <f t="shared" si="94"/>
        <v>-3.7436899638944893E-2</v>
      </c>
      <c r="E1011" s="2">
        <f t="shared" si="95"/>
        <v>-0.3868479629357639</v>
      </c>
      <c r="F1011" s="2" t="str">
        <f t="shared" si="96"/>
        <v>상승</v>
      </c>
      <c r="K1011" s="3">
        <f t="shared" si="97"/>
        <v>340263.32795619959</v>
      </c>
      <c r="L1011" s="3">
        <f t="shared" si="99"/>
        <v>329032.25806451612</v>
      </c>
      <c r="M1011" s="4">
        <f t="shared" si="98"/>
        <v>-11231.069891683466</v>
      </c>
    </row>
    <row r="1012" spans="1:13" x14ac:dyDescent="0.45">
      <c r="A1012">
        <v>1009</v>
      </c>
      <c r="B1012">
        <v>5.48803508281707E-2</v>
      </c>
      <c r="C1012">
        <v>3.5383319292333598E-2</v>
      </c>
      <c r="D1012">
        <f t="shared" si="94"/>
        <v>-1.9497031535837102E-2</v>
      </c>
      <c r="E1012" s="2">
        <f t="shared" si="95"/>
        <v>-0.55102324840568218</v>
      </c>
      <c r="F1012" s="2" t="str">
        <f t="shared" si="96"/>
        <v>상승</v>
      </c>
      <c r="K1012" s="3">
        <f t="shared" si="97"/>
        <v>316464.10524845123</v>
      </c>
      <c r="L1012" s="3">
        <f t="shared" si="99"/>
        <v>310614.99578770011</v>
      </c>
      <c r="M1012" s="4">
        <f t="shared" si="98"/>
        <v>-5849.1094607511186</v>
      </c>
    </row>
    <row r="1013" spans="1:13" x14ac:dyDescent="0.45">
      <c r="A1013">
        <v>1010</v>
      </c>
      <c r="B1013">
        <v>0.13346540927886899</v>
      </c>
      <c r="C1013">
        <v>0.128930817610062</v>
      </c>
      <c r="D1013">
        <f t="shared" si="94"/>
        <v>-4.5345916688069865E-3</v>
      </c>
      <c r="E1013" s="2">
        <f t="shared" si="95"/>
        <v>-3.5170735382454431E-2</v>
      </c>
      <c r="F1013" s="2" t="str">
        <f t="shared" si="96"/>
        <v>상승</v>
      </c>
      <c r="K1013" s="3">
        <f t="shared" si="97"/>
        <v>340039.62278366071</v>
      </c>
      <c r="L1013" s="3">
        <f t="shared" si="99"/>
        <v>338679.24528301862</v>
      </c>
      <c r="M1013" s="4">
        <f t="shared" si="98"/>
        <v>-1360.377500642091</v>
      </c>
    </row>
    <row r="1014" spans="1:13" x14ac:dyDescent="0.45">
      <c r="A1014">
        <v>1011</v>
      </c>
      <c r="B1014">
        <v>-8.7456047534942599E-2</v>
      </c>
      <c r="C1014">
        <v>-7.88888888888888E-2</v>
      </c>
      <c r="D1014">
        <f t="shared" si="94"/>
        <v>8.5671586460537991E-3</v>
      </c>
      <c r="E1014" s="2">
        <f t="shared" si="95"/>
        <v>-0.10859778565420321</v>
      </c>
      <c r="F1014" s="2" t="str">
        <f t="shared" si="96"/>
        <v>하락</v>
      </c>
      <c r="K1014" s="3">
        <f t="shared" si="97"/>
        <v>273763.18573951721</v>
      </c>
      <c r="L1014" s="3">
        <f t="shared" si="99"/>
        <v>276333.33333333337</v>
      </c>
      <c r="M1014" s="4">
        <f t="shared" si="98"/>
        <v>2570.1475938161602</v>
      </c>
    </row>
    <row r="1015" spans="1:13" x14ac:dyDescent="0.45">
      <c r="A1015">
        <v>1012</v>
      </c>
      <c r="B1015">
        <v>2.2157914936542501E-2</v>
      </c>
      <c r="C1015">
        <v>3.3185840707964598E-2</v>
      </c>
      <c r="D1015">
        <f t="shared" si="94"/>
        <v>1.1027925771422097E-2</v>
      </c>
      <c r="E1015" s="2">
        <f t="shared" si="95"/>
        <v>0.33230816324551926</v>
      </c>
      <c r="F1015" s="2" t="str">
        <f t="shared" si="96"/>
        <v>상승</v>
      </c>
      <c r="K1015" s="3">
        <f t="shared" si="97"/>
        <v>306647.37448096275</v>
      </c>
      <c r="L1015" s="3">
        <f t="shared" si="99"/>
        <v>309955.75221238937</v>
      </c>
      <c r="M1015" s="4">
        <f t="shared" si="98"/>
        <v>3308.377731426619</v>
      </c>
    </row>
    <row r="1016" spans="1:13" x14ac:dyDescent="0.45">
      <c r="A1016">
        <v>1013</v>
      </c>
      <c r="B1016">
        <v>-8.2996681332588196E-2</v>
      </c>
      <c r="C1016">
        <v>-6.4190407500901506E-2</v>
      </c>
      <c r="D1016">
        <f t="shared" si="94"/>
        <v>1.880627383168669E-2</v>
      </c>
      <c r="E1016" s="2">
        <f t="shared" si="95"/>
        <v>-0.2929763895239732</v>
      </c>
      <c r="F1016" s="2" t="str">
        <f t="shared" si="96"/>
        <v>하락</v>
      </c>
      <c r="K1016" s="3">
        <f t="shared" si="97"/>
        <v>275100.99560022354</v>
      </c>
      <c r="L1016" s="3">
        <f t="shared" si="99"/>
        <v>280742.87774972955</v>
      </c>
      <c r="M1016" s="4">
        <f t="shared" si="98"/>
        <v>5641.882149506011</v>
      </c>
    </row>
    <row r="1017" spans="1:13" x14ac:dyDescent="0.45">
      <c r="A1017">
        <v>1014</v>
      </c>
      <c r="B1017">
        <v>3.6360226571559899E-2</v>
      </c>
      <c r="C1017">
        <v>-9.1743119266054999E-3</v>
      </c>
      <c r="D1017">
        <f t="shared" si="94"/>
        <v>-4.5534538498165397E-2</v>
      </c>
      <c r="E1017" s="2">
        <f t="shared" si="95"/>
        <v>4.9632646963000306</v>
      </c>
      <c r="F1017" s="2" t="str">
        <f t="shared" si="96"/>
        <v>반대</v>
      </c>
      <c r="K1017" s="3">
        <f t="shared" si="97"/>
        <v>310908.06797146797</v>
      </c>
      <c r="L1017" s="3">
        <f t="shared" si="99"/>
        <v>297247.70642201835</v>
      </c>
      <c r="M1017" s="4">
        <f t="shared" si="98"/>
        <v>-13660.361549449619</v>
      </c>
    </row>
    <row r="1018" spans="1:13" x14ac:dyDescent="0.45">
      <c r="A1018">
        <v>1015</v>
      </c>
      <c r="B1018">
        <v>-3.5673368722200297E-2</v>
      </c>
      <c r="C1018">
        <v>-6.2837837837837807E-2</v>
      </c>
      <c r="D1018">
        <f t="shared" si="94"/>
        <v>-2.716446911563751E-2</v>
      </c>
      <c r="E1018" s="2">
        <f t="shared" si="95"/>
        <v>0.43229477732412402</v>
      </c>
      <c r="F1018" s="2" t="str">
        <f t="shared" si="96"/>
        <v>하락</v>
      </c>
      <c r="K1018" s="3">
        <f t="shared" si="97"/>
        <v>289297.98938333994</v>
      </c>
      <c r="L1018" s="3">
        <f t="shared" si="99"/>
        <v>281148.64864864864</v>
      </c>
      <c r="M1018" s="4">
        <f t="shared" si="98"/>
        <v>-8149.3407346913009</v>
      </c>
    </row>
    <row r="1019" spans="1:13" x14ac:dyDescent="0.45">
      <c r="A1019">
        <v>1016</v>
      </c>
      <c r="B1019">
        <v>-5.4643098264932598E-2</v>
      </c>
      <c r="C1019">
        <v>-0.11825017088174899</v>
      </c>
      <c r="D1019">
        <f t="shared" si="94"/>
        <v>-6.360707261681639E-2</v>
      </c>
      <c r="E1019" s="2">
        <f t="shared" si="95"/>
        <v>0.5379025851930811</v>
      </c>
      <c r="F1019" s="2" t="str">
        <f t="shared" si="96"/>
        <v>하락</v>
      </c>
      <c r="K1019" s="3">
        <f t="shared" si="97"/>
        <v>283607.07052052021</v>
      </c>
      <c r="L1019" s="3">
        <f t="shared" si="99"/>
        <v>264524.94873547531</v>
      </c>
      <c r="M1019" s="4">
        <f t="shared" si="98"/>
        <v>-19082.121785044903</v>
      </c>
    </row>
    <row r="1020" spans="1:13" x14ac:dyDescent="0.45">
      <c r="A1020">
        <v>1017</v>
      </c>
      <c r="B1020">
        <v>0.183090910315513</v>
      </c>
      <c r="C1020">
        <v>0.15785319652722901</v>
      </c>
      <c r="D1020">
        <f t="shared" si="94"/>
        <v>-2.5237713788283989E-2</v>
      </c>
      <c r="E1020" s="2">
        <f t="shared" si="95"/>
        <v>-0.15988091684877975</v>
      </c>
      <c r="F1020" s="2" t="str">
        <f t="shared" si="96"/>
        <v>상승</v>
      </c>
      <c r="K1020" s="3">
        <f t="shared" si="97"/>
        <v>354927.27309465391</v>
      </c>
      <c r="L1020" s="3">
        <f t="shared" si="99"/>
        <v>347355.95895816869</v>
      </c>
      <c r="M1020" s="4">
        <f t="shared" si="98"/>
        <v>-7571.3141364852199</v>
      </c>
    </row>
    <row r="1021" spans="1:13" x14ac:dyDescent="0.45">
      <c r="A1021">
        <v>1018</v>
      </c>
      <c r="B1021">
        <v>0.18572048842906899</v>
      </c>
      <c r="C1021">
        <v>0.19130434782608599</v>
      </c>
      <c r="D1021">
        <f t="shared" si="94"/>
        <v>5.5838593970169992E-3</v>
      </c>
      <c r="E1021" s="2">
        <f t="shared" si="95"/>
        <v>2.9188355938952644E-2</v>
      </c>
      <c r="F1021" s="2" t="str">
        <f t="shared" si="96"/>
        <v>상승</v>
      </c>
      <c r="K1021" s="3">
        <f t="shared" si="97"/>
        <v>355716.14652872074</v>
      </c>
      <c r="L1021" s="3">
        <f t="shared" si="99"/>
        <v>357391.30434782582</v>
      </c>
      <c r="M1021" s="4">
        <f t="shared" si="98"/>
        <v>1675.1578191050794</v>
      </c>
    </row>
    <row r="1022" spans="1:13" x14ac:dyDescent="0.45">
      <c r="A1022">
        <v>1019</v>
      </c>
      <c r="B1022">
        <v>-8.0344423651695196E-2</v>
      </c>
      <c r="C1022">
        <v>-0.17853560682046099</v>
      </c>
      <c r="D1022">
        <f t="shared" si="94"/>
        <v>-9.8191183168765794E-2</v>
      </c>
      <c r="E1022" s="2">
        <f t="shared" si="95"/>
        <v>0.5499809529171894</v>
      </c>
      <c r="F1022" s="2" t="str">
        <f t="shared" si="96"/>
        <v>하락</v>
      </c>
      <c r="K1022" s="3">
        <f t="shared" si="97"/>
        <v>275896.67290449142</v>
      </c>
      <c r="L1022" s="3">
        <f t="shared" si="99"/>
        <v>246439.3179538617</v>
      </c>
      <c r="M1022" s="4">
        <f t="shared" si="98"/>
        <v>-29457.354950629728</v>
      </c>
    </row>
    <row r="1023" spans="1:13" x14ac:dyDescent="0.45">
      <c r="A1023">
        <v>1020</v>
      </c>
      <c r="B1023">
        <v>2.71852910518646E-2</v>
      </c>
      <c r="C1023">
        <v>2.02020202020202E-2</v>
      </c>
      <c r="D1023">
        <f t="shared" si="94"/>
        <v>-6.9832708498443995E-3</v>
      </c>
      <c r="E1023" s="2">
        <f t="shared" si="95"/>
        <v>-0.34567190706729778</v>
      </c>
      <c r="F1023" s="2" t="str">
        <f t="shared" si="96"/>
        <v>상승</v>
      </c>
      <c r="K1023" s="3">
        <f t="shared" si="97"/>
        <v>308155.58731555939</v>
      </c>
      <c r="L1023" s="3">
        <f t="shared" si="99"/>
        <v>306060.60606060602</v>
      </c>
      <c r="M1023" s="4">
        <f t="shared" si="98"/>
        <v>-2094.9812549533672</v>
      </c>
    </row>
    <row r="1024" spans="1:13" x14ac:dyDescent="0.45">
      <c r="A1024">
        <v>1021</v>
      </c>
      <c r="B1024">
        <v>-0.18547935783863001</v>
      </c>
      <c r="C1024">
        <v>-0.20606478290833899</v>
      </c>
      <c r="D1024">
        <f t="shared" si="94"/>
        <v>-2.0585425069708979E-2</v>
      </c>
      <c r="E1024" s="2">
        <f t="shared" si="95"/>
        <v>9.9897832027249972E-2</v>
      </c>
      <c r="F1024" s="2" t="str">
        <f t="shared" si="96"/>
        <v>하락</v>
      </c>
      <c r="K1024" s="3">
        <f t="shared" si="97"/>
        <v>244356.192648411</v>
      </c>
      <c r="L1024" s="3">
        <f t="shared" si="99"/>
        <v>238180.56512749832</v>
      </c>
      <c r="M1024" s="4">
        <f t="shared" si="98"/>
        <v>-6175.6275209126761</v>
      </c>
    </row>
    <row r="1025" spans="1:13" x14ac:dyDescent="0.45">
      <c r="A1025">
        <v>1022</v>
      </c>
      <c r="B1025">
        <v>-8.6442053318023598E-2</v>
      </c>
      <c r="C1025">
        <v>-0.12903225806451599</v>
      </c>
      <c r="D1025">
        <f t="shared" si="94"/>
        <v>-4.2590204746492388E-2</v>
      </c>
      <c r="E1025" s="2">
        <f t="shared" si="95"/>
        <v>0.33007408678531636</v>
      </c>
      <c r="F1025" s="2" t="str">
        <f t="shared" si="96"/>
        <v>하락</v>
      </c>
      <c r="K1025" s="3">
        <f t="shared" si="97"/>
        <v>274067.38400459295</v>
      </c>
      <c r="L1025" s="3">
        <f t="shared" si="99"/>
        <v>261290.32258064521</v>
      </c>
      <c r="M1025" s="4">
        <f t="shared" si="98"/>
        <v>-12777.061423947744</v>
      </c>
    </row>
    <row r="1026" spans="1:13" x14ac:dyDescent="0.45">
      <c r="A1026">
        <v>1023</v>
      </c>
      <c r="B1026">
        <v>-0.106953725218772</v>
      </c>
      <c r="C1026">
        <v>-9.0102389078498296E-2</v>
      </c>
      <c r="D1026">
        <f t="shared" si="94"/>
        <v>1.6851336140273704E-2</v>
      </c>
      <c r="E1026" s="2">
        <f t="shared" si="95"/>
        <v>-0.18702429882955285</v>
      </c>
      <c r="F1026" s="2" t="str">
        <f t="shared" si="96"/>
        <v>하락</v>
      </c>
      <c r="K1026" s="3">
        <f t="shared" si="97"/>
        <v>267913.88243436842</v>
      </c>
      <c r="L1026" s="3">
        <f t="shared" si="99"/>
        <v>272969.28327645053</v>
      </c>
      <c r="M1026" s="4">
        <f t="shared" si="98"/>
        <v>5055.4008420821046</v>
      </c>
    </row>
    <row r="1027" spans="1:13" x14ac:dyDescent="0.45">
      <c r="A1027">
        <v>1024</v>
      </c>
      <c r="B1027">
        <v>3.0592331662773999E-2</v>
      </c>
      <c r="C1027">
        <v>5.5603822762814899E-2</v>
      </c>
      <c r="D1027">
        <f t="shared" si="94"/>
        <v>2.5011491100040899E-2</v>
      </c>
      <c r="E1027" s="2">
        <f t="shared" si="95"/>
        <v>0.44981603525229841</v>
      </c>
      <c r="F1027" s="2" t="str">
        <f t="shared" si="96"/>
        <v>상승</v>
      </c>
      <c r="K1027" s="3">
        <f t="shared" si="97"/>
        <v>309177.69949883223</v>
      </c>
      <c r="L1027" s="3">
        <f t="shared" si="99"/>
        <v>316681.14682884444</v>
      </c>
      <c r="M1027" s="4">
        <f t="shared" si="98"/>
        <v>7503.447330012219</v>
      </c>
    </row>
    <row r="1028" spans="1:13" x14ac:dyDescent="0.45">
      <c r="A1028">
        <v>1025</v>
      </c>
      <c r="B1028">
        <v>-1.42364539206027E-2</v>
      </c>
      <c r="C1028">
        <v>-1.06609808102345E-3</v>
      </c>
      <c r="D1028">
        <f t="shared" ref="D1028:D1091" si="100">C1028-B1028</f>
        <v>1.317035583957925E-2</v>
      </c>
      <c r="E1028" s="2">
        <f t="shared" ref="E1028:E1091" si="101">IFERROR(D1028/C1028,0)</f>
        <v>-12.353793777525384</v>
      </c>
      <c r="F1028" s="2" t="str">
        <f t="shared" ref="F1028:F1091" si="102">IF(AND(B1028&gt;=0,C1028&gt;=0),"상승",IF(AND(B1028&lt;0,C1028&lt;0),"하락","반대"))</f>
        <v>하락</v>
      </c>
      <c r="K1028" s="3">
        <f t="shared" ref="K1028:K1091" si="103">$J$3*(1+B1028)</f>
        <v>295729.06382381922</v>
      </c>
      <c r="L1028" s="3">
        <f t="shared" si="99"/>
        <v>299680.17057569296</v>
      </c>
      <c r="M1028" s="4">
        <f t="shared" ref="M1028:M1091" si="104">L1028-K1028</f>
        <v>3951.10675187374</v>
      </c>
    </row>
    <row r="1029" spans="1:13" x14ac:dyDescent="0.45">
      <c r="A1029">
        <v>1026</v>
      </c>
      <c r="B1029">
        <v>-0.14898984134197199</v>
      </c>
      <c r="C1029">
        <v>-0.16513761467889901</v>
      </c>
      <c r="D1029">
        <f t="shared" si="100"/>
        <v>-1.6147773336927018E-2</v>
      </c>
      <c r="E1029" s="2">
        <f t="shared" si="101"/>
        <v>9.7783738540280316E-2</v>
      </c>
      <c r="F1029" s="2" t="str">
        <f t="shared" si="102"/>
        <v>하락</v>
      </c>
      <c r="K1029" s="3">
        <f t="shared" si="103"/>
        <v>255303.04759740838</v>
      </c>
      <c r="L1029" s="3">
        <f t="shared" si="99"/>
        <v>250458.71559633029</v>
      </c>
      <c r="M1029" s="4">
        <f t="shared" si="104"/>
        <v>-4844.3320010780881</v>
      </c>
    </row>
    <row r="1030" spans="1:13" x14ac:dyDescent="0.45">
      <c r="A1030">
        <v>1027</v>
      </c>
      <c r="B1030">
        <v>-3.2365117222070597E-2</v>
      </c>
      <c r="C1030">
        <v>-0.13</v>
      </c>
      <c r="D1030">
        <f t="shared" si="100"/>
        <v>-9.7634882777929408E-2</v>
      </c>
      <c r="E1030" s="2">
        <f t="shared" si="101"/>
        <v>0.75103755983022613</v>
      </c>
      <c r="F1030" s="2" t="str">
        <f t="shared" si="102"/>
        <v>하락</v>
      </c>
      <c r="K1030" s="3">
        <f t="shared" si="103"/>
        <v>290290.46483337885</v>
      </c>
      <c r="L1030" s="3">
        <f t="shared" si="99"/>
        <v>261000</v>
      </c>
      <c r="M1030" s="4">
        <f t="shared" si="104"/>
        <v>-29290.46483337885</v>
      </c>
    </row>
    <row r="1031" spans="1:13" x14ac:dyDescent="0.45">
      <c r="A1031">
        <v>1028</v>
      </c>
      <c r="B1031">
        <v>0.57212430238723699</v>
      </c>
      <c r="C1031">
        <v>0.37184115523465699</v>
      </c>
      <c r="D1031">
        <f t="shared" si="100"/>
        <v>-0.20028314715258</v>
      </c>
      <c r="E1031" s="2">
        <f t="shared" si="101"/>
        <v>-0.53862555108023946</v>
      </c>
      <c r="F1031" s="2" t="str">
        <f t="shared" si="102"/>
        <v>상승</v>
      </c>
      <c r="K1031" s="3">
        <f t="shared" si="103"/>
        <v>471637.29071617115</v>
      </c>
      <c r="L1031" s="3">
        <f t="shared" si="99"/>
        <v>411552.34657039709</v>
      </c>
      <c r="M1031" s="4">
        <f t="shared" si="104"/>
        <v>-60084.944145774061</v>
      </c>
    </row>
    <row r="1032" spans="1:13" x14ac:dyDescent="0.45">
      <c r="A1032">
        <v>1029</v>
      </c>
      <c r="B1032">
        <v>0.112227484583854</v>
      </c>
      <c r="C1032">
        <v>6.2857142857142806E-2</v>
      </c>
      <c r="D1032">
        <f t="shared" si="100"/>
        <v>-4.9370341726711189E-2</v>
      </c>
      <c r="E1032" s="2">
        <f t="shared" si="101"/>
        <v>-0.7854372547431332</v>
      </c>
      <c r="F1032" s="2" t="str">
        <f t="shared" si="102"/>
        <v>상승</v>
      </c>
      <c r="K1032" s="3">
        <f t="shared" si="103"/>
        <v>333668.24537515623</v>
      </c>
      <c r="L1032" s="3">
        <f t="shared" si="99"/>
        <v>318857.14285714284</v>
      </c>
      <c r="M1032" s="4">
        <f t="shared" si="104"/>
        <v>-14811.102518013387</v>
      </c>
    </row>
    <row r="1033" spans="1:13" x14ac:dyDescent="0.45">
      <c r="A1033">
        <v>1030</v>
      </c>
      <c r="B1033">
        <v>-1.8589567393064499E-2</v>
      </c>
      <c r="C1033">
        <v>-4.38988095238095E-2</v>
      </c>
      <c r="D1033">
        <f t="shared" si="100"/>
        <v>-2.5309242130745001E-2</v>
      </c>
      <c r="E1033" s="2">
        <f t="shared" si="101"/>
        <v>0.57653595633425936</v>
      </c>
      <c r="F1033" s="2" t="str">
        <f t="shared" si="102"/>
        <v>하락</v>
      </c>
      <c r="K1033" s="3">
        <f t="shared" si="103"/>
        <v>294423.12978208065</v>
      </c>
      <c r="L1033" s="3">
        <f t="shared" si="99"/>
        <v>286830.35714285716</v>
      </c>
      <c r="M1033" s="4">
        <f t="shared" si="104"/>
        <v>-7592.7726392234908</v>
      </c>
    </row>
    <row r="1034" spans="1:13" x14ac:dyDescent="0.45">
      <c r="A1034">
        <v>1031</v>
      </c>
      <c r="B1034">
        <v>7.2446264326572404E-2</v>
      </c>
      <c r="C1034">
        <v>6.9444444444444397E-3</v>
      </c>
      <c r="D1034">
        <f t="shared" si="100"/>
        <v>-6.5501819882127971E-2</v>
      </c>
      <c r="E1034" s="2">
        <f t="shared" si="101"/>
        <v>-9.4322620630264336</v>
      </c>
      <c r="F1034" s="2" t="str">
        <f t="shared" si="102"/>
        <v>상승</v>
      </c>
      <c r="K1034" s="3">
        <f t="shared" si="103"/>
        <v>321733.87929797173</v>
      </c>
      <c r="L1034" s="3">
        <f t="shared" si="99"/>
        <v>302083.33333333331</v>
      </c>
      <c r="M1034" s="4">
        <f t="shared" si="104"/>
        <v>-19650.545964638412</v>
      </c>
    </row>
    <row r="1035" spans="1:13" x14ac:dyDescent="0.45">
      <c r="A1035">
        <v>1032</v>
      </c>
      <c r="B1035">
        <v>0.277372807264328</v>
      </c>
      <c r="C1035">
        <v>0.24761904761904699</v>
      </c>
      <c r="D1035">
        <f t="shared" si="100"/>
        <v>-2.9753759645281014E-2</v>
      </c>
      <c r="E1035" s="2">
        <f t="shared" si="101"/>
        <v>-0.12015941395209671</v>
      </c>
      <c r="F1035" s="2" t="str">
        <f t="shared" si="102"/>
        <v>상승</v>
      </c>
      <c r="K1035" s="3">
        <f t="shared" si="103"/>
        <v>383211.8421792984</v>
      </c>
      <c r="L1035" s="3">
        <f t="shared" si="99"/>
        <v>374285.71428571409</v>
      </c>
      <c r="M1035" s="4">
        <f t="shared" si="104"/>
        <v>-8926.1278935843147</v>
      </c>
    </row>
    <row r="1036" spans="1:13" x14ac:dyDescent="0.45">
      <c r="A1036">
        <v>1033</v>
      </c>
      <c r="B1036">
        <v>0.12583173811435699</v>
      </c>
      <c r="C1036">
        <v>7.7464788732394305E-2</v>
      </c>
      <c r="D1036">
        <f t="shared" si="100"/>
        <v>-4.836694938196269E-2</v>
      </c>
      <c r="E1036" s="2">
        <f t="shared" si="101"/>
        <v>-0.62437334656715526</v>
      </c>
      <c r="F1036" s="2" t="str">
        <f t="shared" si="102"/>
        <v>상승</v>
      </c>
      <c r="K1036" s="3">
        <f t="shared" si="103"/>
        <v>337749.5214343071</v>
      </c>
      <c r="L1036" s="3">
        <f t="shared" si="99"/>
        <v>323239.43661971827</v>
      </c>
      <c r="M1036" s="4">
        <f t="shared" si="104"/>
        <v>-14510.08481458883</v>
      </c>
    </row>
    <row r="1037" spans="1:13" x14ac:dyDescent="0.45">
      <c r="A1037">
        <v>1034</v>
      </c>
      <c r="B1037">
        <v>0.31416267156600902</v>
      </c>
      <c r="C1037">
        <v>0.30944625407166099</v>
      </c>
      <c r="D1037">
        <f t="shared" si="100"/>
        <v>-4.7164174943480353E-3</v>
      </c>
      <c r="E1037" s="2">
        <f t="shared" si="101"/>
        <v>-1.5241475481735243E-2</v>
      </c>
      <c r="F1037" s="2" t="str">
        <f t="shared" si="102"/>
        <v>상승</v>
      </c>
      <c r="K1037" s="3">
        <f t="shared" si="103"/>
        <v>394248.80146980274</v>
      </c>
      <c r="L1037" s="3">
        <f t="shared" si="99"/>
        <v>392833.8762214983</v>
      </c>
      <c r="M1037" s="4">
        <f t="shared" si="104"/>
        <v>-1414.9252483044402</v>
      </c>
    </row>
    <row r="1038" spans="1:13" x14ac:dyDescent="0.45">
      <c r="A1038">
        <v>1035</v>
      </c>
      <c r="B1038">
        <v>5.5279280990362098E-2</v>
      </c>
      <c r="C1038">
        <v>-1.48205928237129E-2</v>
      </c>
      <c r="D1038">
        <f t="shared" si="100"/>
        <v>-7.0099873814074995E-2</v>
      </c>
      <c r="E1038" s="2">
        <f t="shared" si="101"/>
        <v>4.7298967489286543</v>
      </c>
      <c r="F1038" s="2" t="str">
        <f t="shared" si="102"/>
        <v>반대</v>
      </c>
      <c r="K1038" s="3">
        <f t="shared" si="103"/>
        <v>316583.78429710865</v>
      </c>
      <c r="L1038" s="3">
        <f t="shared" si="99"/>
        <v>295553.82215288613</v>
      </c>
      <c r="M1038" s="4">
        <f t="shared" si="104"/>
        <v>-21029.962144222518</v>
      </c>
    </row>
    <row r="1039" spans="1:13" x14ac:dyDescent="0.45">
      <c r="A1039">
        <v>1036</v>
      </c>
      <c r="B1039">
        <v>9.5809102058410603E-2</v>
      </c>
      <c r="C1039">
        <v>6.8315665488810295E-2</v>
      </c>
      <c r="D1039">
        <f t="shared" si="100"/>
        <v>-2.7493436569600307E-2</v>
      </c>
      <c r="E1039" s="2">
        <f t="shared" si="101"/>
        <v>-0.40244702840673596</v>
      </c>
      <c r="F1039" s="2" t="str">
        <f t="shared" si="102"/>
        <v>상승</v>
      </c>
      <c r="K1039" s="3">
        <f t="shared" si="103"/>
        <v>328742.73061752319</v>
      </c>
      <c r="L1039" s="3">
        <f t="shared" si="99"/>
        <v>320494.69964664313</v>
      </c>
      <c r="M1039" s="4">
        <f t="shared" si="104"/>
        <v>-8248.0309708800633</v>
      </c>
    </row>
    <row r="1040" spans="1:13" x14ac:dyDescent="0.45">
      <c r="A1040">
        <v>1037</v>
      </c>
      <c r="B1040">
        <v>-6.8000346422195407E-2</v>
      </c>
      <c r="C1040">
        <v>-8.9692101740294503E-2</v>
      </c>
      <c r="D1040">
        <f t="shared" si="100"/>
        <v>-2.1691755318099096E-2</v>
      </c>
      <c r="E1040" s="2">
        <f t="shared" si="101"/>
        <v>0.24184688391970188</v>
      </c>
      <c r="F1040" s="2" t="str">
        <f t="shared" si="102"/>
        <v>하락</v>
      </c>
      <c r="K1040" s="3">
        <f t="shared" si="103"/>
        <v>279599.89607334137</v>
      </c>
      <c r="L1040" s="3">
        <f t="shared" si="99"/>
        <v>273092.36947791162</v>
      </c>
      <c r="M1040" s="4">
        <f t="shared" si="104"/>
        <v>-6507.5265954297502</v>
      </c>
    </row>
    <row r="1041" spans="1:13" x14ac:dyDescent="0.45">
      <c r="A1041">
        <v>1038</v>
      </c>
      <c r="B1041">
        <v>0.213526755571365</v>
      </c>
      <c r="C1041">
        <v>6.6752246469833104E-2</v>
      </c>
      <c r="D1041">
        <f t="shared" si="100"/>
        <v>-0.14677450910153189</v>
      </c>
      <c r="E1041" s="2">
        <f t="shared" si="101"/>
        <v>-2.1987950498094877</v>
      </c>
      <c r="F1041" s="2" t="str">
        <f t="shared" si="102"/>
        <v>상승</v>
      </c>
      <c r="K1041" s="3">
        <f t="shared" si="103"/>
        <v>364058.02667140949</v>
      </c>
      <c r="L1041" s="3">
        <f t="shared" si="99"/>
        <v>320025.67394094996</v>
      </c>
      <c r="M1041" s="4">
        <f t="shared" si="104"/>
        <v>-44032.352730459534</v>
      </c>
    </row>
    <row r="1042" spans="1:13" x14ac:dyDescent="0.45">
      <c r="A1042">
        <v>1039</v>
      </c>
      <c r="B1042">
        <v>0.11266678571701</v>
      </c>
      <c r="C1042">
        <v>0.105633802816901</v>
      </c>
      <c r="D1042">
        <f t="shared" si="100"/>
        <v>-7.0329829001089944E-3</v>
      </c>
      <c r="E1042" s="2">
        <f t="shared" si="101"/>
        <v>-6.6578904787698734E-2</v>
      </c>
      <c r="F1042" s="2" t="str">
        <f t="shared" si="102"/>
        <v>상승</v>
      </c>
      <c r="K1042" s="3">
        <f t="shared" si="103"/>
        <v>333800.03571510303</v>
      </c>
      <c r="L1042" s="3">
        <f t="shared" si="99"/>
        <v>331690.1408450703</v>
      </c>
      <c r="M1042" s="4">
        <f t="shared" si="104"/>
        <v>-2109.894870032731</v>
      </c>
    </row>
    <row r="1043" spans="1:13" x14ac:dyDescent="0.45">
      <c r="A1043">
        <v>1040</v>
      </c>
      <c r="B1043">
        <v>-1.9473545253276799E-3</v>
      </c>
      <c r="C1043">
        <v>1.26103404791929E-2</v>
      </c>
      <c r="D1043">
        <f t="shared" si="100"/>
        <v>1.4557695004520581E-2</v>
      </c>
      <c r="E1043" s="2">
        <f t="shared" si="101"/>
        <v>1.1544252138584856</v>
      </c>
      <c r="F1043" s="2" t="str">
        <f t="shared" si="102"/>
        <v>반대</v>
      </c>
      <c r="K1043" s="3">
        <f t="shared" si="103"/>
        <v>299415.7936424017</v>
      </c>
      <c r="L1043" s="3">
        <f t="shared" ref="L1043:L1106" si="105">$J$3*(1+C1043)</f>
        <v>303783.10214375786</v>
      </c>
      <c r="M1043" s="4">
        <f t="shared" si="104"/>
        <v>4367.3085013561649</v>
      </c>
    </row>
    <row r="1044" spans="1:13" x14ac:dyDescent="0.45">
      <c r="A1044">
        <v>1041</v>
      </c>
      <c r="B1044">
        <v>-9.9084660410881001E-2</v>
      </c>
      <c r="C1044">
        <v>-0.153166421207658</v>
      </c>
      <c r="D1044">
        <f t="shared" si="100"/>
        <v>-5.4081760796776998E-2</v>
      </c>
      <c r="E1044" s="2">
        <f t="shared" si="101"/>
        <v>0.35309149597126593</v>
      </c>
      <c r="F1044" s="2" t="str">
        <f t="shared" si="102"/>
        <v>하락</v>
      </c>
      <c r="K1044" s="3">
        <f t="shared" si="103"/>
        <v>270274.60187673569</v>
      </c>
      <c r="L1044" s="3">
        <f t="shared" si="105"/>
        <v>254050.07363770259</v>
      </c>
      <c r="M1044" s="4">
        <f t="shared" si="104"/>
        <v>-16224.528239033098</v>
      </c>
    </row>
    <row r="1045" spans="1:13" x14ac:dyDescent="0.45">
      <c r="A1045">
        <v>1042</v>
      </c>
      <c r="B1045">
        <v>0.15137320756912201</v>
      </c>
      <c r="C1045">
        <v>8.7546239210850793E-2</v>
      </c>
      <c r="D1045">
        <f t="shared" si="100"/>
        <v>-6.3826968358271216E-2</v>
      </c>
      <c r="E1045" s="2">
        <f t="shared" si="101"/>
        <v>-0.72906579350081635</v>
      </c>
      <c r="F1045" s="2" t="str">
        <f t="shared" si="102"/>
        <v>상승</v>
      </c>
      <c r="K1045" s="3">
        <f t="shared" si="103"/>
        <v>345411.96227073664</v>
      </c>
      <c r="L1045" s="3">
        <f t="shared" si="105"/>
        <v>326263.87176325521</v>
      </c>
      <c r="M1045" s="4">
        <f t="shared" si="104"/>
        <v>-19148.090507481422</v>
      </c>
    </row>
    <row r="1046" spans="1:13" x14ac:dyDescent="0.45">
      <c r="A1046">
        <v>1043</v>
      </c>
      <c r="B1046">
        <v>0.249433442950248</v>
      </c>
      <c r="C1046">
        <v>0.21071428571428499</v>
      </c>
      <c r="D1046">
        <f t="shared" si="100"/>
        <v>-3.8719157235963003E-2</v>
      </c>
      <c r="E1046" s="2">
        <f t="shared" si="101"/>
        <v>-0.18375193264524878</v>
      </c>
      <c r="F1046" s="2" t="str">
        <f t="shared" si="102"/>
        <v>상승</v>
      </c>
      <c r="K1046" s="3">
        <f t="shared" si="103"/>
        <v>374830.03288507444</v>
      </c>
      <c r="L1046" s="3">
        <f t="shared" si="105"/>
        <v>363214.28571428551</v>
      </c>
      <c r="M1046" s="4">
        <f t="shared" si="104"/>
        <v>-11615.747170788934</v>
      </c>
    </row>
    <row r="1047" spans="1:13" x14ac:dyDescent="0.45">
      <c r="A1047">
        <v>1044</v>
      </c>
      <c r="B1047">
        <v>0.32250946760177601</v>
      </c>
      <c r="C1047">
        <v>0.27030033370411499</v>
      </c>
      <c r="D1047">
        <f t="shared" si="100"/>
        <v>-5.220913389766102E-2</v>
      </c>
      <c r="E1047" s="2">
        <f t="shared" si="101"/>
        <v>-0.19315231018105916</v>
      </c>
      <c r="F1047" s="2" t="str">
        <f t="shared" si="102"/>
        <v>상승</v>
      </c>
      <c r="K1047" s="3">
        <f t="shared" si="103"/>
        <v>396752.84028053284</v>
      </c>
      <c r="L1047" s="3">
        <f t="shared" si="105"/>
        <v>381090.10011123453</v>
      </c>
      <c r="M1047" s="4">
        <f t="shared" si="104"/>
        <v>-15662.740169298311</v>
      </c>
    </row>
    <row r="1048" spans="1:13" x14ac:dyDescent="0.45">
      <c r="A1048">
        <v>1045</v>
      </c>
      <c r="B1048">
        <v>0.48786020278930597</v>
      </c>
      <c r="C1048">
        <v>0.41237113402061798</v>
      </c>
      <c r="D1048">
        <f t="shared" si="100"/>
        <v>-7.5489068768687995E-2</v>
      </c>
      <c r="E1048" s="2">
        <f t="shared" si="101"/>
        <v>-0.18306099176406865</v>
      </c>
      <c r="F1048" s="2" t="str">
        <f t="shared" si="102"/>
        <v>상승</v>
      </c>
      <c r="K1048" s="3">
        <f t="shared" si="103"/>
        <v>446358.06083679182</v>
      </c>
      <c r="L1048" s="3">
        <f t="shared" si="105"/>
        <v>423711.34020618541</v>
      </c>
      <c r="M1048" s="4">
        <f t="shared" si="104"/>
        <v>-22646.720630606404</v>
      </c>
    </row>
    <row r="1049" spans="1:13" x14ac:dyDescent="0.45">
      <c r="A1049">
        <v>1046</v>
      </c>
      <c r="B1049">
        <v>-2.9582563787698701E-2</v>
      </c>
      <c r="C1049">
        <v>-2.0757020757020701E-2</v>
      </c>
      <c r="D1049">
        <f t="shared" si="100"/>
        <v>8.825543030678E-3</v>
      </c>
      <c r="E1049" s="2">
        <f t="shared" si="101"/>
        <v>-0.42518351424266482</v>
      </c>
      <c r="F1049" s="2" t="str">
        <f t="shared" si="102"/>
        <v>하락</v>
      </c>
      <c r="K1049" s="3">
        <f t="shared" si="103"/>
        <v>291125.23086369038</v>
      </c>
      <c r="L1049" s="3">
        <f t="shared" si="105"/>
        <v>293772.89377289382</v>
      </c>
      <c r="M1049" s="4">
        <f t="shared" si="104"/>
        <v>2647.6629092034418</v>
      </c>
    </row>
    <row r="1050" spans="1:13" x14ac:dyDescent="0.45">
      <c r="A1050">
        <v>1047</v>
      </c>
      <c r="B1050">
        <v>-8.4460452198982197E-2</v>
      </c>
      <c r="C1050">
        <v>-2.1276595744680799E-2</v>
      </c>
      <c r="D1050">
        <f t="shared" si="100"/>
        <v>6.3183856454301399E-2</v>
      </c>
      <c r="E1050" s="2">
        <f t="shared" si="101"/>
        <v>-2.9696412533521732</v>
      </c>
      <c r="F1050" s="2" t="str">
        <f t="shared" si="102"/>
        <v>하락</v>
      </c>
      <c r="K1050" s="3">
        <f t="shared" si="103"/>
        <v>274661.86434030533</v>
      </c>
      <c r="L1050" s="3">
        <f t="shared" si="105"/>
        <v>293617.02127659577</v>
      </c>
      <c r="M1050" s="4">
        <f t="shared" si="104"/>
        <v>18955.156936290441</v>
      </c>
    </row>
    <row r="1051" spans="1:13" x14ac:dyDescent="0.45">
      <c r="A1051">
        <v>1048</v>
      </c>
      <c r="B1051">
        <v>-0.11890797317028</v>
      </c>
      <c r="C1051">
        <v>-0.15777777777777699</v>
      </c>
      <c r="D1051">
        <f t="shared" si="100"/>
        <v>-3.8869804607496991E-2</v>
      </c>
      <c r="E1051" s="2">
        <f t="shared" si="101"/>
        <v>0.24635791652639061</v>
      </c>
      <c r="F1051" s="2" t="str">
        <f t="shared" si="102"/>
        <v>하락</v>
      </c>
      <c r="K1051" s="3">
        <f t="shared" si="103"/>
        <v>264327.60804891598</v>
      </c>
      <c r="L1051" s="3">
        <f t="shared" si="105"/>
        <v>252666.66666666689</v>
      </c>
      <c r="M1051" s="4">
        <f t="shared" si="104"/>
        <v>-11660.94138224909</v>
      </c>
    </row>
    <row r="1052" spans="1:13" x14ac:dyDescent="0.45">
      <c r="A1052">
        <v>1049</v>
      </c>
      <c r="B1052">
        <v>0.312784284353256</v>
      </c>
      <c r="C1052">
        <v>0.26232501521606799</v>
      </c>
      <c r="D1052">
        <f t="shared" si="100"/>
        <v>-5.0459269137188012E-2</v>
      </c>
      <c r="E1052" s="2">
        <f t="shared" si="101"/>
        <v>-0.19235401204733169</v>
      </c>
      <c r="F1052" s="2" t="str">
        <f t="shared" si="102"/>
        <v>상승</v>
      </c>
      <c r="K1052" s="3">
        <f t="shared" si="103"/>
        <v>393835.28530597681</v>
      </c>
      <c r="L1052" s="3">
        <f t="shared" si="105"/>
        <v>378697.50456482044</v>
      </c>
      <c r="M1052" s="4">
        <f t="shared" si="104"/>
        <v>-15137.78074115637</v>
      </c>
    </row>
    <row r="1053" spans="1:13" x14ac:dyDescent="0.45">
      <c r="A1053">
        <v>1050</v>
      </c>
      <c r="B1053">
        <v>0.50767332315444902</v>
      </c>
      <c r="C1053">
        <v>0.50750341064119997</v>
      </c>
      <c r="D1053">
        <f t="shared" si="100"/>
        <v>-1.6991251324904866E-4</v>
      </c>
      <c r="E1053" s="2">
        <f t="shared" si="101"/>
        <v>-3.3480073175148602E-4</v>
      </c>
      <c r="F1053" s="2" t="str">
        <f t="shared" si="102"/>
        <v>상승</v>
      </c>
      <c r="K1053" s="3">
        <f t="shared" si="103"/>
        <v>452301.99694633472</v>
      </c>
      <c r="L1053" s="3">
        <f t="shared" si="105"/>
        <v>452251.02319236001</v>
      </c>
      <c r="M1053" s="4">
        <f t="shared" si="104"/>
        <v>-50.973753974714782</v>
      </c>
    </row>
    <row r="1054" spans="1:13" x14ac:dyDescent="0.45">
      <c r="A1054">
        <v>1051</v>
      </c>
      <c r="B1054">
        <v>1.6614362597465501E-2</v>
      </c>
      <c r="C1054">
        <v>-1.04895104895104E-2</v>
      </c>
      <c r="D1054">
        <f t="shared" si="100"/>
        <v>-2.7103873086975899E-2</v>
      </c>
      <c r="E1054" s="2">
        <f t="shared" si="101"/>
        <v>2.5839025676250578</v>
      </c>
      <c r="F1054" s="2" t="str">
        <f t="shared" si="102"/>
        <v>반대</v>
      </c>
      <c r="K1054" s="3">
        <f t="shared" si="103"/>
        <v>304984.30877923965</v>
      </c>
      <c r="L1054" s="3">
        <f t="shared" si="105"/>
        <v>296853.1468531469</v>
      </c>
      <c r="M1054" s="4">
        <f t="shared" si="104"/>
        <v>-8131.1619260927546</v>
      </c>
    </row>
    <row r="1055" spans="1:13" x14ac:dyDescent="0.45">
      <c r="A1055">
        <v>1052</v>
      </c>
      <c r="B1055">
        <v>0.16134314239025099</v>
      </c>
      <c r="C1055">
        <v>0.10432190760059599</v>
      </c>
      <c r="D1055">
        <f t="shared" si="100"/>
        <v>-5.7021234789654998E-2</v>
      </c>
      <c r="E1055" s="2">
        <f t="shared" si="101"/>
        <v>-0.546589264912265</v>
      </c>
      <c r="F1055" s="2" t="str">
        <f t="shared" si="102"/>
        <v>상승</v>
      </c>
      <c r="K1055" s="3">
        <f t="shared" si="103"/>
        <v>348402.94271707529</v>
      </c>
      <c r="L1055" s="3">
        <f t="shared" si="105"/>
        <v>331296.57228017878</v>
      </c>
      <c r="M1055" s="4">
        <f t="shared" si="104"/>
        <v>-17106.370436896512</v>
      </c>
    </row>
    <row r="1056" spans="1:13" x14ac:dyDescent="0.45">
      <c r="A1056">
        <v>1053</v>
      </c>
      <c r="B1056">
        <v>-6.62218332290649E-2</v>
      </c>
      <c r="C1056">
        <v>-6.5585331452750306E-2</v>
      </c>
      <c r="D1056">
        <f t="shared" si="100"/>
        <v>6.3650177631459359E-4</v>
      </c>
      <c r="E1056" s="2">
        <f t="shared" si="101"/>
        <v>-9.7049410625171442E-3</v>
      </c>
      <c r="F1056" s="2" t="str">
        <f t="shared" si="102"/>
        <v>하락</v>
      </c>
      <c r="K1056" s="3">
        <f t="shared" si="103"/>
        <v>280133.45003128052</v>
      </c>
      <c r="L1056" s="3">
        <f t="shared" si="105"/>
        <v>280324.40056417487</v>
      </c>
      <c r="M1056" s="4">
        <f t="shared" si="104"/>
        <v>190.95053289434873</v>
      </c>
    </row>
    <row r="1057" spans="1:13" x14ac:dyDescent="0.45">
      <c r="A1057">
        <v>1054</v>
      </c>
      <c r="B1057">
        <v>-6.6926360130310003E-2</v>
      </c>
      <c r="C1057">
        <v>-7.9100145137880898E-2</v>
      </c>
      <c r="D1057">
        <f t="shared" si="100"/>
        <v>-1.2173785007570895E-2</v>
      </c>
      <c r="E1057" s="2">
        <f t="shared" si="101"/>
        <v>0.15390344715993315</v>
      </c>
      <c r="F1057" s="2" t="str">
        <f t="shared" si="102"/>
        <v>하락</v>
      </c>
      <c r="K1057" s="3">
        <f t="shared" si="103"/>
        <v>279922.09196090698</v>
      </c>
      <c r="L1057" s="3">
        <f t="shared" si="105"/>
        <v>276269.95645863574</v>
      </c>
      <c r="M1057" s="4">
        <f t="shared" si="104"/>
        <v>-3652.1355022712378</v>
      </c>
    </row>
    <row r="1058" spans="1:13" x14ac:dyDescent="0.45">
      <c r="A1058">
        <v>1055</v>
      </c>
      <c r="B1058">
        <v>-0.123226195573806</v>
      </c>
      <c r="C1058">
        <v>-0.173489278752436</v>
      </c>
      <c r="D1058">
        <f t="shared" si="100"/>
        <v>-5.026308317863E-2</v>
      </c>
      <c r="E1058" s="2">
        <f t="shared" si="101"/>
        <v>0.28971867045659871</v>
      </c>
      <c r="F1058" s="2" t="str">
        <f t="shared" si="102"/>
        <v>하락</v>
      </c>
      <c r="K1058" s="3">
        <f t="shared" si="103"/>
        <v>263032.1413278582</v>
      </c>
      <c r="L1058" s="3">
        <f t="shared" si="105"/>
        <v>247953.21637426919</v>
      </c>
      <c r="M1058" s="4">
        <f t="shared" si="104"/>
        <v>-15078.924953589012</v>
      </c>
    </row>
    <row r="1059" spans="1:13" x14ac:dyDescent="0.45">
      <c r="A1059">
        <v>1056</v>
      </c>
      <c r="B1059">
        <v>9.8331682384014095E-3</v>
      </c>
      <c r="C1059">
        <v>2.0547945205479399E-2</v>
      </c>
      <c r="D1059">
        <f t="shared" si="100"/>
        <v>1.0714776967077989E-2</v>
      </c>
      <c r="E1059" s="2">
        <f t="shared" si="101"/>
        <v>0.52145247906446346</v>
      </c>
      <c r="F1059" s="2" t="str">
        <f t="shared" si="102"/>
        <v>상승</v>
      </c>
      <c r="K1059" s="3">
        <f t="shared" si="103"/>
        <v>302949.95047152042</v>
      </c>
      <c r="L1059" s="3">
        <f t="shared" si="105"/>
        <v>306164.38356164377</v>
      </c>
      <c r="M1059" s="4">
        <f t="shared" si="104"/>
        <v>3214.4330901233479</v>
      </c>
    </row>
    <row r="1060" spans="1:13" x14ac:dyDescent="0.45">
      <c r="A1060">
        <v>1057</v>
      </c>
      <c r="B1060">
        <v>0.37746185064315702</v>
      </c>
      <c r="C1060">
        <v>0.31734317343173402</v>
      </c>
      <c r="D1060">
        <f t="shared" si="100"/>
        <v>-6.0118677211422999E-2</v>
      </c>
      <c r="E1060" s="2">
        <f t="shared" si="101"/>
        <v>-0.18944373865460057</v>
      </c>
      <c r="F1060" s="2" t="str">
        <f t="shared" si="102"/>
        <v>상승</v>
      </c>
      <c r="K1060" s="3">
        <f t="shared" si="103"/>
        <v>413238.5551929471</v>
      </c>
      <c r="L1060" s="3">
        <f t="shared" si="105"/>
        <v>395202.95202952018</v>
      </c>
      <c r="M1060" s="4">
        <f t="shared" si="104"/>
        <v>-18035.603163426917</v>
      </c>
    </row>
    <row r="1061" spans="1:13" x14ac:dyDescent="0.45">
      <c r="A1061">
        <v>1058</v>
      </c>
      <c r="B1061">
        <v>0.25595811009406999</v>
      </c>
      <c r="C1061">
        <v>0.27610619469026498</v>
      </c>
      <c r="D1061">
        <f t="shared" si="100"/>
        <v>2.0148084596194993E-2</v>
      </c>
      <c r="E1061" s="2">
        <f t="shared" si="101"/>
        <v>7.2972229466988406E-2</v>
      </c>
      <c r="F1061" s="2" t="str">
        <f t="shared" si="102"/>
        <v>상승</v>
      </c>
      <c r="K1061" s="3">
        <f t="shared" si="103"/>
        <v>376787.43302822101</v>
      </c>
      <c r="L1061" s="3">
        <f t="shared" si="105"/>
        <v>382831.85840707948</v>
      </c>
      <c r="M1061" s="4">
        <f t="shared" si="104"/>
        <v>6044.425378858461</v>
      </c>
    </row>
    <row r="1062" spans="1:13" x14ac:dyDescent="0.45">
      <c r="A1062">
        <v>1059</v>
      </c>
      <c r="B1062">
        <v>1.37167684733867E-2</v>
      </c>
      <c r="C1062">
        <v>4.3273013375295004E-3</v>
      </c>
      <c r="D1062">
        <f t="shared" si="100"/>
        <v>-9.3894671358571991E-3</v>
      </c>
      <c r="E1062" s="2">
        <f t="shared" si="101"/>
        <v>-2.1698204963044567</v>
      </c>
      <c r="F1062" s="2" t="str">
        <f t="shared" si="102"/>
        <v>상승</v>
      </c>
      <c r="K1062" s="3">
        <f t="shared" si="103"/>
        <v>304115.03054201603</v>
      </c>
      <c r="L1062" s="3">
        <f t="shared" si="105"/>
        <v>301298.19040125888</v>
      </c>
      <c r="M1062" s="4">
        <f t="shared" si="104"/>
        <v>-2816.8401407571509</v>
      </c>
    </row>
    <row r="1063" spans="1:13" x14ac:dyDescent="0.45">
      <c r="A1063">
        <v>1060</v>
      </c>
      <c r="B1063">
        <v>-8.4937766194343498E-2</v>
      </c>
      <c r="C1063">
        <v>-0.156164383561643</v>
      </c>
      <c r="D1063">
        <f t="shared" si="100"/>
        <v>-7.1226617367299502E-2</v>
      </c>
      <c r="E1063" s="2">
        <f t="shared" si="101"/>
        <v>0.45610026910639401</v>
      </c>
      <c r="F1063" s="2" t="str">
        <f t="shared" si="102"/>
        <v>하락</v>
      </c>
      <c r="K1063" s="3">
        <f t="shared" si="103"/>
        <v>274518.67014169699</v>
      </c>
      <c r="L1063" s="3">
        <f t="shared" si="105"/>
        <v>253150.6849315071</v>
      </c>
      <c r="M1063" s="4">
        <f t="shared" si="104"/>
        <v>-21367.985210189887</v>
      </c>
    </row>
    <row r="1064" spans="1:13" x14ac:dyDescent="0.45">
      <c r="A1064">
        <v>1061</v>
      </c>
      <c r="B1064">
        <v>-0.205089971423149</v>
      </c>
      <c r="C1064">
        <v>-0.22727272727272699</v>
      </c>
      <c r="D1064">
        <f t="shared" si="100"/>
        <v>-2.218275584957799E-2</v>
      </c>
      <c r="E1064" s="2">
        <f t="shared" si="101"/>
        <v>9.7604125738143283E-2</v>
      </c>
      <c r="F1064" s="2" t="str">
        <f t="shared" si="102"/>
        <v>하락</v>
      </c>
      <c r="K1064" s="3">
        <f t="shared" si="103"/>
        <v>238473.0085730553</v>
      </c>
      <c r="L1064" s="3">
        <f t="shared" si="105"/>
        <v>231818.18181818191</v>
      </c>
      <c r="M1064" s="4">
        <f t="shared" si="104"/>
        <v>-6654.8267548733857</v>
      </c>
    </row>
    <row r="1065" spans="1:13" x14ac:dyDescent="0.45">
      <c r="A1065">
        <v>1062</v>
      </c>
      <c r="B1065">
        <v>-0.189165979623794</v>
      </c>
      <c r="C1065">
        <v>-0.14111111111111099</v>
      </c>
      <c r="D1065">
        <f t="shared" si="100"/>
        <v>4.8054868512683008E-2</v>
      </c>
      <c r="E1065" s="2">
        <f t="shared" si="101"/>
        <v>-0.3405463122946043</v>
      </c>
      <c r="F1065" s="2" t="str">
        <f t="shared" si="102"/>
        <v>하락</v>
      </c>
      <c r="K1065" s="3">
        <f t="shared" si="103"/>
        <v>243250.20611286181</v>
      </c>
      <c r="L1065" s="3">
        <f t="shared" si="105"/>
        <v>257666.66666666672</v>
      </c>
      <c r="M1065" s="4">
        <f t="shared" si="104"/>
        <v>14416.460553804907</v>
      </c>
    </row>
    <row r="1066" spans="1:13" x14ac:dyDescent="0.45">
      <c r="A1066">
        <v>1063</v>
      </c>
      <c r="B1066">
        <v>6.9978177547454806E-2</v>
      </c>
      <c r="C1066">
        <v>0.101518438177874</v>
      </c>
      <c r="D1066">
        <f t="shared" si="100"/>
        <v>3.154026063041919E-2</v>
      </c>
      <c r="E1066" s="2">
        <f t="shared" si="101"/>
        <v>0.31068504595348878</v>
      </c>
      <c r="F1066" s="2" t="str">
        <f t="shared" si="102"/>
        <v>상승</v>
      </c>
      <c r="K1066" s="3">
        <f t="shared" si="103"/>
        <v>320993.45326423645</v>
      </c>
      <c r="L1066" s="3">
        <f t="shared" si="105"/>
        <v>330455.5314533622</v>
      </c>
      <c r="M1066" s="4">
        <f t="shared" si="104"/>
        <v>9462.0781891257502</v>
      </c>
    </row>
    <row r="1067" spans="1:13" x14ac:dyDescent="0.45">
      <c r="A1067">
        <v>1064</v>
      </c>
      <c r="B1067">
        <v>0.25020292401313698</v>
      </c>
      <c r="C1067">
        <v>0.23512747875354101</v>
      </c>
      <c r="D1067">
        <f t="shared" si="100"/>
        <v>-1.5075445259595976E-2</v>
      </c>
      <c r="E1067" s="2">
        <f t="shared" si="101"/>
        <v>-6.4116050320932302E-2</v>
      </c>
      <c r="F1067" s="2" t="str">
        <f t="shared" si="102"/>
        <v>상승</v>
      </c>
      <c r="K1067" s="3">
        <f t="shared" si="103"/>
        <v>375060.87720394105</v>
      </c>
      <c r="L1067" s="3">
        <f t="shared" si="105"/>
        <v>370538.24362606235</v>
      </c>
      <c r="M1067" s="4">
        <f t="shared" si="104"/>
        <v>-4522.6335778787034</v>
      </c>
    </row>
    <row r="1068" spans="1:13" x14ac:dyDescent="0.45">
      <c r="A1068">
        <v>1065</v>
      </c>
      <c r="B1068">
        <v>-4.0932800620794199E-2</v>
      </c>
      <c r="C1068">
        <v>-7.9000675219446301E-2</v>
      </c>
      <c r="D1068">
        <f t="shared" si="100"/>
        <v>-3.8067874598652102E-2</v>
      </c>
      <c r="E1068" s="2">
        <f t="shared" si="101"/>
        <v>0.48186771180003229</v>
      </c>
      <c r="F1068" s="2" t="str">
        <f t="shared" si="102"/>
        <v>하락</v>
      </c>
      <c r="K1068" s="3">
        <f t="shared" si="103"/>
        <v>287720.15981376177</v>
      </c>
      <c r="L1068" s="3">
        <f t="shared" si="105"/>
        <v>276299.79743416613</v>
      </c>
      <c r="M1068" s="4">
        <f t="shared" si="104"/>
        <v>-11420.362379595637</v>
      </c>
    </row>
    <row r="1069" spans="1:13" x14ac:dyDescent="0.45">
      <c r="A1069">
        <v>1066</v>
      </c>
      <c r="B1069">
        <v>0.74171346426010099</v>
      </c>
      <c r="C1069">
        <v>0.52673492605233196</v>
      </c>
      <c r="D1069">
        <f t="shared" si="100"/>
        <v>-0.21497853820776902</v>
      </c>
      <c r="E1069" s="2">
        <f t="shared" si="101"/>
        <v>-0.40813420104671499</v>
      </c>
      <c r="F1069" s="2" t="str">
        <f t="shared" si="102"/>
        <v>상승</v>
      </c>
      <c r="K1069" s="3">
        <f t="shared" si="103"/>
        <v>522514.03927803028</v>
      </c>
      <c r="L1069" s="3">
        <f t="shared" si="105"/>
        <v>458020.47781569959</v>
      </c>
      <c r="M1069" s="4">
        <f t="shared" si="104"/>
        <v>-64493.56146233069</v>
      </c>
    </row>
    <row r="1070" spans="1:13" x14ac:dyDescent="0.45">
      <c r="A1070">
        <v>1067</v>
      </c>
      <c r="B1070">
        <v>-5.7271268218755701E-2</v>
      </c>
      <c r="C1070">
        <v>-1.26126126126126E-2</v>
      </c>
      <c r="D1070">
        <f t="shared" si="100"/>
        <v>4.4658655606143099E-2</v>
      </c>
      <c r="E1070" s="2">
        <f t="shared" si="101"/>
        <v>-3.5407934087727777</v>
      </c>
      <c r="F1070" s="2" t="str">
        <f t="shared" si="102"/>
        <v>하락</v>
      </c>
      <c r="K1070" s="3">
        <f t="shared" si="103"/>
        <v>282818.61953437328</v>
      </c>
      <c r="L1070" s="3">
        <f t="shared" si="105"/>
        <v>296216.21621621621</v>
      </c>
      <c r="M1070" s="4">
        <f t="shared" si="104"/>
        <v>13397.59668184293</v>
      </c>
    </row>
    <row r="1071" spans="1:13" x14ac:dyDescent="0.45">
      <c r="A1071">
        <v>1068</v>
      </c>
      <c r="B1071">
        <v>0.915904581546783</v>
      </c>
      <c r="C1071">
        <v>0.70873786407766903</v>
      </c>
      <c r="D1071">
        <f t="shared" si="100"/>
        <v>-0.20716671746911397</v>
      </c>
      <c r="E1071" s="2">
        <f t="shared" si="101"/>
        <v>-0.29230372464820226</v>
      </c>
      <c r="F1071" s="2" t="str">
        <f t="shared" si="102"/>
        <v>상승</v>
      </c>
      <c r="K1071" s="3">
        <f t="shared" si="103"/>
        <v>574771.37446403492</v>
      </c>
      <c r="L1071" s="3">
        <f t="shared" si="105"/>
        <v>512621.35922330077</v>
      </c>
      <c r="M1071" s="4">
        <f t="shared" si="104"/>
        <v>-62150.015240734152</v>
      </c>
    </row>
    <row r="1072" spans="1:13" x14ac:dyDescent="0.45">
      <c r="A1072">
        <v>1069</v>
      </c>
      <c r="B1072">
        <v>0.32905149459838801</v>
      </c>
      <c r="C1072">
        <v>0.27631578947368401</v>
      </c>
      <c r="D1072">
        <f t="shared" si="100"/>
        <v>-5.2735705124703991E-2</v>
      </c>
      <c r="E1072" s="2">
        <f t="shared" si="101"/>
        <v>-0.19085302807035742</v>
      </c>
      <c r="F1072" s="2" t="str">
        <f t="shared" si="102"/>
        <v>상승</v>
      </c>
      <c r="K1072" s="3">
        <f t="shared" si="103"/>
        <v>398715.44837951643</v>
      </c>
      <c r="L1072" s="3">
        <f t="shared" si="105"/>
        <v>382894.73684210522</v>
      </c>
      <c r="M1072" s="4">
        <f t="shared" si="104"/>
        <v>-15820.711537411204</v>
      </c>
    </row>
    <row r="1073" spans="1:13" x14ac:dyDescent="0.45">
      <c r="A1073">
        <v>1070</v>
      </c>
      <c r="B1073">
        <v>1.2185163795948001E-2</v>
      </c>
      <c r="C1073">
        <v>2.5270758122743601E-2</v>
      </c>
      <c r="D1073">
        <f t="shared" si="100"/>
        <v>1.30855943267956E-2</v>
      </c>
      <c r="E1073" s="2">
        <f t="shared" si="101"/>
        <v>0.51781566121748468</v>
      </c>
      <c r="F1073" s="2" t="str">
        <f t="shared" si="102"/>
        <v>상승</v>
      </c>
      <c r="K1073" s="3">
        <f t="shared" si="103"/>
        <v>303655.54913878441</v>
      </c>
      <c r="L1073" s="3">
        <f t="shared" si="105"/>
        <v>307581.22743682307</v>
      </c>
      <c r="M1073" s="4">
        <f t="shared" si="104"/>
        <v>3925.6782980386633</v>
      </c>
    </row>
    <row r="1074" spans="1:13" x14ac:dyDescent="0.45">
      <c r="A1074">
        <v>1071</v>
      </c>
      <c r="B1074">
        <v>1.4936026185750901E-2</v>
      </c>
      <c r="C1074">
        <v>-2.9689608636977002E-2</v>
      </c>
      <c r="D1074">
        <f t="shared" si="100"/>
        <v>-4.4625634822727904E-2</v>
      </c>
      <c r="E1074" s="2">
        <f t="shared" si="101"/>
        <v>1.5030725183473381</v>
      </c>
      <c r="F1074" s="2" t="str">
        <f t="shared" si="102"/>
        <v>반대</v>
      </c>
      <c r="K1074" s="3">
        <f t="shared" si="103"/>
        <v>304480.80785572529</v>
      </c>
      <c r="L1074" s="3">
        <f t="shared" si="105"/>
        <v>291093.11740890692</v>
      </c>
      <c r="M1074" s="4">
        <f t="shared" si="104"/>
        <v>-13387.690446818364</v>
      </c>
    </row>
    <row r="1075" spans="1:13" x14ac:dyDescent="0.45">
      <c r="A1075">
        <v>1072</v>
      </c>
      <c r="B1075">
        <v>-8.9893974363803794E-3</v>
      </c>
      <c r="C1075">
        <v>-2.9806259314456001E-3</v>
      </c>
      <c r="D1075">
        <f t="shared" si="100"/>
        <v>6.0087715049347793E-3</v>
      </c>
      <c r="E1075" s="2">
        <f t="shared" si="101"/>
        <v>-2.015942839905621</v>
      </c>
      <c r="F1075" s="2" t="str">
        <f t="shared" si="102"/>
        <v>하락</v>
      </c>
      <c r="K1075" s="3">
        <f t="shared" si="103"/>
        <v>297303.18076908588</v>
      </c>
      <c r="L1075" s="3">
        <f t="shared" si="105"/>
        <v>299105.81222056632</v>
      </c>
      <c r="M1075" s="4">
        <f t="shared" si="104"/>
        <v>1802.6314514804399</v>
      </c>
    </row>
    <row r="1076" spans="1:13" x14ac:dyDescent="0.45">
      <c r="A1076">
        <v>1073</v>
      </c>
      <c r="B1076">
        <v>0.20525482296943601</v>
      </c>
      <c r="C1076">
        <v>0.25104953820318998</v>
      </c>
      <c r="D1076">
        <f t="shared" si="100"/>
        <v>4.5794715233753974E-2</v>
      </c>
      <c r="E1076" s="2">
        <f t="shared" si="101"/>
        <v>0.18241306302140842</v>
      </c>
      <c r="F1076" s="2" t="str">
        <f t="shared" si="102"/>
        <v>상승</v>
      </c>
      <c r="K1076" s="3">
        <f t="shared" si="103"/>
        <v>361576.44689083082</v>
      </c>
      <c r="L1076" s="3">
        <f t="shared" si="105"/>
        <v>375314.86146095704</v>
      </c>
      <c r="M1076" s="4">
        <f t="shared" si="104"/>
        <v>13738.414570126217</v>
      </c>
    </row>
    <row r="1077" spans="1:13" x14ac:dyDescent="0.45">
      <c r="A1077">
        <v>1074</v>
      </c>
      <c r="B1077">
        <v>0.319512009620666</v>
      </c>
      <c r="C1077">
        <v>0.23144104803493401</v>
      </c>
      <c r="D1077">
        <f t="shared" si="100"/>
        <v>-8.8070961585731994E-2</v>
      </c>
      <c r="E1077" s="2">
        <f t="shared" si="101"/>
        <v>-0.3805330227006164</v>
      </c>
      <c r="F1077" s="2" t="str">
        <f t="shared" si="102"/>
        <v>상승</v>
      </c>
      <c r="K1077" s="3">
        <f t="shared" si="103"/>
        <v>395853.60288619983</v>
      </c>
      <c r="L1077" s="3">
        <f t="shared" si="105"/>
        <v>369432.3144104802</v>
      </c>
      <c r="M1077" s="4">
        <f t="shared" si="104"/>
        <v>-26421.28847571963</v>
      </c>
    </row>
    <row r="1078" spans="1:13" x14ac:dyDescent="0.45">
      <c r="A1078">
        <v>1075</v>
      </c>
      <c r="B1078">
        <v>9.9336877465248094E-2</v>
      </c>
      <c r="C1078">
        <v>5.1200000000000002E-2</v>
      </c>
      <c r="D1078">
        <f t="shared" si="100"/>
        <v>-4.8136877465248092E-2</v>
      </c>
      <c r="E1078" s="2">
        <f t="shared" si="101"/>
        <v>-0.94017338799312677</v>
      </c>
      <c r="F1078" s="2" t="str">
        <f t="shared" si="102"/>
        <v>상승</v>
      </c>
      <c r="K1078" s="3">
        <f t="shared" si="103"/>
        <v>329801.06323957443</v>
      </c>
      <c r="L1078" s="3">
        <f t="shared" si="105"/>
        <v>315360</v>
      </c>
      <c r="M1078" s="4">
        <f t="shared" si="104"/>
        <v>-14441.063239574432</v>
      </c>
    </row>
    <row r="1079" spans="1:13" x14ac:dyDescent="0.45">
      <c r="A1079">
        <v>1076</v>
      </c>
      <c r="B1079">
        <v>0.134478524327278</v>
      </c>
      <c r="C1079">
        <v>8.5043988269794701E-2</v>
      </c>
      <c r="D1079">
        <f t="shared" si="100"/>
        <v>-4.9434536057483297E-2</v>
      </c>
      <c r="E1079" s="2">
        <f t="shared" si="101"/>
        <v>-0.58128195846902786</v>
      </c>
      <c r="F1079" s="2" t="str">
        <f t="shared" si="102"/>
        <v>상승</v>
      </c>
      <c r="K1079" s="3">
        <f t="shared" si="103"/>
        <v>340343.55729818338</v>
      </c>
      <c r="L1079" s="3">
        <f t="shared" si="105"/>
        <v>325513.19648093841</v>
      </c>
      <c r="M1079" s="4">
        <f t="shared" si="104"/>
        <v>-14830.360817244975</v>
      </c>
    </row>
    <row r="1080" spans="1:13" x14ac:dyDescent="0.45">
      <c r="A1080">
        <v>1077</v>
      </c>
      <c r="B1080">
        <v>2.5870330631732899E-2</v>
      </c>
      <c r="C1080">
        <v>-6.6006600660065999E-3</v>
      </c>
      <c r="D1080">
        <f t="shared" si="100"/>
        <v>-3.2470990697739496E-2</v>
      </c>
      <c r="E1080" s="2">
        <f t="shared" si="101"/>
        <v>4.9193550907075343</v>
      </c>
      <c r="F1080" s="2" t="str">
        <f t="shared" si="102"/>
        <v>반대</v>
      </c>
      <c r="K1080" s="3">
        <f t="shared" si="103"/>
        <v>307761.09918951988</v>
      </c>
      <c r="L1080" s="3">
        <f t="shared" si="105"/>
        <v>298019.80198019801</v>
      </c>
      <c r="M1080" s="4">
        <f t="shared" si="104"/>
        <v>-9741.2972093218705</v>
      </c>
    </row>
    <row r="1081" spans="1:13" x14ac:dyDescent="0.45">
      <c r="A1081">
        <v>1078</v>
      </c>
      <c r="B1081">
        <v>4.0197126567363697E-2</v>
      </c>
      <c r="C1081">
        <v>4.8463356973995203E-2</v>
      </c>
      <c r="D1081">
        <f t="shared" si="100"/>
        <v>8.2662304066315057E-3</v>
      </c>
      <c r="E1081" s="2">
        <f t="shared" si="101"/>
        <v>0.17056660790268935</v>
      </c>
      <c r="F1081" s="2" t="str">
        <f t="shared" si="102"/>
        <v>상승</v>
      </c>
      <c r="K1081" s="3">
        <f t="shared" si="103"/>
        <v>312059.13797020912</v>
      </c>
      <c r="L1081" s="3">
        <f t="shared" si="105"/>
        <v>314539.00709219853</v>
      </c>
      <c r="M1081" s="4">
        <f t="shared" si="104"/>
        <v>2479.8691219894099</v>
      </c>
    </row>
    <row r="1082" spans="1:13" x14ac:dyDescent="0.45">
      <c r="A1082">
        <v>1079</v>
      </c>
      <c r="B1082">
        <v>0.140250563621521</v>
      </c>
      <c r="C1082">
        <v>0.13605947955390299</v>
      </c>
      <c r="D1082">
        <f t="shared" si="100"/>
        <v>-4.1910840676180061E-3</v>
      </c>
      <c r="E1082" s="2">
        <f t="shared" si="101"/>
        <v>-3.0803322792055918E-2</v>
      </c>
      <c r="F1082" s="2" t="str">
        <f t="shared" si="102"/>
        <v>상승</v>
      </c>
      <c r="K1082" s="3">
        <f t="shared" si="103"/>
        <v>342075.1690864563</v>
      </c>
      <c r="L1082" s="3">
        <f t="shared" si="105"/>
        <v>340817.84386617091</v>
      </c>
      <c r="M1082" s="4">
        <f t="shared" si="104"/>
        <v>-1257.325220285391</v>
      </c>
    </row>
    <row r="1083" spans="1:13" x14ac:dyDescent="0.45">
      <c r="A1083">
        <v>1080</v>
      </c>
      <c r="B1083">
        <v>0.35575416684150601</v>
      </c>
      <c r="C1083">
        <v>0.342047930283224</v>
      </c>
      <c r="D1083">
        <f t="shared" si="100"/>
        <v>-1.3706236558282014E-2</v>
      </c>
      <c r="E1083" s="2">
        <f t="shared" si="101"/>
        <v>-4.0071099237270397E-2</v>
      </c>
      <c r="F1083" s="2" t="str">
        <f t="shared" si="102"/>
        <v>상승</v>
      </c>
      <c r="K1083" s="3">
        <f t="shared" si="103"/>
        <v>406726.2500524518</v>
      </c>
      <c r="L1083" s="3">
        <f t="shared" si="105"/>
        <v>402614.37908496719</v>
      </c>
      <c r="M1083" s="4">
        <f t="shared" si="104"/>
        <v>-4111.8709674846032</v>
      </c>
    </row>
    <row r="1084" spans="1:13" x14ac:dyDescent="0.45">
      <c r="A1084">
        <v>1081</v>
      </c>
      <c r="B1084">
        <v>0.26186639070510798</v>
      </c>
      <c r="C1084">
        <v>0.29266211604095499</v>
      </c>
      <c r="D1084">
        <f t="shared" si="100"/>
        <v>3.0795725335847013E-2</v>
      </c>
      <c r="E1084" s="2">
        <f t="shared" si="101"/>
        <v>0.10522621018546</v>
      </c>
      <c r="F1084" s="2" t="str">
        <f t="shared" si="102"/>
        <v>상승</v>
      </c>
      <c r="K1084" s="3">
        <f t="shared" si="103"/>
        <v>378559.91721153242</v>
      </c>
      <c r="L1084" s="3">
        <f t="shared" si="105"/>
        <v>387798.63481228653</v>
      </c>
      <c r="M1084" s="4">
        <f t="shared" si="104"/>
        <v>9238.7176007541129</v>
      </c>
    </row>
    <row r="1085" spans="1:13" x14ac:dyDescent="0.45">
      <c r="A1085">
        <v>1082</v>
      </c>
      <c r="B1085">
        <v>9.1769449412822696E-2</v>
      </c>
      <c r="C1085">
        <v>0.12007874015748</v>
      </c>
      <c r="D1085">
        <f t="shared" si="100"/>
        <v>2.8309290744657309E-2</v>
      </c>
      <c r="E1085" s="2">
        <f t="shared" si="101"/>
        <v>0.23575606062763851</v>
      </c>
      <c r="F1085" s="2" t="str">
        <f t="shared" si="102"/>
        <v>상승</v>
      </c>
      <c r="K1085" s="3">
        <f t="shared" si="103"/>
        <v>327530.83482384682</v>
      </c>
      <c r="L1085" s="3">
        <f t="shared" si="105"/>
        <v>336023.62204724405</v>
      </c>
      <c r="M1085" s="4">
        <f t="shared" si="104"/>
        <v>8492.7872233972303</v>
      </c>
    </row>
    <row r="1086" spans="1:13" x14ac:dyDescent="0.45">
      <c r="A1086">
        <v>1083</v>
      </c>
      <c r="B1086">
        <v>4.0053717792034101E-2</v>
      </c>
      <c r="C1086">
        <v>0.121428571428571</v>
      </c>
      <c r="D1086">
        <f t="shared" si="100"/>
        <v>8.1374853636536904E-2</v>
      </c>
      <c r="E1086" s="2">
        <f t="shared" si="101"/>
        <v>0.67014585347736511</v>
      </c>
      <c r="F1086" s="2" t="str">
        <f t="shared" si="102"/>
        <v>상승</v>
      </c>
      <c r="K1086" s="3">
        <f t="shared" si="103"/>
        <v>312016.11533761024</v>
      </c>
      <c r="L1086" s="3">
        <f t="shared" si="105"/>
        <v>336428.5714285713</v>
      </c>
      <c r="M1086" s="4">
        <f t="shared" si="104"/>
        <v>24412.456090961059</v>
      </c>
    </row>
    <row r="1087" spans="1:13" x14ac:dyDescent="0.45">
      <c r="A1087">
        <v>1084</v>
      </c>
      <c r="B1087">
        <v>-0.23191671073436701</v>
      </c>
      <c r="C1087">
        <v>-0.246979865771812</v>
      </c>
      <c r="D1087">
        <f t="shared" si="100"/>
        <v>-1.5063155037444986E-2</v>
      </c>
      <c r="E1087" s="2">
        <f t="shared" si="101"/>
        <v>6.0989404907046296E-2</v>
      </c>
      <c r="F1087" s="2" t="str">
        <f t="shared" si="102"/>
        <v>하락</v>
      </c>
      <c r="K1087" s="3">
        <f t="shared" si="103"/>
        <v>230424.98677968988</v>
      </c>
      <c r="L1087" s="3">
        <f t="shared" si="105"/>
        <v>225906.04026845642</v>
      </c>
      <c r="M1087" s="4">
        <f t="shared" si="104"/>
        <v>-4518.9465112334583</v>
      </c>
    </row>
    <row r="1088" spans="1:13" x14ac:dyDescent="0.45">
      <c r="A1088">
        <v>1085</v>
      </c>
      <c r="B1088">
        <v>2.38649547100067E-4</v>
      </c>
      <c r="C1088">
        <v>-0.12936344969199101</v>
      </c>
      <c r="D1088">
        <f t="shared" si="100"/>
        <v>-0.12960209923909108</v>
      </c>
      <c r="E1088" s="2">
        <f t="shared" si="101"/>
        <v>1.0018447988799639</v>
      </c>
      <c r="F1088" s="2" t="str">
        <f t="shared" si="102"/>
        <v>반대</v>
      </c>
      <c r="K1088" s="3">
        <f t="shared" si="103"/>
        <v>300071.59486413002</v>
      </c>
      <c r="L1088" s="3">
        <f t="shared" si="105"/>
        <v>261190.96509240271</v>
      </c>
      <c r="M1088" s="4">
        <f t="shared" si="104"/>
        <v>-38880.629771727312</v>
      </c>
    </row>
    <row r="1089" spans="1:13" x14ac:dyDescent="0.45">
      <c r="A1089">
        <v>1086</v>
      </c>
      <c r="B1089">
        <v>-0.129748240113258</v>
      </c>
      <c r="C1089">
        <v>-0.14308943089430801</v>
      </c>
      <c r="D1089">
        <f t="shared" si="100"/>
        <v>-1.3341190781050005E-2</v>
      </c>
      <c r="E1089" s="2">
        <f t="shared" si="101"/>
        <v>9.3236731026656902E-2</v>
      </c>
      <c r="F1089" s="2" t="str">
        <f t="shared" si="102"/>
        <v>하락</v>
      </c>
      <c r="K1089" s="3">
        <f t="shared" si="103"/>
        <v>261075.52796602258</v>
      </c>
      <c r="L1089" s="3">
        <f t="shared" si="105"/>
        <v>257073.17073170759</v>
      </c>
      <c r="M1089" s="4">
        <f t="shared" si="104"/>
        <v>-4002.3572343149863</v>
      </c>
    </row>
    <row r="1090" spans="1:13" x14ac:dyDescent="0.45">
      <c r="A1090">
        <v>1087</v>
      </c>
      <c r="B1090">
        <v>3.2525811344385099E-2</v>
      </c>
      <c r="C1090">
        <v>0.112107623318385</v>
      </c>
      <c r="D1090">
        <f t="shared" si="100"/>
        <v>7.9581811973999911E-2</v>
      </c>
      <c r="E1090" s="2">
        <f t="shared" si="101"/>
        <v>0.70986976280808334</v>
      </c>
      <c r="F1090" s="2" t="str">
        <f t="shared" si="102"/>
        <v>상승</v>
      </c>
      <c r="K1090" s="3">
        <f t="shared" si="103"/>
        <v>309757.74340331554</v>
      </c>
      <c r="L1090" s="3">
        <f t="shared" si="105"/>
        <v>333632.28699551552</v>
      </c>
      <c r="M1090" s="4">
        <f t="shared" si="104"/>
        <v>23874.543592199974</v>
      </c>
    </row>
    <row r="1091" spans="1:13" x14ac:dyDescent="0.45">
      <c r="A1091">
        <v>1088</v>
      </c>
      <c r="B1091">
        <v>0.209664016962051</v>
      </c>
      <c r="C1091">
        <v>0.16977225672877799</v>
      </c>
      <c r="D1091">
        <f t="shared" si="100"/>
        <v>-3.989176023327301E-2</v>
      </c>
      <c r="E1091" s="2">
        <f t="shared" si="101"/>
        <v>-0.23497219747159656</v>
      </c>
      <c r="F1091" s="2" t="str">
        <f t="shared" si="102"/>
        <v>상승</v>
      </c>
      <c r="K1091" s="3">
        <f t="shared" si="103"/>
        <v>362899.2050886153</v>
      </c>
      <c r="L1091" s="3">
        <f t="shared" si="105"/>
        <v>350931.6770186334</v>
      </c>
      <c r="M1091" s="4">
        <f t="shared" si="104"/>
        <v>-11967.528069981898</v>
      </c>
    </row>
    <row r="1092" spans="1:13" x14ac:dyDescent="0.45">
      <c r="A1092">
        <v>1089</v>
      </c>
      <c r="B1092">
        <v>5.4144203662872301E-2</v>
      </c>
      <c r="C1092">
        <v>6.1271676300577997E-2</v>
      </c>
      <c r="D1092">
        <f t="shared" ref="D1092:D1155" si="106">C1092-B1092</f>
        <v>7.1274726377056966E-3</v>
      </c>
      <c r="E1092" s="2">
        <f t="shared" ref="E1092:E1155" si="107">IFERROR(D1092/C1092,0)</f>
        <v>0.11632573267198927</v>
      </c>
      <c r="F1092" s="2" t="str">
        <f t="shared" ref="F1092:F1155" si="108">IF(AND(B1092&gt;=0,C1092&gt;=0),"상승",IF(AND(B1092&lt;0,C1092&lt;0),"하락","반대"))</f>
        <v>상승</v>
      </c>
      <c r="K1092" s="3">
        <f t="shared" ref="K1092:K1155" si="109">$J$3*(1+B1092)</f>
        <v>316243.26109886169</v>
      </c>
      <c r="L1092" s="3">
        <f t="shared" si="105"/>
        <v>318381.5028901734</v>
      </c>
      <c r="M1092" s="4">
        <f t="shared" ref="M1092:M1155" si="110">L1092-K1092</f>
        <v>2138.2417913117097</v>
      </c>
    </row>
    <row r="1093" spans="1:13" x14ac:dyDescent="0.45">
      <c r="A1093">
        <v>1090</v>
      </c>
      <c r="B1093">
        <v>-9.2306107282638494E-2</v>
      </c>
      <c r="C1093">
        <v>-0.1</v>
      </c>
      <c r="D1093">
        <f t="shared" si="106"/>
        <v>-7.6938927173615113E-3</v>
      </c>
      <c r="E1093" s="2">
        <f t="shared" si="107"/>
        <v>7.6938927173615113E-2</v>
      </c>
      <c r="F1093" s="2" t="str">
        <f t="shared" si="108"/>
        <v>하락</v>
      </c>
      <c r="K1093" s="3">
        <f t="shared" si="109"/>
        <v>272308.16781520844</v>
      </c>
      <c r="L1093" s="3">
        <f t="shared" si="105"/>
        <v>270000</v>
      </c>
      <c r="M1093" s="4">
        <f t="shared" si="110"/>
        <v>-2308.1678152084351</v>
      </c>
    </row>
    <row r="1094" spans="1:13" x14ac:dyDescent="0.45">
      <c r="A1094">
        <v>1091</v>
      </c>
      <c r="B1094">
        <v>0.1236492395401</v>
      </c>
      <c r="C1094">
        <v>7.3492981007431804E-2</v>
      </c>
      <c r="D1094">
        <f t="shared" si="106"/>
        <v>-5.0156258532668196E-2</v>
      </c>
      <c r="E1094" s="2">
        <f t="shared" si="107"/>
        <v>-0.68246324812428361</v>
      </c>
      <c r="F1094" s="2" t="str">
        <f t="shared" si="108"/>
        <v>상승</v>
      </c>
      <c r="K1094" s="3">
        <f t="shared" si="109"/>
        <v>337094.77186203003</v>
      </c>
      <c r="L1094" s="3">
        <f t="shared" si="105"/>
        <v>322047.89430222957</v>
      </c>
      <c r="M1094" s="4">
        <f t="shared" si="110"/>
        <v>-15046.877559800458</v>
      </c>
    </row>
    <row r="1095" spans="1:13" x14ac:dyDescent="0.45">
      <c r="A1095">
        <v>1092</v>
      </c>
      <c r="B1095">
        <v>3.33746150135993E-3</v>
      </c>
      <c r="C1095">
        <v>-3.82436260623229E-2</v>
      </c>
      <c r="D1095">
        <f t="shared" si="106"/>
        <v>-4.1581087563682832E-2</v>
      </c>
      <c r="E1095" s="2">
        <f t="shared" si="107"/>
        <v>1.0872684377763007</v>
      </c>
      <c r="F1095" s="2" t="str">
        <f t="shared" si="108"/>
        <v>반대</v>
      </c>
      <c r="K1095" s="3">
        <f t="shared" si="109"/>
        <v>301001.23845040798</v>
      </c>
      <c r="L1095" s="3">
        <f t="shared" si="105"/>
        <v>288526.91218130314</v>
      </c>
      <c r="M1095" s="4">
        <f t="shared" si="110"/>
        <v>-12474.326269104844</v>
      </c>
    </row>
    <row r="1096" spans="1:13" x14ac:dyDescent="0.45">
      <c r="A1096">
        <v>1093</v>
      </c>
      <c r="B1096">
        <v>9.5704808831214905E-2</v>
      </c>
      <c r="C1096">
        <v>-9.1608929946112305E-2</v>
      </c>
      <c r="D1096">
        <f t="shared" si="106"/>
        <v>-0.18731373877732721</v>
      </c>
      <c r="E1096" s="2">
        <f t="shared" si="107"/>
        <v>2.0447104762331789</v>
      </c>
      <c r="F1096" s="2" t="str">
        <f t="shared" si="108"/>
        <v>반대</v>
      </c>
      <c r="K1096" s="3">
        <f t="shared" si="109"/>
        <v>328711.44264936447</v>
      </c>
      <c r="L1096" s="3">
        <f t="shared" si="105"/>
        <v>272517.3210161663</v>
      </c>
      <c r="M1096" s="4">
        <f t="shared" si="110"/>
        <v>-56194.12163319817</v>
      </c>
    </row>
    <row r="1097" spans="1:13" x14ac:dyDescent="0.45">
      <c r="A1097">
        <v>1094</v>
      </c>
      <c r="B1097">
        <v>-0.17668184638023299</v>
      </c>
      <c r="C1097">
        <v>-0.21628838451268301</v>
      </c>
      <c r="D1097">
        <f t="shared" si="106"/>
        <v>-3.960653813245002E-2</v>
      </c>
      <c r="E1097" s="2">
        <f t="shared" si="107"/>
        <v>0.18311911766176014</v>
      </c>
      <c r="F1097" s="2" t="str">
        <f t="shared" si="108"/>
        <v>하락</v>
      </c>
      <c r="K1097" s="3">
        <f t="shared" si="109"/>
        <v>246995.4460859301</v>
      </c>
      <c r="L1097" s="3">
        <f t="shared" si="105"/>
        <v>235113.48464619508</v>
      </c>
      <c r="M1097" s="4">
        <f t="shared" si="110"/>
        <v>-11881.961439735023</v>
      </c>
    </row>
    <row r="1098" spans="1:13" x14ac:dyDescent="0.45">
      <c r="A1098">
        <v>1095</v>
      </c>
      <c r="B1098">
        <v>0.37062317132949801</v>
      </c>
      <c r="C1098">
        <v>0.34415584415584399</v>
      </c>
      <c r="D1098">
        <f t="shared" si="106"/>
        <v>-2.6467327173654021E-2</v>
      </c>
      <c r="E1098" s="2">
        <f t="shared" si="107"/>
        <v>-7.6905063863070208E-2</v>
      </c>
      <c r="F1098" s="2" t="str">
        <f t="shared" si="108"/>
        <v>상승</v>
      </c>
      <c r="K1098" s="3">
        <f t="shared" si="109"/>
        <v>411186.95139884943</v>
      </c>
      <c r="L1098" s="3">
        <f t="shared" si="105"/>
        <v>403246.75324675324</v>
      </c>
      <c r="M1098" s="4">
        <f t="shared" si="110"/>
        <v>-7940.1981520961854</v>
      </c>
    </row>
    <row r="1099" spans="1:13" x14ac:dyDescent="0.45">
      <c r="A1099">
        <v>1096</v>
      </c>
      <c r="B1099">
        <v>0.176459699869155</v>
      </c>
      <c r="C1099">
        <v>0.22639593908629399</v>
      </c>
      <c r="D1099">
        <f t="shared" si="106"/>
        <v>4.9936239217138995E-2</v>
      </c>
      <c r="E1099" s="2">
        <f t="shared" si="107"/>
        <v>0.22057038398601794</v>
      </c>
      <c r="F1099" s="2" t="str">
        <f t="shared" si="108"/>
        <v>상승</v>
      </c>
      <c r="K1099" s="3">
        <f t="shared" si="109"/>
        <v>352937.90996074647</v>
      </c>
      <c r="L1099" s="3">
        <f t="shared" si="105"/>
        <v>367918.7817258882</v>
      </c>
      <c r="M1099" s="4">
        <f t="shared" si="110"/>
        <v>14980.871765141725</v>
      </c>
    </row>
    <row r="1100" spans="1:13" x14ac:dyDescent="0.45">
      <c r="A1100">
        <v>1097</v>
      </c>
      <c r="B1100">
        <v>1.6150884330272601E-3</v>
      </c>
      <c r="C1100">
        <v>-1.13636363636363E-2</v>
      </c>
      <c r="D1100">
        <f t="shared" si="106"/>
        <v>-1.297872479666356E-2</v>
      </c>
      <c r="E1100" s="2">
        <f t="shared" si="107"/>
        <v>1.1421277821063998</v>
      </c>
      <c r="F1100" s="2" t="str">
        <f t="shared" si="108"/>
        <v>반대</v>
      </c>
      <c r="K1100" s="3">
        <f t="shared" si="109"/>
        <v>300484.52652990818</v>
      </c>
      <c r="L1100" s="3">
        <f t="shared" si="105"/>
        <v>296590.90909090912</v>
      </c>
      <c r="M1100" s="4">
        <f t="shared" si="110"/>
        <v>-3893.6174389990629</v>
      </c>
    </row>
    <row r="1101" spans="1:13" x14ac:dyDescent="0.45">
      <c r="A1101">
        <v>1098</v>
      </c>
      <c r="B1101">
        <v>0.33958944678306502</v>
      </c>
      <c r="C1101">
        <v>0.232635983263598</v>
      </c>
      <c r="D1101">
        <f t="shared" si="106"/>
        <v>-0.10695346351946702</v>
      </c>
      <c r="E1101" s="2">
        <f t="shared" si="107"/>
        <v>-0.4597460032581413</v>
      </c>
      <c r="F1101" s="2" t="str">
        <f t="shared" si="108"/>
        <v>상승</v>
      </c>
      <c r="K1101" s="3">
        <f t="shared" si="109"/>
        <v>401876.83403491945</v>
      </c>
      <c r="L1101" s="3">
        <f t="shared" si="105"/>
        <v>369790.79497907939</v>
      </c>
      <c r="M1101" s="4">
        <f t="shared" si="110"/>
        <v>-32086.039055840054</v>
      </c>
    </row>
    <row r="1102" spans="1:13" x14ac:dyDescent="0.45">
      <c r="A1102">
        <v>1099</v>
      </c>
      <c r="B1102">
        <v>-9.2263087630271898E-2</v>
      </c>
      <c r="C1102">
        <v>-0.163636363636363</v>
      </c>
      <c r="D1102">
        <f t="shared" si="106"/>
        <v>-7.1373276006091099E-2</v>
      </c>
      <c r="E1102" s="2">
        <f t="shared" si="107"/>
        <v>0.4361700200372251</v>
      </c>
      <c r="F1102" s="2" t="str">
        <f t="shared" si="108"/>
        <v>하락</v>
      </c>
      <c r="K1102" s="3">
        <f t="shared" si="109"/>
        <v>272321.07371091843</v>
      </c>
      <c r="L1102" s="3">
        <f t="shared" si="105"/>
        <v>250909.09090909109</v>
      </c>
      <c r="M1102" s="4">
        <f t="shared" si="110"/>
        <v>-21411.98280182734</v>
      </c>
    </row>
    <row r="1103" spans="1:13" x14ac:dyDescent="0.45">
      <c r="A1103">
        <v>1100</v>
      </c>
      <c r="B1103">
        <v>8.5019163787364904E-2</v>
      </c>
      <c r="C1103">
        <v>4.4901065449010603E-2</v>
      </c>
      <c r="D1103">
        <f t="shared" si="106"/>
        <v>-4.0118098338354301E-2</v>
      </c>
      <c r="E1103" s="2">
        <f t="shared" si="107"/>
        <v>-0.89347764773894256</v>
      </c>
      <c r="F1103" s="2" t="str">
        <f t="shared" si="108"/>
        <v>상승</v>
      </c>
      <c r="K1103" s="3">
        <f t="shared" si="109"/>
        <v>325505.74913620949</v>
      </c>
      <c r="L1103" s="3">
        <f t="shared" si="105"/>
        <v>313470.31963470316</v>
      </c>
      <c r="M1103" s="4">
        <f t="shared" si="110"/>
        <v>-12035.429501506325</v>
      </c>
    </row>
    <row r="1104" spans="1:13" x14ac:dyDescent="0.45">
      <c r="A1104">
        <v>1101</v>
      </c>
      <c r="B1104">
        <v>0.24126109480857799</v>
      </c>
      <c r="C1104">
        <v>0.19857524487978601</v>
      </c>
      <c r="D1104">
        <f t="shared" si="106"/>
        <v>-4.2685849928791986E-2</v>
      </c>
      <c r="E1104" s="2">
        <f t="shared" si="107"/>
        <v>-0.21496058058310971</v>
      </c>
      <c r="F1104" s="2" t="str">
        <f t="shared" si="108"/>
        <v>상승</v>
      </c>
      <c r="K1104" s="3">
        <f t="shared" si="109"/>
        <v>372378.32844257343</v>
      </c>
      <c r="L1104" s="3">
        <f t="shared" si="105"/>
        <v>359572.57346393581</v>
      </c>
      <c r="M1104" s="4">
        <f t="shared" si="110"/>
        <v>-12805.754978637618</v>
      </c>
    </row>
    <row r="1105" spans="1:13" x14ac:dyDescent="0.45">
      <c r="A1105">
        <v>1102</v>
      </c>
      <c r="B1105">
        <v>0.25365746021270702</v>
      </c>
      <c r="C1105">
        <v>0.28000000000000003</v>
      </c>
      <c r="D1105">
        <f t="shared" si="106"/>
        <v>2.6342539787293007E-2</v>
      </c>
      <c r="E1105" s="2">
        <f t="shared" si="107"/>
        <v>9.4080499240332155E-2</v>
      </c>
      <c r="F1105" s="2" t="str">
        <f t="shared" si="108"/>
        <v>상승</v>
      </c>
      <c r="K1105" s="3">
        <f t="shared" si="109"/>
        <v>376097.23806381214</v>
      </c>
      <c r="L1105" s="3">
        <f t="shared" si="105"/>
        <v>384000</v>
      </c>
      <c r="M1105" s="4">
        <f t="shared" si="110"/>
        <v>7902.7619361878606</v>
      </c>
    </row>
    <row r="1106" spans="1:13" x14ac:dyDescent="0.45">
      <c r="A1106">
        <v>1103</v>
      </c>
      <c r="B1106">
        <v>0.50541007518768299</v>
      </c>
      <c r="C1106">
        <v>0.52142857142857102</v>
      </c>
      <c r="D1106">
        <f t="shared" si="106"/>
        <v>1.6018496240888025E-2</v>
      </c>
      <c r="E1106" s="2">
        <f t="shared" si="107"/>
        <v>3.0720403749648292E-2</v>
      </c>
      <c r="F1106" s="2" t="str">
        <f t="shared" si="108"/>
        <v>상승</v>
      </c>
      <c r="K1106" s="3">
        <f t="shared" si="109"/>
        <v>451623.02255630493</v>
      </c>
      <c r="L1106" s="3">
        <f t="shared" si="105"/>
        <v>456428.57142857125</v>
      </c>
      <c r="M1106" s="4">
        <f t="shared" si="110"/>
        <v>4805.548872266314</v>
      </c>
    </row>
    <row r="1107" spans="1:13" x14ac:dyDescent="0.45">
      <c r="A1107">
        <v>1104</v>
      </c>
      <c r="B1107">
        <v>5.0184834748506497E-2</v>
      </c>
      <c r="C1107">
        <v>3.8759689922480598E-3</v>
      </c>
      <c r="D1107">
        <f t="shared" si="106"/>
        <v>-4.6308865756258435E-2</v>
      </c>
      <c r="E1107" s="2">
        <f t="shared" si="107"/>
        <v>-11.947687365114684</v>
      </c>
      <c r="F1107" s="2" t="str">
        <f t="shared" si="108"/>
        <v>상승</v>
      </c>
      <c r="K1107" s="3">
        <f t="shared" si="109"/>
        <v>315055.45042455196</v>
      </c>
      <c r="L1107" s="3">
        <f t="shared" ref="L1107:L1170" si="111">$J$3*(1+C1107)</f>
        <v>301162.79069767444</v>
      </c>
      <c r="M1107" s="4">
        <f t="shared" si="110"/>
        <v>-13892.659726877522</v>
      </c>
    </row>
    <row r="1108" spans="1:13" x14ac:dyDescent="0.45">
      <c r="A1108">
        <v>1105</v>
      </c>
      <c r="B1108">
        <v>-9.2791587114334106E-2</v>
      </c>
      <c r="C1108">
        <v>-3.8585209003215402E-2</v>
      </c>
      <c r="D1108">
        <f t="shared" si="106"/>
        <v>5.4206378111118704E-2</v>
      </c>
      <c r="E1108" s="2">
        <f t="shared" si="107"/>
        <v>-1.4048486327131608</v>
      </c>
      <c r="F1108" s="2" t="str">
        <f t="shared" si="108"/>
        <v>하락</v>
      </c>
      <c r="K1108" s="3">
        <f t="shared" si="109"/>
        <v>272162.52386569977</v>
      </c>
      <c r="L1108" s="3">
        <f t="shared" si="111"/>
        <v>288424.43729903537</v>
      </c>
      <c r="M1108" s="4">
        <f t="shared" si="110"/>
        <v>16261.913433335605</v>
      </c>
    </row>
    <row r="1109" spans="1:13" x14ac:dyDescent="0.45">
      <c r="A1109">
        <v>1106</v>
      </c>
      <c r="B1109">
        <v>0.45930501818656899</v>
      </c>
      <c r="C1109">
        <v>0.456221198156682</v>
      </c>
      <c r="D1109">
        <f t="shared" si="106"/>
        <v>-3.0838200298869967E-3</v>
      </c>
      <c r="E1109" s="2">
        <f t="shared" si="107"/>
        <v>-6.7594843079341249E-3</v>
      </c>
      <c r="F1109" s="2" t="str">
        <f t="shared" si="108"/>
        <v>상승</v>
      </c>
      <c r="K1109" s="3">
        <f t="shared" si="109"/>
        <v>437791.50545597071</v>
      </c>
      <c r="L1109" s="3">
        <f t="shared" si="111"/>
        <v>436866.35944700456</v>
      </c>
      <c r="M1109" s="4">
        <f t="shared" si="110"/>
        <v>-925.14600896614138</v>
      </c>
    </row>
    <row r="1110" spans="1:13" x14ac:dyDescent="0.45">
      <c r="A1110">
        <v>1107</v>
      </c>
      <c r="B1110">
        <v>-0.11905311048030801</v>
      </c>
      <c r="C1110">
        <v>-0.13965884861407199</v>
      </c>
      <c r="D1110">
        <f t="shared" si="106"/>
        <v>-2.0605738133763984E-2</v>
      </c>
      <c r="E1110" s="2">
        <f t="shared" si="107"/>
        <v>0.14754337686618846</v>
      </c>
      <c r="F1110" s="2" t="str">
        <f t="shared" si="108"/>
        <v>하락</v>
      </c>
      <c r="K1110" s="3">
        <f t="shared" si="109"/>
        <v>264284.06685590761</v>
      </c>
      <c r="L1110" s="3">
        <f t="shared" si="111"/>
        <v>258102.3454157784</v>
      </c>
      <c r="M1110" s="4">
        <f t="shared" si="110"/>
        <v>-6181.7214401292149</v>
      </c>
    </row>
    <row r="1111" spans="1:13" x14ac:dyDescent="0.45">
      <c r="A1111">
        <v>1108</v>
      </c>
      <c r="B1111">
        <v>0.388879925012588</v>
      </c>
      <c r="C1111">
        <v>0.378103837471783</v>
      </c>
      <c r="D1111">
        <f t="shared" si="106"/>
        <v>-1.0776087540805002E-2</v>
      </c>
      <c r="E1111" s="2">
        <f t="shared" si="107"/>
        <v>-2.8500338988517133E-2</v>
      </c>
      <c r="F1111" s="2" t="str">
        <f t="shared" si="108"/>
        <v>상승</v>
      </c>
      <c r="K1111" s="3">
        <f t="shared" si="109"/>
        <v>416663.97750377643</v>
      </c>
      <c r="L1111" s="3">
        <f t="shared" si="111"/>
        <v>413431.15124153486</v>
      </c>
      <c r="M1111" s="4">
        <f t="shared" si="110"/>
        <v>-3232.8262622415787</v>
      </c>
    </row>
    <row r="1112" spans="1:13" x14ac:dyDescent="0.45">
      <c r="A1112">
        <v>1109</v>
      </c>
      <c r="B1112">
        <v>-6.3713073730468694E-2</v>
      </c>
      <c r="C1112">
        <v>-3.0627871362940199E-3</v>
      </c>
      <c r="D1112">
        <f t="shared" si="106"/>
        <v>6.0650286594174672E-2</v>
      </c>
      <c r="E1112" s="2">
        <f t="shared" si="107"/>
        <v>-19.802318572998079</v>
      </c>
      <c r="F1112" s="2" t="str">
        <f t="shared" si="108"/>
        <v>하락</v>
      </c>
      <c r="K1112" s="3">
        <f t="shared" si="109"/>
        <v>280886.07788085938</v>
      </c>
      <c r="L1112" s="3">
        <f t="shared" si="111"/>
        <v>299081.16385911178</v>
      </c>
      <c r="M1112" s="4">
        <f t="shared" si="110"/>
        <v>18195.085978252406</v>
      </c>
    </row>
    <row r="1113" spans="1:13" x14ac:dyDescent="0.45">
      <c r="A1113">
        <v>1110</v>
      </c>
      <c r="B1113">
        <v>1.78651139140129E-3</v>
      </c>
      <c r="C1113">
        <v>-3.3112582781456902E-3</v>
      </c>
      <c r="D1113">
        <f t="shared" si="106"/>
        <v>-5.0977696695469806E-3</v>
      </c>
      <c r="E1113" s="2">
        <f t="shared" si="107"/>
        <v>1.5395264402031905</v>
      </c>
      <c r="F1113" s="2" t="str">
        <f t="shared" si="108"/>
        <v>반대</v>
      </c>
      <c r="K1113" s="3">
        <f t="shared" si="109"/>
        <v>300535.95341742039</v>
      </c>
      <c r="L1113" s="3">
        <f t="shared" si="111"/>
        <v>299006.62251655629</v>
      </c>
      <c r="M1113" s="4">
        <f t="shared" si="110"/>
        <v>-1529.3309008640936</v>
      </c>
    </row>
    <row r="1114" spans="1:13" x14ac:dyDescent="0.45">
      <c r="A1114">
        <v>1111</v>
      </c>
      <c r="B1114">
        <v>-0.213692501187324</v>
      </c>
      <c r="C1114">
        <v>-0.22342586323628899</v>
      </c>
      <c r="D1114">
        <f t="shared" si="106"/>
        <v>-9.7333620489649941E-3</v>
      </c>
      <c r="E1114" s="2">
        <f t="shared" si="107"/>
        <v>4.3564168928246508E-2</v>
      </c>
      <c r="F1114" s="2" t="str">
        <f t="shared" si="108"/>
        <v>하락</v>
      </c>
      <c r="K1114" s="3">
        <f t="shared" si="109"/>
        <v>235892.24964380282</v>
      </c>
      <c r="L1114" s="3">
        <f t="shared" si="111"/>
        <v>232972.2410291133</v>
      </c>
      <c r="M1114" s="4">
        <f t="shared" si="110"/>
        <v>-2920.0086146895192</v>
      </c>
    </row>
    <row r="1115" spans="1:13" x14ac:dyDescent="0.45">
      <c r="A1115">
        <v>1112</v>
      </c>
      <c r="B1115">
        <v>5.2951198071241302E-2</v>
      </c>
      <c r="C1115">
        <v>4.7671840354767098E-2</v>
      </c>
      <c r="D1115">
        <f t="shared" si="106"/>
        <v>-5.2793577164742048E-3</v>
      </c>
      <c r="E1115" s="2">
        <f t="shared" si="107"/>
        <v>-0.11074373628511026</v>
      </c>
      <c r="F1115" s="2" t="str">
        <f t="shared" si="108"/>
        <v>상승</v>
      </c>
      <c r="K1115" s="3">
        <f t="shared" si="109"/>
        <v>315885.35942137241</v>
      </c>
      <c r="L1115" s="3">
        <f t="shared" si="111"/>
        <v>314301.55210643011</v>
      </c>
      <c r="M1115" s="4">
        <f t="shared" si="110"/>
        <v>-1583.8073149422999</v>
      </c>
    </row>
    <row r="1116" spans="1:13" x14ac:dyDescent="0.45">
      <c r="A1116">
        <v>1113</v>
      </c>
      <c r="B1116">
        <v>-4.3108228594064699E-2</v>
      </c>
      <c r="C1116">
        <v>-6.5628476084538298E-2</v>
      </c>
      <c r="D1116">
        <f t="shared" si="106"/>
        <v>-2.2520247490473599E-2</v>
      </c>
      <c r="E1116" s="2">
        <f t="shared" si="107"/>
        <v>0.34314749989721677</v>
      </c>
      <c r="F1116" s="2" t="str">
        <f t="shared" si="108"/>
        <v>하락</v>
      </c>
      <c r="K1116" s="3">
        <f t="shared" si="109"/>
        <v>287067.53142178059</v>
      </c>
      <c r="L1116" s="3">
        <f t="shared" si="111"/>
        <v>280311.45717463852</v>
      </c>
      <c r="M1116" s="4">
        <f t="shared" si="110"/>
        <v>-6756.0742471420672</v>
      </c>
    </row>
    <row r="1117" spans="1:13" x14ac:dyDescent="0.45">
      <c r="A1117">
        <v>1114</v>
      </c>
      <c r="B1117">
        <v>0.23700265586376101</v>
      </c>
      <c r="C1117">
        <v>0.249237804878048</v>
      </c>
      <c r="D1117">
        <f t="shared" si="106"/>
        <v>1.2235149014286989E-2</v>
      </c>
      <c r="E1117" s="2">
        <f t="shared" si="107"/>
        <v>4.9090261488515537E-2</v>
      </c>
      <c r="F1117" s="2" t="str">
        <f t="shared" si="108"/>
        <v>상승</v>
      </c>
      <c r="K1117" s="3">
        <f t="shared" si="109"/>
        <v>371100.79675912828</v>
      </c>
      <c r="L1117" s="3">
        <f t="shared" si="111"/>
        <v>374771.34146341437</v>
      </c>
      <c r="M1117" s="4">
        <f t="shared" si="110"/>
        <v>3670.5447042860906</v>
      </c>
    </row>
    <row r="1118" spans="1:13" x14ac:dyDescent="0.45">
      <c r="A1118">
        <v>1115</v>
      </c>
      <c r="B1118">
        <v>0.287730813026428</v>
      </c>
      <c r="C1118">
        <v>0.28544423440453598</v>
      </c>
      <c r="D1118">
        <f t="shared" si="106"/>
        <v>-2.2865786218920214E-3</v>
      </c>
      <c r="E1118" s="2">
        <f t="shared" si="107"/>
        <v>-8.0105966290124706E-3</v>
      </c>
      <c r="F1118" s="2" t="str">
        <f t="shared" si="108"/>
        <v>상승</v>
      </c>
      <c r="K1118" s="3">
        <f t="shared" si="109"/>
        <v>386319.24390792841</v>
      </c>
      <c r="L1118" s="3">
        <f t="shared" si="111"/>
        <v>385633.27032136079</v>
      </c>
      <c r="M1118" s="4">
        <f t="shared" si="110"/>
        <v>-685.97358656761935</v>
      </c>
    </row>
    <row r="1119" spans="1:13" x14ac:dyDescent="0.45">
      <c r="A1119">
        <v>1116</v>
      </c>
      <c r="B1119">
        <v>-0.12488400936126701</v>
      </c>
      <c r="C1119">
        <v>-9.8316498316498302E-2</v>
      </c>
      <c r="D1119">
        <f t="shared" si="106"/>
        <v>2.6567511044768705E-2</v>
      </c>
      <c r="E1119" s="2">
        <f t="shared" si="107"/>
        <v>-0.27022434179096938</v>
      </c>
      <c r="F1119" s="2" t="str">
        <f t="shared" si="108"/>
        <v>하락</v>
      </c>
      <c r="K1119" s="3">
        <f t="shared" si="109"/>
        <v>262534.79719161993</v>
      </c>
      <c r="L1119" s="3">
        <f t="shared" si="111"/>
        <v>270505.05050505052</v>
      </c>
      <c r="M1119" s="4">
        <f t="shared" si="110"/>
        <v>7970.253313430585</v>
      </c>
    </row>
    <row r="1120" spans="1:13" x14ac:dyDescent="0.45">
      <c r="A1120">
        <v>1117</v>
      </c>
      <c r="B1120">
        <v>-7.7103123068809495E-2</v>
      </c>
      <c r="C1120">
        <v>-7.3710073710073704E-3</v>
      </c>
      <c r="D1120">
        <f t="shared" si="106"/>
        <v>6.9732115697802119E-2</v>
      </c>
      <c r="E1120" s="2">
        <f t="shared" si="107"/>
        <v>-9.4603236963351556</v>
      </c>
      <c r="F1120" s="2" t="str">
        <f t="shared" si="108"/>
        <v>하락</v>
      </c>
      <c r="K1120" s="3">
        <f t="shared" si="109"/>
        <v>276869.06307935715</v>
      </c>
      <c r="L1120" s="3">
        <f t="shared" si="111"/>
        <v>297788.69778869778</v>
      </c>
      <c r="M1120" s="4">
        <f t="shared" si="110"/>
        <v>20919.634709340637</v>
      </c>
    </row>
    <row r="1121" spans="1:13" x14ac:dyDescent="0.45">
      <c r="A1121">
        <v>1118</v>
      </c>
      <c r="B1121">
        <v>0.30404278635978699</v>
      </c>
      <c r="C1121">
        <v>0.28787878787878701</v>
      </c>
      <c r="D1121">
        <f t="shared" si="106"/>
        <v>-1.6163998480999975E-2</v>
      </c>
      <c r="E1121" s="2">
        <f t="shared" si="107"/>
        <v>-5.6148626302421137E-2</v>
      </c>
      <c r="F1121" s="2" t="str">
        <f t="shared" si="108"/>
        <v>상승</v>
      </c>
      <c r="K1121" s="3">
        <f t="shared" si="109"/>
        <v>391212.8359079361</v>
      </c>
      <c r="L1121" s="3">
        <f t="shared" si="111"/>
        <v>386363.63636363606</v>
      </c>
      <c r="M1121" s="4">
        <f t="shared" si="110"/>
        <v>-4849.1995443000342</v>
      </c>
    </row>
    <row r="1122" spans="1:13" x14ac:dyDescent="0.45">
      <c r="A1122">
        <v>1119</v>
      </c>
      <c r="B1122">
        <v>-8.4317877888679504E-2</v>
      </c>
      <c r="C1122">
        <v>-9.0027163368257598E-2</v>
      </c>
      <c r="D1122">
        <f t="shared" si="106"/>
        <v>-5.709285479578094E-3</v>
      </c>
      <c r="E1122" s="2">
        <f t="shared" si="107"/>
        <v>6.3417365003761897E-2</v>
      </c>
      <c r="F1122" s="2" t="str">
        <f t="shared" si="108"/>
        <v>하락</v>
      </c>
      <c r="K1122" s="3">
        <f t="shared" si="109"/>
        <v>274704.63663339615</v>
      </c>
      <c r="L1122" s="3">
        <f t="shared" si="111"/>
        <v>272991.85098952276</v>
      </c>
      <c r="M1122" s="4">
        <f t="shared" si="110"/>
        <v>-1712.785643873387</v>
      </c>
    </row>
    <row r="1123" spans="1:13" x14ac:dyDescent="0.45">
      <c r="A1123">
        <v>1120</v>
      </c>
      <c r="B1123">
        <v>-3.4045543521642602E-2</v>
      </c>
      <c r="C1123">
        <v>-9.4423791821561298E-2</v>
      </c>
      <c r="D1123">
        <f t="shared" si="106"/>
        <v>-6.0378248299918696E-2</v>
      </c>
      <c r="E1123" s="2">
        <f t="shared" si="107"/>
        <v>0.63943892884559594</v>
      </c>
      <c r="F1123" s="2" t="str">
        <f t="shared" si="108"/>
        <v>하락</v>
      </c>
      <c r="K1123" s="3">
        <f t="shared" si="109"/>
        <v>289786.33694350725</v>
      </c>
      <c r="L1123" s="3">
        <f t="shared" si="111"/>
        <v>271672.86245353159</v>
      </c>
      <c r="M1123" s="4">
        <f t="shared" si="110"/>
        <v>-18113.474489975662</v>
      </c>
    </row>
    <row r="1124" spans="1:13" x14ac:dyDescent="0.45">
      <c r="A1124">
        <v>1121</v>
      </c>
      <c r="B1124">
        <v>4.9000903964042603E-3</v>
      </c>
      <c r="C1124">
        <v>3.04054054054054E-2</v>
      </c>
      <c r="D1124">
        <f t="shared" si="106"/>
        <v>2.5505315009001141E-2</v>
      </c>
      <c r="E1124" s="2">
        <f t="shared" si="107"/>
        <v>0.83884147140714882</v>
      </c>
      <c r="F1124" s="2" t="str">
        <f t="shared" si="108"/>
        <v>상승</v>
      </c>
      <c r="K1124" s="3">
        <f t="shared" si="109"/>
        <v>301470.02711892128</v>
      </c>
      <c r="L1124" s="3">
        <f t="shared" si="111"/>
        <v>309121.62162162166</v>
      </c>
      <c r="M1124" s="4">
        <f t="shared" si="110"/>
        <v>7651.5945027003763</v>
      </c>
    </row>
    <row r="1125" spans="1:13" x14ac:dyDescent="0.45">
      <c r="A1125">
        <v>1122</v>
      </c>
      <c r="B1125">
        <v>2.4163704365491801E-2</v>
      </c>
      <c r="C1125">
        <v>2.8761061946902599E-2</v>
      </c>
      <c r="D1125">
        <f t="shared" si="106"/>
        <v>4.5973575814107978E-3</v>
      </c>
      <c r="E1125" s="2">
        <f t="shared" si="107"/>
        <v>0.15984658667674498</v>
      </c>
      <c r="F1125" s="2" t="str">
        <f t="shared" si="108"/>
        <v>상승</v>
      </c>
      <c r="K1125" s="3">
        <f t="shared" si="109"/>
        <v>307249.11130964756</v>
      </c>
      <c r="L1125" s="3">
        <f t="shared" si="111"/>
        <v>308628.31858407077</v>
      </c>
      <c r="M1125" s="4">
        <f t="shared" si="110"/>
        <v>1379.2072744232137</v>
      </c>
    </row>
    <row r="1126" spans="1:13" x14ac:dyDescent="0.45">
      <c r="A1126">
        <v>1123</v>
      </c>
      <c r="B1126">
        <v>-7.3288679122924805E-2</v>
      </c>
      <c r="C1126">
        <v>-8.1454545454545405E-2</v>
      </c>
      <c r="D1126">
        <f t="shared" si="106"/>
        <v>-8.1658663316205998E-3</v>
      </c>
      <c r="E1126" s="2">
        <f t="shared" si="107"/>
        <v>0.10025059112480653</v>
      </c>
      <c r="F1126" s="2" t="str">
        <f t="shared" si="108"/>
        <v>하락</v>
      </c>
      <c r="K1126" s="3">
        <f t="shared" si="109"/>
        <v>278013.39626312256</v>
      </c>
      <c r="L1126" s="3">
        <f t="shared" si="111"/>
        <v>275563.63636363635</v>
      </c>
      <c r="M1126" s="4">
        <f t="shared" si="110"/>
        <v>-2449.7598994862055</v>
      </c>
    </row>
    <row r="1127" spans="1:13" x14ac:dyDescent="0.45">
      <c r="A1127">
        <v>1124</v>
      </c>
      <c r="B1127">
        <v>-0.12966750562191001</v>
      </c>
      <c r="C1127">
        <v>-0.107923497267759</v>
      </c>
      <c r="D1127">
        <f t="shared" si="106"/>
        <v>2.1744008354151009E-2</v>
      </c>
      <c r="E1127" s="2">
        <f t="shared" si="107"/>
        <v>-0.20147612804099521</v>
      </c>
      <c r="F1127" s="2" t="str">
        <f t="shared" si="108"/>
        <v>하락</v>
      </c>
      <c r="K1127" s="3">
        <f t="shared" si="109"/>
        <v>261099.748313427</v>
      </c>
      <c r="L1127" s="3">
        <f t="shared" si="111"/>
        <v>267622.95081967232</v>
      </c>
      <c r="M1127" s="4">
        <f t="shared" si="110"/>
        <v>6523.2025062453176</v>
      </c>
    </row>
    <row r="1128" spans="1:13" x14ac:dyDescent="0.45">
      <c r="A1128">
        <v>1125</v>
      </c>
      <c r="B1128">
        <v>-0.13175807893276201</v>
      </c>
      <c r="C1128">
        <v>-0.18421052631578899</v>
      </c>
      <c r="D1128">
        <f t="shared" si="106"/>
        <v>-5.2452447383026984E-2</v>
      </c>
      <c r="E1128" s="2">
        <f t="shared" si="107"/>
        <v>0.28474185722214723</v>
      </c>
      <c r="F1128" s="2" t="str">
        <f t="shared" si="108"/>
        <v>하락</v>
      </c>
      <c r="K1128" s="3">
        <f t="shared" si="109"/>
        <v>260472.57632017139</v>
      </c>
      <c r="L1128" s="3">
        <f t="shared" si="111"/>
        <v>244736.84210526332</v>
      </c>
      <c r="M1128" s="4">
        <f t="shared" si="110"/>
        <v>-15735.734214908065</v>
      </c>
    </row>
    <row r="1129" spans="1:13" x14ac:dyDescent="0.45">
      <c r="A1129">
        <v>1126</v>
      </c>
      <c r="B1129">
        <v>-4.5802723616361597E-2</v>
      </c>
      <c r="C1129">
        <v>-4.6625766871165597E-2</v>
      </c>
      <c r="D1129">
        <f t="shared" si="106"/>
        <v>-8.2304325480399981E-4</v>
      </c>
      <c r="E1129" s="2">
        <f t="shared" si="107"/>
        <v>1.7652111912243699E-2</v>
      </c>
      <c r="F1129" s="2" t="str">
        <f t="shared" si="108"/>
        <v>하락</v>
      </c>
      <c r="K1129" s="3">
        <f t="shared" si="109"/>
        <v>286259.18291509151</v>
      </c>
      <c r="L1129" s="3">
        <f t="shared" si="111"/>
        <v>286012.26993865031</v>
      </c>
      <c r="M1129" s="4">
        <f t="shared" si="110"/>
        <v>-246.91297644120641</v>
      </c>
    </row>
    <row r="1130" spans="1:13" x14ac:dyDescent="0.45">
      <c r="A1130">
        <v>1127</v>
      </c>
      <c r="B1130">
        <v>-9.7219541668891907E-2</v>
      </c>
      <c r="C1130">
        <v>-0.12698412698412601</v>
      </c>
      <c r="D1130">
        <f t="shared" si="106"/>
        <v>-2.9764585315234099E-2</v>
      </c>
      <c r="E1130" s="2">
        <f t="shared" si="107"/>
        <v>0.23439610935747032</v>
      </c>
      <c r="F1130" s="2" t="str">
        <f t="shared" si="108"/>
        <v>하락</v>
      </c>
      <c r="K1130" s="3">
        <f t="shared" si="109"/>
        <v>270834.13749933243</v>
      </c>
      <c r="L1130" s="3">
        <f t="shared" si="111"/>
        <v>261904.76190476221</v>
      </c>
      <c r="M1130" s="4">
        <f t="shared" si="110"/>
        <v>-8929.3755945702142</v>
      </c>
    </row>
    <row r="1131" spans="1:13" x14ac:dyDescent="0.45">
      <c r="A1131">
        <v>1128</v>
      </c>
      <c r="B1131">
        <v>0.25530076026916498</v>
      </c>
      <c r="C1131">
        <v>0.24276950043821199</v>
      </c>
      <c r="D1131">
        <f t="shared" si="106"/>
        <v>-1.253125983095299E-2</v>
      </c>
      <c r="E1131" s="2">
        <f t="shared" si="107"/>
        <v>-5.1617933094286528E-2</v>
      </c>
      <c r="F1131" s="2" t="str">
        <f t="shared" si="108"/>
        <v>상승</v>
      </c>
      <c r="K1131" s="3">
        <f t="shared" si="109"/>
        <v>376590.22808074951</v>
      </c>
      <c r="L1131" s="3">
        <f t="shared" si="111"/>
        <v>372830.85013146361</v>
      </c>
      <c r="M1131" s="4">
        <f t="shared" si="110"/>
        <v>-3759.377949285903</v>
      </c>
    </row>
    <row r="1132" spans="1:13" x14ac:dyDescent="0.45">
      <c r="A1132">
        <v>1129</v>
      </c>
      <c r="B1132">
        <v>0.50767332315444902</v>
      </c>
      <c r="C1132">
        <v>0.50750341064119997</v>
      </c>
      <c r="D1132">
        <f t="shared" si="106"/>
        <v>-1.6991251324904866E-4</v>
      </c>
      <c r="E1132" s="2">
        <f t="shared" si="107"/>
        <v>-3.3480073175148602E-4</v>
      </c>
      <c r="F1132" s="2" t="str">
        <f t="shared" si="108"/>
        <v>상승</v>
      </c>
      <c r="K1132" s="3">
        <f t="shared" si="109"/>
        <v>452301.99694633472</v>
      </c>
      <c r="L1132" s="3">
        <f t="shared" si="111"/>
        <v>452251.02319236001</v>
      </c>
      <c r="M1132" s="4">
        <f t="shared" si="110"/>
        <v>-50.973753974714782</v>
      </c>
    </row>
    <row r="1133" spans="1:13" x14ac:dyDescent="0.45">
      <c r="A1133">
        <v>1130</v>
      </c>
      <c r="B1133">
        <v>0.24793489277362801</v>
      </c>
      <c r="C1133">
        <v>0.14431934493346901</v>
      </c>
      <c r="D1133">
        <f t="shared" si="106"/>
        <v>-0.103615547840159</v>
      </c>
      <c r="E1133" s="2">
        <f t="shared" si="107"/>
        <v>-0.71796021446692126</v>
      </c>
      <c r="F1133" s="2" t="str">
        <f t="shared" si="108"/>
        <v>상승</v>
      </c>
      <c r="K1133" s="3">
        <f t="shared" si="109"/>
        <v>374380.46783208841</v>
      </c>
      <c r="L1133" s="3">
        <f t="shared" si="111"/>
        <v>343295.80348004069</v>
      </c>
      <c r="M1133" s="4">
        <f t="shared" si="110"/>
        <v>-31084.664352047723</v>
      </c>
    </row>
    <row r="1134" spans="1:13" x14ac:dyDescent="0.45">
      <c r="A1134">
        <v>1131</v>
      </c>
      <c r="B1134">
        <v>-5.7127524167299201E-2</v>
      </c>
      <c r="C1134">
        <v>-7.9166666666666594E-2</v>
      </c>
      <c r="D1134">
        <f t="shared" si="106"/>
        <v>-2.2039142499367392E-2</v>
      </c>
      <c r="E1134" s="2">
        <f t="shared" si="107"/>
        <v>0.27838916841306205</v>
      </c>
      <c r="F1134" s="2" t="str">
        <f t="shared" si="108"/>
        <v>하락</v>
      </c>
      <c r="K1134" s="3">
        <f t="shared" si="109"/>
        <v>282861.74274981028</v>
      </c>
      <c r="L1134" s="3">
        <f t="shared" si="111"/>
        <v>276250</v>
      </c>
      <c r="M1134" s="4">
        <f t="shared" si="110"/>
        <v>-6611.742749810277</v>
      </c>
    </row>
    <row r="1135" spans="1:13" x14ac:dyDescent="0.45">
      <c r="A1135">
        <v>1132</v>
      </c>
      <c r="B1135">
        <v>-0.14745850861072499</v>
      </c>
      <c r="C1135">
        <v>-0.15737704918032699</v>
      </c>
      <c r="D1135">
        <f t="shared" si="106"/>
        <v>-9.9185405696020079E-3</v>
      </c>
      <c r="E1135" s="2">
        <f t="shared" si="107"/>
        <v>6.3024059869346435E-2</v>
      </c>
      <c r="F1135" s="2" t="str">
        <f t="shared" si="108"/>
        <v>하락</v>
      </c>
      <c r="K1135" s="3">
        <f t="shared" si="109"/>
        <v>255762.44741678252</v>
      </c>
      <c r="L1135" s="3">
        <f t="shared" si="111"/>
        <v>252786.88524590188</v>
      </c>
      <c r="M1135" s="4">
        <f t="shared" si="110"/>
        <v>-2975.562170880643</v>
      </c>
    </row>
    <row r="1136" spans="1:13" x14ac:dyDescent="0.45">
      <c r="A1136">
        <v>1133</v>
      </c>
      <c r="B1136">
        <v>-8.8996008038520799E-2</v>
      </c>
      <c r="C1136">
        <v>-0.104602510460251</v>
      </c>
      <c r="D1136">
        <f t="shared" si="106"/>
        <v>-1.5606502421730201E-2</v>
      </c>
      <c r="E1136" s="2">
        <f t="shared" si="107"/>
        <v>0.14919816315174078</v>
      </c>
      <c r="F1136" s="2" t="str">
        <f t="shared" si="108"/>
        <v>하락</v>
      </c>
      <c r="K1136" s="3">
        <f t="shared" si="109"/>
        <v>273301.19758844376</v>
      </c>
      <c r="L1136" s="3">
        <f t="shared" si="111"/>
        <v>268619.24686192471</v>
      </c>
      <c r="M1136" s="4">
        <f t="shared" si="110"/>
        <v>-4681.9507265190477</v>
      </c>
    </row>
    <row r="1137" spans="1:13" x14ac:dyDescent="0.45">
      <c r="A1137">
        <v>1134</v>
      </c>
      <c r="B1137">
        <v>9.0697109699249198E-2</v>
      </c>
      <c r="C1137">
        <v>3.0434782608695601E-2</v>
      </c>
      <c r="D1137">
        <f t="shared" si="106"/>
        <v>-6.0262327090553597E-2</v>
      </c>
      <c r="E1137" s="2">
        <f t="shared" si="107"/>
        <v>-1.9800478901181928</v>
      </c>
      <c r="F1137" s="2" t="str">
        <f t="shared" si="108"/>
        <v>상승</v>
      </c>
      <c r="K1137" s="3">
        <f t="shared" si="109"/>
        <v>327209.13290977478</v>
      </c>
      <c r="L1137" s="3">
        <f t="shared" si="111"/>
        <v>309130.4347826087</v>
      </c>
      <c r="M1137" s="4">
        <f t="shared" si="110"/>
        <v>-18078.698127166077</v>
      </c>
    </row>
    <row r="1138" spans="1:13" x14ac:dyDescent="0.45">
      <c r="A1138">
        <v>1135</v>
      </c>
      <c r="B1138">
        <v>-6.0495380312204299E-2</v>
      </c>
      <c r="C1138">
        <v>-3.00751879699248E-2</v>
      </c>
      <c r="D1138">
        <f t="shared" si="106"/>
        <v>3.0420192342279499E-2</v>
      </c>
      <c r="E1138" s="2">
        <f t="shared" si="107"/>
        <v>-1.0114713953807937</v>
      </c>
      <c r="F1138" s="2" t="str">
        <f t="shared" si="108"/>
        <v>하락</v>
      </c>
      <c r="K1138" s="3">
        <f t="shared" si="109"/>
        <v>281851.38590633875</v>
      </c>
      <c r="L1138" s="3">
        <f t="shared" si="111"/>
        <v>290977.44360902254</v>
      </c>
      <c r="M1138" s="4">
        <f t="shared" si="110"/>
        <v>9126.0577026837855</v>
      </c>
    </row>
    <row r="1139" spans="1:13" x14ac:dyDescent="0.45">
      <c r="A1139">
        <v>1136</v>
      </c>
      <c r="B1139">
        <v>2.3985031992196999E-2</v>
      </c>
      <c r="C1139">
        <v>3.9325842696629199E-2</v>
      </c>
      <c r="D1139">
        <f t="shared" si="106"/>
        <v>1.53408107044322E-2</v>
      </c>
      <c r="E1139" s="2">
        <f t="shared" si="107"/>
        <v>0.39009490076984754</v>
      </c>
      <c r="F1139" s="2" t="str">
        <f t="shared" si="108"/>
        <v>상승</v>
      </c>
      <c r="K1139" s="3">
        <f t="shared" si="109"/>
        <v>307195.50959765911</v>
      </c>
      <c r="L1139" s="3">
        <f t="shared" si="111"/>
        <v>311797.75280898873</v>
      </c>
      <c r="M1139" s="4">
        <f t="shared" si="110"/>
        <v>4602.2432113296236</v>
      </c>
    </row>
    <row r="1140" spans="1:13" x14ac:dyDescent="0.45">
      <c r="A1140">
        <v>1137</v>
      </c>
      <c r="B1140">
        <v>0.273094773292541</v>
      </c>
      <c r="C1140">
        <v>0.184705882352941</v>
      </c>
      <c r="D1140">
        <f t="shared" si="106"/>
        <v>-8.8388890939600007E-2</v>
      </c>
      <c r="E1140" s="2">
        <f t="shared" si="107"/>
        <v>-0.4785385815201279</v>
      </c>
      <c r="F1140" s="2" t="str">
        <f t="shared" si="108"/>
        <v>상승</v>
      </c>
      <c r="K1140" s="3">
        <f t="shared" si="109"/>
        <v>381928.43198776233</v>
      </c>
      <c r="L1140" s="3">
        <f t="shared" si="111"/>
        <v>355411.76470588229</v>
      </c>
      <c r="M1140" s="4">
        <f t="shared" si="110"/>
        <v>-26516.667281880043</v>
      </c>
    </row>
    <row r="1141" spans="1:13" x14ac:dyDescent="0.45">
      <c r="A1141">
        <v>1138</v>
      </c>
      <c r="B1141">
        <v>-0.20194111764431</v>
      </c>
      <c r="C1141">
        <v>-0.20519480519480501</v>
      </c>
      <c r="D1141">
        <f t="shared" si="106"/>
        <v>-3.2536875504950158E-3</v>
      </c>
      <c r="E1141" s="2">
        <f t="shared" si="107"/>
        <v>1.5856578568868129E-2</v>
      </c>
      <c r="F1141" s="2" t="str">
        <f t="shared" si="108"/>
        <v>하락</v>
      </c>
      <c r="K1141" s="3">
        <f t="shared" si="109"/>
        <v>239417.664706707</v>
      </c>
      <c r="L1141" s="3">
        <f t="shared" si="111"/>
        <v>238441.55844155847</v>
      </c>
      <c r="M1141" s="4">
        <f t="shared" si="110"/>
        <v>-976.10626514852629</v>
      </c>
    </row>
    <row r="1142" spans="1:13" x14ac:dyDescent="0.45">
      <c r="A1142">
        <v>1139</v>
      </c>
      <c r="B1142">
        <v>0.26354485750198298</v>
      </c>
      <c r="C1142">
        <v>0.34926470588235198</v>
      </c>
      <c r="D1142">
        <f t="shared" si="106"/>
        <v>8.5719848380369001E-2</v>
      </c>
      <c r="E1142" s="2">
        <f t="shared" si="107"/>
        <v>0.24542946062589929</v>
      </c>
      <c r="F1142" s="2" t="str">
        <f t="shared" si="108"/>
        <v>상승</v>
      </c>
      <c r="K1142" s="3">
        <f t="shared" si="109"/>
        <v>379063.45725059492</v>
      </c>
      <c r="L1142" s="3">
        <f t="shared" si="111"/>
        <v>404779.41176470555</v>
      </c>
      <c r="M1142" s="4">
        <f t="shared" si="110"/>
        <v>25715.954514110636</v>
      </c>
    </row>
    <row r="1143" spans="1:13" x14ac:dyDescent="0.45">
      <c r="A1143">
        <v>1140</v>
      </c>
      <c r="B1143">
        <v>0.35295853018760598</v>
      </c>
      <c r="C1143">
        <v>0.330716902145473</v>
      </c>
      <c r="D1143">
        <f t="shared" si="106"/>
        <v>-2.2241628042132977E-2</v>
      </c>
      <c r="E1143" s="2">
        <f t="shared" si="107"/>
        <v>-6.7252770867905362E-2</v>
      </c>
      <c r="F1143" s="2" t="str">
        <f t="shared" si="108"/>
        <v>상승</v>
      </c>
      <c r="K1143" s="3">
        <f t="shared" si="109"/>
        <v>405887.55905628175</v>
      </c>
      <c r="L1143" s="3">
        <f t="shared" si="111"/>
        <v>399215.07064364193</v>
      </c>
      <c r="M1143" s="4">
        <f t="shared" si="110"/>
        <v>-6672.4884126398247</v>
      </c>
    </row>
    <row r="1144" spans="1:13" x14ac:dyDescent="0.45">
      <c r="A1144">
        <v>1141</v>
      </c>
      <c r="B1144">
        <v>-1.8742483109235701E-2</v>
      </c>
      <c r="C1144">
        <v>-1.16156282998944E-2</v>
      </c>
      <c r="D1144">
        <f t="shared" si="106"/>
        <v>7.1268548093413008E-3</v>
      </c>
      <c r="E1144" s="2">
        <f t="shared" si="107"/>
        <v>-0.61355740949511028</v>
      </c>
      <c r="F1144" s="2" t="str">
        <f t="shared" si="108"/>
        <v>하락</v>
      </c>
      <c r="K1144" s="3">
        <f t="shared" si="109"/>
        <v>294377.25506722933</v>
      </c>
      <c r="L1144" s="3">
        <f t="shared" si="111"/>
        <v>296515.31151003169</v>
      </c>
      <c r="M1144" s="4">
        <f t="shared" si="110"/>
        <v>2138.0564428023645</v>
      </c>
    </row>
    <row r="1145" spans="1:13" x14ac:dyDescent="0.45">
      <c r="A1145">
        <v>1142</v>
      </c>
      <c r="B1145">
        <v>-0.244293853640556</v>
      </c>
      <c r="C1145">
        <v>-0.28896103896103897</v>
      </c>
      <c r="D1145">
        <f t="shared" si="106"/>
        <v>-4.4667185320482972E-2</v>
      </c>
      <c r="E1145" s="2">
        <f t="shared" si="107"/>
        <v>0.15457857391807589</v>
      </c>
      <c r="F1145" s="2" t="str">
        <f t="shared" si="108"/>
        <v>하락</v>
      </c>
      <c r="K1145" s="3">
        <f t="shared" si="109"/>
        <v>226711.84390783319</v>
      </c>
      <c r="L1145" s="3">
        <f t="shared" si="111"/>
        <v>213311.68831168831</v>
      </c>
      <c r="M1145" s="4">
        <f t="shared" si="110"/>
        <v>-13400.155596144876</v>
      </c>
    </row>
    <row r="1146" spans="1:13" x14ac:dyDescent="0.45">
      <c r="A1146">
        <v>1143</v>
      </c>
      <c r="B1146">
        <v>0.177173167467117</v>
      </c>
      <c r="C1146">
        <v>0.14799999999999999</v>
      </c>
      <c r="D1146">
        <f t="shared" si="106"/>
        <v>-2.9173167467117012E-2</v>
      </c>
      <c r="E1146" s="2">
        <f t="shared" si="107"/>
        <v>-0.19711599639943927</v>
      </c>
      <c r="F1146" s="2" t="str">
        <f t="shared" si="108"/>
        <v>상승</v>
      </c>
      <c r="K1146" s="3">
        <f t="shared" si="109"/>
        <v>353151.95024013513</v>
      </c>
      <c r="L1146" s="3">
        <f t="shared" si="111"/>
        <v>344400</v>
      </c>
      <c r="M1146" s="4">
        <f t="shared" si="110"/>
        <v>-8751.9502401351347</v>
      </c>
    </row>
    <row r="1147" spans="1:13" x14ac:dyDescent="0.45">
      <c r="A1147">
        <v>1144</v>
      </c>
      <c r="B1147">
        <v>-9.3169718980789101E-2</v>
      </c>
      <c r="C1147">
        <v>-0.13337250293771999</v>
      </c>
      <c r="D1147">
        <f t="shared" si="106"/>
        <v>-4.0202783956930888E-2</v>
      </c>
      <c r="E1147" s="2">
        <f t="shared" si="107"/>
        <v>0.30143232728941211</v>
      </c>
      <c r="F1147" s="2" t="str">
        <f t="shared" si="108"/>
        <v>하락</v>
      </c>
      <c r="K1147" s="3">
        <f t="shared" si="109"/>
        <v>272049.0843057633</v>
      </c>
      <c r="L1147" s="3">
        <f t="shared" si="111"/>
        <v>259988.24911868401</v>
      </c>
      <c r="M1147" s="4">
        <f t="shared" si="110"/>
        <v>-12060.835187079298</v>
      </c>
    </row>
    <row r="1148" spans="1:13" x14ac:dyDescent="0.45">
      <c r="A1148">
        <v>1145</v>
      </c>
      <c r="B1148">
        <v>0.12421883642673399</v>
      </c>
      <c r="C1148">
        <v>0.13420621931260199</v>
      </c>
      <c r="D1148">
        <f t="shared" si="106"/>
        <v>9.9873828858679931E-3</v>
      </c>
      <c r="E1148" s="2">
        <f t="shared" si="107"/>
        <v>7.4418182234943384E-2</v>
      </c>
      <c r="F1148" s="2" t="str">
        <f t="shared" si="108"/>
        <v>상승</v>
      </c>
      <c r="K1148" s="3">
        <f t="shared" si="109"/>
        <v>337265.65092802019</v>
      </c>
      <c r="L1148" s="3">
        <f t="shared" si="111"/>
        <v>340261.8657937806</v>
      </c>
      <c r="M1148" s="4">
        <f t="shared" si="110"/>
        <v>2996.2148657604121</v>
      </c>
    </row>
    <row r="1149" spans="1:13" x14ac:dyDescent="0.45">
      <c r="A1149">
        <v>1146</v>
      </c>
      <c r="B1149">
        <v>-4.58110757172107E-2</v>
      </c>
      <c r="C1149">
        <v>-6.7340067340067297E-2</v>
      </c>
      <c r="D1149">
        <f t="shared" si="106"/>
        <v>-2.1528991622856597E-2</v>
      </c>
      <c r="E1149" s="2">
        <f t="shared" si="107"/>
        <v>0.31970552559942067</v>
      </c>
      <c r="F1149" s="2" t="str">
        <f t="shared" si="108"/>
        <v>하락</v>
      </c>
      <c r="K1149" s="3">
        <f t="shared" si="109"/>
        <v>286256.67728483683</v>
      </c>
      <c r="L1149" s="3">
        <f t="shared" si="111"/>
        <v>279797.97979797982</v>
      </c>
      <c r="M1149" s="4">
        <f t="shared" si="110"/>
        <v>-6458.6974868570105</v>
      </c>
    </row>
    <row r="1150" spans="1:13" x14ac:dyDescent="0.45">
      <c r="A1150">
        <v>1147</v>
      </c>
      <c r="B1150">
        <v>-9.2645049095153795E-2</v>
      </c>
      <c r="C1150">
        <v>-0.148244473342002</v>
      </c>
      <c r="D1150">
        <f t="shared" si="106"/>
        <v>-5.5599424246848203E-2</v>
      </c>
      <c r="E1150" s="2">
        <f t="shared" si="107"/>
        <v>0.3750522565423372</v>
      </c>
      <c r="F1150" s="2" t="str">
        <f t="shared" si="108"/>
        <v>하락</v>
      </c>
      <c r="K1150" s="3">
        <f t="shared" si="109"/>
        <v>272206.48527145386</v>
      </c>
      <c r="L1150" s="3">
        <f t="shared" si="111"/>
        <v>255526.65799739942</v>
      </c>
      <c r="M1150" s="4">
        <f t="shared" si="110"/>
        <v>-16679.827274054434</v>
      </c>
    </row>
    <row r="1151" spans="1:13" x14ac:dyDescent="0.45">
      <c r="A1151">
        <v>1148</v>
      </c>
      <c r="B1151">
        <v>-7.4035778641700703E-2</v>
      </c>
      <c r="C1151">
        <v>-0.149019607843137</v>
      </c>
      <c r="D1151">
        <f t="shared" si="106"/>
        <v>-7.49838292014363E-2</v>
      </c>
      <c r="E1151" s="2">
        <f t="shared" si="107"/>
        <v>0.50318095911490235</v>
      </c>
      <c r="F1151" s="2" t="str">
        <f t="shared" si="108"/>
        <v>하락</v>
      </c>
      <c r="K1151" s="3">
        <f t="shared" si="109"/>
        <v>277789.26640748978</v>
      </c>
      <c r="L1151" s="3">
        <f t="shared" si="111"/>
        <v>255294.11764705891</v>
      </c>
      <c r="M1151" s="4">
        <f t="shared" si="110"/>
        <v>-22495.148760430864</v>
      </c>
    </row>
    <row r="1152" spans="1:13" x14ac:dyDescent="0.45">
      <c r="A1152">
        <v>1149</v>
      </c>
      <c r="B1152">
        <v>1.1539608240127501E-3</v>
      </c>
      <c r="C1152">
        <v>1.9473081328751401E-2</v>
      </c>
      <c r="D1152">
        <f t="shared" si="106"/>
        <v>1.8319120504738651E-2</v>
      </c>
      <c r="E1152" s="2">
        <f t="shared" si="107"/>
        <v>0.94074071768452161</v>
      </c>
      <c r="F1152" s="2" t="str">
        <f t="shared" si="108"/>
        <v>상승</v>
      </c>
      <c r="K1152" s="3">
        <f t="shared" si="109"/>
        <v>300346.18824720383</v>
      </c>
      <c r="L1152" s="3">
        <f t="shared" si="111"/>
        <v>305841.92439862539</v>
      </c>
      <c r="M1152" s="4">
        <f t="shared" si="110"/>
        <v>5495.736151421559</v>
      </c>
    </row>
    <row r="1153" spans="1:13" x14ac:dyDescent="0.45">
      <c r="A1153">
        <v>1150</v>
      </c>
      <c r="B1153">
        <v>-3.8852941244840601E-2</v>
      </c>
      <c r="C1153">
        <v>-3.7593984962405999E-2</v>
      </c>
      <c r="D1153">
        <f t="shared" si="106"/>
        <v>1.2589562824346021E-3</v>
      </c>
      <c r="E1153" s="2">
        <f t="shared" si="107"/>
        <v>-3.348823711276043E-2</v>
      </c>
      <c r="F1153" s="2" t="str">
        <f t="shared" si="108"/>
        <v>하락</v>
      </c>
      <c r="K1153" s="3">
        <f t="shared" si="109"/>
        <v>288344.11762654781</v>
      </c>
      <c r="L1153" s="3">
        <f t="shared" si="111"/>
        <v>288721.80451127823</v>
      </c>
      <c r="M1153" s="4">
        <f t="shared" si="110"/>
        <v>377.68688473041402</v>
      </c>
    </row>
    <row r="1154" spans="1:13" x14ac:dyDescent="0.45">
      <c r="A1154">
        <v>1151</v>
      </c>
      <c r="B1154">
        <v>0.234985291957855</v>
      </c>
      <c r="C1154">
        <v>0.14629629629629601</v>
      </c>
      <c r="D1154">
        <f t="shared" si="106"/>
        <v>-8.8688995661558995E-2</v>
      </c>
      <c r="E1154" s="2">
        <f t="shared" si="107"/>
        <v>-0.60622857793977158</v>
      </c>
      <c r="F1154" s="2" t="str">
        <f t="shared" si="108"/>
        <v>상승</v>
      </c>
      <c r="K1154" s="3">
        <f t="shared" si="109"/>
        <v>370495.58758735651</v>
      </c>
      <c r="L1154" s="3">
        <f t="shared" si="111"/>
        <v>343888.88888888876</v>
      </c>
      <c r="M1154" s="4">
        <f t="shared" si="110"/>
        <v>-26606.69869846775</v>
      </c>
    </row>
    <row r="1155" spans="1:13" x14ac:dyDescent="0.45">
      <c r="A1155">
        <v>1152</v>
      </c>
      <c r="B1155">
        <v>0.17248897254466999</v>
      </c>
      <c r="C1155">
        <v>6.0227272727272699E-2</v>
      </c>
      <c r="D1155">
        <f t="shared" si="106"/>
        <v>-0.1122616998173973</v>
      </c>
      <c r="E1155" s="2">
        <f t="shared" si="107"/>
        <v>-1.8639678460247107</v>
      </c>
      <c r="F1155" s="2" t="str">
        <f t="shared" si="108"/>
        <v>상승</v>
      </c>
      <c r="K1155" s="3">
        <f t="shared" si="109"/>
        <v>351746.69176340103</v>
      </c>
      <c r="L1155" s="3">
        <f t="shared" si="111"/>
        <v>318068.18181818182</v>
      </c>
      <c r="M1155" s="4">
        <f t="shared" si="110"/>
        <v>-33678.509945219208</v>
      </c>
    </row>
    <row r="1156" spans="1:13" x14ac:dyDescent="0.45">
      <c r="A1156">
        <v>1153</v>
      </c>
      <c r="B1156">
        <v>1.05219967663288E-2</v>
      </c>
      <c r="C1156">
        <v>4.2283298097251501E-3</v>
      </c>
      <c r="D1156">
        <f t="shared" ref="D1156:D1219" si="112">C1156-B1156</f>
        <v>-6.2936669566036494E-3</v>
      </c>
      <c r="E1156" s="2">
        <f t="shared" ref="E1156:E1219" si="113">IFERROR(D1156/C1156,0)</f>
        <v>-1.4884522352367662</v>
      </c>
      <c r="F1156" s="2" t="str">
        <f t="shared" ref="F1156:F1219" si="114">IF(AND(B1156&gt;=0,C1156&gt;=0),"상승",IF(AND(B1156&lt;0,C1156&lt;0),"하락","반대"))</f>
        <v>상승</v>
      </c>
      <c r="K1156" s="3">
        <f t="shared" ref="K1156:K1219" si="115">$J$3*(1+B1156)</f>
        <v>303156.59902989864</v>
      </c>
      <c r="L1156" s="3">
        <f t="shared" si="111"/>
        <v>301268.49894291756</v>
      </c>
      <c r="M1156" s="4">
        <f t="shared" ref="M1156:M1219" si="116">L1156-K1156</f>
        <v>-1888.1000869810814</v>
      </c>
    </row>
    <row r="1157" spans="1:13" x14ac:dyDescent="0.45">
      <c r="A1157">
        <v>1154</v>
      </c>
      <c r="B1157">
        <v>0.17227299511432601</v>
      </c>
      <c r="C1157">
        <v>0.161556603773584</v>
      </c>
      <c r="D1157">
        <f t="shared" si="112"/>
        <v>-1.071639134074201E-2</v>
      </c>
      <c r="E1157" s="2">
        <f t="shared" si="113"/>
        <v>-6.633211574415529E-2</v>
      </c>
      <c r="F1157" s="2" t="str">
        <f t="shared" si="114"/>
        <v>상승</v>
      </c>
      <c r="K1157" s="3">
        <f t="shared" si="115"/>
        <v>351681.89853429783</v>
      </c>
      <c r="L1157" s="3">
        <f t="shared" si="111"/>
        <v>348466.98113207519</v>
      </c>
      <c r="M1157" s="4">
        <f t="shared" si="116"/>
        <v>-3214.9174022226362</v>
      </c>
    </row>
    <row r="1158" spans="1:13" x14ac:dyDescent="0.45">
      <c r="A1158">
        <v>1155</v>
      </c>
      <c r="B1158">
        <v>4.8437364399433101E-2</v>
      </c>
      <c r="C1158">
        <v>9.4170403587443899E-2</v>
      </c>
      <c r="D1158">
        <f t="shared" si="112"/>
        <v>4.5733039188010798E-2</v>
      </c>
      <c r="E1158" s="2">
        <f t="shared" si="113"/>
        <v>0.48564132090125778</v>
      </c>
      <c r="F1158" s="2" t="str">
        <f t="shared" si="114"/>
        <v>상승</v>
      </c>
      <c r="K1158" s="3">
        <f t="shared" si="115"/>
        <v>314531.20931982994</v>
      </c>
      <c r="L1158" s="3">
        <f t="shared" si="111"/>
        <v>328251.12107623322</v>
      </c>
      <c r="M1158" s="4">
        <f t="shared" si="116"/>
        <v>13719.911756403279</v>
      </c>
    </row>
    <row r="1159" spans="1:13" x14ac:dyDescent="0.45">
      <c r="A1159">
        <v>1156</v>
      </c>
      <c r="B1159">
        <v>-0.15181635320186601</v>
      </c>
      <c r="C1159">
        <v>-0.146496815286624</v>
      </c>
      <c r="D1159">
        <f t="shared" si="112"/>
        <v>5.3195379152420064E-3</v>
      </c>
      <c r="E1159" s="2">
        <f t="shared" si="113"/>
        <v>-3.6311628377956352E-2</v>
      </c>
      <c r="F1159" s="2" t="str">
        <f t="shared" si="114"/>
        <v>하락</v>
      </c>
      <c r="K1159" s="3">
        <f t="shared" si="115"/>
        <v>254455.09403944018</v>
      </c>
      <c r="L1159" s="3">
        <f t="shared" si="111"/>
        <v>256050.9554140128</v>
      </c>
      <c r="M1159" s="4">
        <f t="shared" si="116"/>
        <v>1595.8613745726179</v>
      </c>
    </row>
    <row r="1160" spans="1:13" x14ac:dyDescent="0.45">
      <c r="A1160">
        <v>1157</v>
      </c>
      <c r="B1160">
        <v>-9.5965251326560905E-2</v>
      </c>
      <c r="C1160">
        <v>-9.3495934959349505E-2</v>
      </c>
      <c r="D1160">
        <f t="shared" si="112"/>
        <v>2.4693163672113994E-3</v>
      </c>
      <c r="E1160" s="2">
        <f t="shared" si="113"/>
        <v>-2.6410948971043686E-2</v>
      </c>
      <c r="F1160" s="2" t="str">
        <f t="shared" si="114"/>
        <v>하락</v>
      </c>
      <c r="K1160" s="3">
        <f t="shared" si="115"/>
        <v>271210.42460203177</v>
      </c>
      <c r="L1160" s="3">
        <f t="shared" si="111"/>
        <v>271951.21951219515</v>
      </c>
      <c r="M1160" s="4">
        <f t="shared" si="116"/>
        <v>740.79491016338579</v>
      </c>
    </row>
    <row r="1161" spans="1:13" x14ac:dyDescent="0.45">
      <c r="A1161">
        <v>1158</v>
      </c>
      <c r="B1161">
        <v>4.9945730715989997E-2</v>
      </c>
      <c r="C1161">
        <v>7.63358778625954E-3</v>
      </c>
      <c r="D1161">
        <f t="shared" si="112"/>
        <v>-4.2312142929730456E-2</v>
      </c>
      <c r="E1161" s="2">
        <f t="shared" si="113"/>
        <v>-5.5428907237946916</v>
      </c>
      <c r="F1161" s="2" t="str">
        <f t="shared" si="114"/>
        <v>상승</v>
      </c>
      <c r="K1161" s="3">
        <f t="shared" si="115"/>
        <v>314983.71921479702</v>
      </c>
      <c r="L1161" s="3">
        <f t="shared" si="111"/>
        <v>302290.07633587782</v>
      </c>
      <c r="M1161" s="4">
        <f t="shared" si="116"/>
        <v>-12693.6428789192</v>
      </c>
    </row>
    <row r="1162" spans="1:13" x14ac:dyDescent="0.45">
      <c r="A1162">
        <v>1159</v>
      </c>
      <c r="B1162">
        <v>3.5150147974491099E-2</v>
      </c>
      <c r="C1162">
        <v>4.6483909415971303E-2</v>
      </c>
      <c r="D1162">
        <f t="shared" si="112"/>
        <v>1.1333761441480204E-2</v>
      </c>
      <c r="E1162" s="2">
        <f t="shared" si="113"/>
        <v>0.24382117562569</v>
      </c>
      <c r="F1162" s="2" t="str">
        <f t="shared" si="114"/>
        <v>상승</v>
      </c>
      <c r="K1162" s="3">
        <f t="shared" si="115"/>
        <v>310545.04439234734</v>
      </c>
      <c r="L1162" s="3">
        <f t="shared" si="111"/>
        <v>313945.1728247914</v>
      </c>
      <c r="M1162" s="4">
        <f t="shared" si="116"/>
        <v>3400.1284324440639</v>
      </c>
    </row>
    <row r="1163" spans="1:13" x14ac:dyDescent="0.45">
      <c r="A1163">
        <v>1160</v>
      </c>
      <c r="B1163">
        <v>5.6423846632242203E-2</v>
      </c>
      <c r="C1163">
        <v>6.6521264994547399E-2</v>
      </c>
      <c r="D1163">
        <f t="shared" si="112"/>
        <v>1.0097418362305197E-2</v>
      </c>
      <c r="E1163" s="2">
        <f t="shared" si="113"/>
        <v>0.1517923383317028</v>
      </c>
      <c r="F1163" s="2" t="str">
        <f t="shared" si="114"/>
        <v>상승</v>
      </c>
      <c r="K1163" s="3">
        <f t="shared" si="115"/>
        <v>316927.15398967266</v>
      </c>
      <c r="L1163" s="3">
        <f t="shared" si="111"/>
        <v>319956.37949836423</v>
      </c>
      <c r="M1163" s="4">
        <f t="shared" si="116"/>
        <v>3029.2255086915684</v>
      </c>
    </row>
    <row r="1164" spans="1:13" x14ac:dyDescent="0.45">
      <c r="A1164">
        <v>1161</v>
      </c>
      <c r="B1164">
        <v>0.14839218556880901</v>
      </c>
      <c r="C1164">
        <v>9.6725057121096705E-2</v>
      </c>
      <c r="D1164">
        <f t="shared" si="112"/>
        <v>-5.1667128447712304E-2</v>
      </c>
      <c r="E1164" s="2">
        <f t="shared" si="113"/>
        <v>-0.53416487914839583</v>
      </c>
      <c r="F1164" s="2" t="str">
        <f t="shared" si="114"/>
        <v>상승</v>
      </c>
      <c r="K1164" s="3">
        <f t="shared" si="115"/>
        <v>344517.65567064274</v>
      </c>
      <c r="L1164" s="3">
        <f t="shared" si="111"/>
        <v>329017.51713632903</v>
      </c>
      <c r="M1164" s="4">
        <f t="shared" si="116"/>
        <v>-15500.138534313708</v>
      </c>
    </row>
    <row r="1165" spans="1:13" x14ac:dyDescent="0.45">
      <c r="A1165">
        <v>1162</v>
      </c>
      <c r="B1165">
        <v>-0.13508696854114499</v>
      </c>
      <c r="C1165">
        <v>-6.2962962962962901E-2</v>
      </c>
      <c r="D1165">
        <f t="shared" si="112"/>
        <v>7.212400557818209E-2</v>
      </c>
      <c r="E1165" s="2">
        <f t="shared" si="113"/>
        <v>-1.1454989121240695</v>
      </c>
      <c r="F1165" s="2" t="str">
        <f t="shared" si="114"/>
        <v>하락</v>
      </c>
      <c r="K1165" s="3">
        <f t="shared" si="115"/>
        <v>259473.90943765649</v>
      </c>
      <c r="L1165" s="3">
        <f t="shared" si="111"/>
        <v>281111.11111111112</v>
      </c>
      <c r="M1165" s="4">
        <f t="shared" si="116"/>
        <v>21637.201673454634</v>
      </c>
    </row>
    <row r="1166" spans="1:13" x14ac:dyDescent="0.45">
      <c r="A1166">
        <v>1163</v>
      </c>
      <c r="B1166">
        <v>0.52728694677352905</v>
      </c>
      <c r="C1166">
        <v>0.35200974421437198</v>
      </c>
      <c r="D1166">
        <f t="shared" si="112"/>
        <v>-0.17527720255915707</v>
      </c>
      <c r="E1166" s="2">
        <f t="shared" si="113"/>
        <v>-0.49793281419054763</v>
      </c>
      <c r="F1166" s="2" t="str">
        <f t="shared" si="114"/>
        <v>상승</v>
      </c>
      <c r="K1166" s="3">
        <f t="shared" si="115"/>
        <v>458186.08403205872</v>
      </c>
      <c r="L1166" s="3">
        <f t="shared" si="111"/>
        <v>405602.92326431157</v>
      </c>
      <c r="M1166" s="4">
        <f t="shared" si="116"/>
        <v>-52583.160767747147</v>
      </c>
    </row>
    <row r="1167" spans="1:13" x14ac:dyDescent="0.45">
      <c r="A1167">
        <v>1164</v>
      </c>
      <c r="B1167">
        <v>-0.117837071418762</v>
      </c>
      <c r="C1167">
        <v>-6.9523809523809502E-2</v>
      </c>
      <c r="D1167">
        <f t="shared" si="112"/>
        <v>4.8313261894952497E-2</v>
      </c>
      <c r="E1167" s="2">
        <f t="shared" si="113"/>
        <v>-0.69491678068082385</v>
      </c>
      <c r="F1167" s="2" t="str">
        <f t="shared" si="114"/>
        <v>하락</v>
      </c>
      <c r="K1167" s="3">
        <f t="shared" si="115"/>
        <v>264648.8785743714</v>
      </c>
      <c r="L1167" s="3">
        <f t="shared" si="111"/>
        <v>279142.85714285716</v>
      </c>
      <c r="M1167" s="4">
        <f t="shared" si="116"/>
        <v>14493.978568485763</v>
      </c>
    </row>
    <row r="1168" spans="1:13" x14ac:dyDescent="0.45">
      <c r="A1168">
        <v>1165</v>
      </c>
      <c r="B1168">
        <v>0.20118053257465299</v>
      </c>
      <c r="C1168">
        <v>0.13114754098360601</v>
      </c>
      <c r="D1168">
        <f t="shared" si="112"/>
        <v>-7.0032991591046978E-2</v>
      </c>
      <c r="E1168" s="2">
        <f t="shared" si="113"/>
        <v>-0.53400156088173545</v>
      </c>
      <c r="F1168" s="2" t="str">
        <f t="shared" si="114"/>
        <v>상승</v>
      </c>
      <c r="K1168" s="3">
        <f t="shared" si="115"/>
        <v>360354.15977239591</v>
      </c>
      <c r="L1168" s="3">
        <f t="shared" si="111"/>
        <v>339344.2622950818</v>
      </c>
      <c r="M1168" s="4">
        <f t="shared" si="116"/>
        <v>-21009.897477314109</v>
      </c>
    </row>
    <row r="1169" spans="1:13" x14ac:dyDescent="0.45">
      <c r="A1169">
        <v>1166</v>
      </c>
      <c r="B1169">
        <v>3.6128450185060501E-2</v>
      </c>
      <c r="C1169">
        <v>-2.8089887640449398E-3</v>
      </c>
      <c r="D1169">
        <f t="shared" si="112"/>
        <v>-3.8937438949105438E-2</v>
      </c>
      <c r="E1169" s="2">
        <f t="shared" si="113"/>
        <v>13.861728265881556</v>
      </c>
      <c r="F1169" s="2" t="str">
        <f t="shared" si="114"/>
        <v>반대</v>
      </c>
      <c r="K1169" s="3">
        <f t="shared" si="115"/>
        <v>310838.53505551815</v>
      </c>
      <c r="L1169" s="3">
        <f t="shared" si="111"/>
        <v>299157.30337078654</v>
      </c>
      <c r="M1169" s="4">
        <f t="shared" si="116"/>
        <v>-11681.231684731611</v>
      </c>
    </row>
    <row r="1170" spans="1:13" x14ac:dyDescent="0.45">
      <c r="A1170">
        <v>1167</v>
      </c>
      <c r="B1170">
        <v>0.24861799180507599</v>
      </c>
      <c r="C1170">
        <v>0.22546012269938601</v>
      </c>
      <c r="D1170">
        <f t="shared" si="112"/>
        <v>-2.3157869105689982E-2</v>
      </c>
      <c r="E1170" s="2">
        <f t="shared" si="113"/>
        <v>-0.10271381399258436</v>
      </c>
      <c r="F1170" s="2" t="str">
        <f t="shared" si="114"/>
        <v>상승</v>
      </c>
      <c r="K1170" s="3">
        <f t="shared" si="115"/>
        <v>374585.39754152281</v>
      </c>
      <c r="L1170" s="3">
        <f t="shared" si="111"/>
        <v>367638.03680981579</v>
      </c>
      <c r="M1170" s="4">
        <f t="shared" si="116"/>
        <v>-6947.3607317070127</v>
      </c>
    </row>
    <row r="1171" spans="1:13" x14ac:dyDescent="0.45">
      <c r="A1171">
        <v>1168</v>
      </c>
      <c r="B1171">
        <v>0.249314129352569</v>
      </c>
      <c r="C1171">
        <v>0.25219473264165998</v>
      </c>
      <c r="D1171">
        <f t="shared" si="112"/>
        <v>2.8806032890909827E-3</v>
      </c>
      <c r="E1171" s="2">
        <f t="shared" si="113"/>
        <v>1.1422138991237347E-2</v>
      </c>
      <c r="F1171" s="2" t="str">
        <f t="shared" si="114"/>
        <v>상승</v>
      </c>
      <c r="K1171" s="3">
        <f t="shared" si="115"/>
        <v>374794.2388057707</v>
      </c>
      <c r="L1171" s="3">
        <f t="shared" ref="L1171:L1234" si="117">$J$3*(1+C1171)</f>
        <v>375658.419792498</v>
      </c>
      <c r="M1171" s="4">
        <f t="shared" si="116"/>
        <v>864.18098672729684</v>
      </c>
    </row>
    <row r="1172" spans="1:13" x14ac:dyDescent="0.45">
      <c r="A1172">
        <v>1169</v>
      </c>
      <c r="B1172">
        <v>-8.5029900074005099E-2</v>
      </c>
      <c r="C1172">
        <v>-8.5414189456995596E-2</v>
      </c>
      <c r="D1172">
        <f t="shared" si="112"/>
        <v>-3.8428938299049642E-4</v>
      </c>
      <c r="E1172" s="2">
        <f t="shared" si="113"/>
        <v>4.499128135893378E-3</v>
      </c>
      <c r="F1172" s="2" t="str">
        <f t="shared" si="114"/>
        <v>하락</v>
      </c>
      <c r="K1172" s="3">
        <f t="shared" si="115"/>
        <v>274491.02997779846</v>
      </c>
      <c r="L1172" s="3">
        <f t="shared" si="117"/>
        <v>274375.74316290132</v>
      </c>
      <c r="M1172" s="4">
        <f t="shared" si="116"/>
        <v>-115.28681489714654</v>
      </c>
    </row>
    <row r="1173" spans="1:13" x14ac:dyDescent="0.45">
      <c r="A1173">
        <v>1170</v>
      </c>
      <c r="B1173">
        <v>2.2278245538473102E-2</v>
      </c>
      <c r="C1173">
        <v>0</v>
      </c>
      <c r="D1173">
        <f t="shared" si="112"/>
        <v>-2.2278245538473102E-2</v>
      </c>
      <c r="E1173" s="2">
        <f t="shared" si="113"/>
        <v>0</v>
      </c>
      <c r="F1173" s="2" t="str">
        <f t="shared" si="114"/>
        <v>상승</v>
      </c>
      <c r="K1173" s="3">
        <f t="shared" si="115"/>
        <v>306683.47366154194</v>
      </c>
      <c r="L1173" s="3">
        <f t="shared" si="117"/>
        <v>300000</v>
      </c>
      <c r="M1173" s="4">
        <f t="shared" si="116"/>
        <v>-6683.4736615419388</v>
      </c>
    </row>
    <row r="1174" spans="1:13" x14ac:dyDescent="0.45">
      <c r="A1174">
        <v>1171</v>
      </c>
      <c r="B1174">
        <v>-0.12616316974163</v>
      </c>
      <c r="C1174">
        <v>-0.20539152759948601</v>
      </c>
      <c r="D1174">
        <f t="shared" si="112"/>
        <v>-7.9228357857856008E-2</v>
      </c>
      <c r="E1174" s="2">
        <f t="shared" si="113"/>
        <v>0.38574306732043739</v>
      </c>
      <c r="F1174" s="2" t="str">
        <f t="shared" si="114"/>
        <v>하락</v>
      </c>
      <c r="K1174" s="3">
        <f t="shared" si="115"/>
        <v>262151.04907751101</v>
      </c>
      <c r="L1174" s="3">
        <f t="shared" si="117"/>
        <v>238382.5417201542</v>
      </c>
      <c r="M1174" s="4">
        <f t="shared" si="116"/>
        <v>-23768.507357356808</v>
      </c>
    </row>
    <row r="1175" spans="1:13" x14ac:dyDescent="0.45">
      <c r="A1175">
        <v>1172</v>
      </c>
      <c r="B1175">
        <v>-9.0537980198860099E-2</v>
      </c>
      <c r="C1175">
        <v>-0.120150187734668</v>
      </c>
      <c r="D1175">
        <f t="shared" si="112"/>
        <v>-2.96122075358079E-2</v>
      </c>
      <c r="E1175" s="2">
        <f t="shared" si="113"/>
        <v>0.24645993563656851</v>
      </c>
      <c r="F1175" s="2" t="str">
        <f t="shared" si="114"/>
        <v>하락</v>
      </c>
      <c r="K1175" s="3">
        <f t="shared" si="115"/>
        <v>272838.60594034201</v>
      </c>
      <c r="L1175" s="3">
        <f t="shared" si="117"/>
        <v>263954.94367959962</v>
      </c>
      <c r="M1175" s="4">
        <f t="shared" si="116"/>
        <v>-8883.6622607423924</v>
      </c>
    </row>
    <row r="1176" spans="1:13" x14ac:dyDescent="0.45">
      <c r="A1176">
        <v>1173</v>
      </c>
      <c r="B1176">
        <v>0.173770606517791</v>
      </c>
      <c r="C1176">
        <v>0.15538461538461501</v>
      </c>
      <c r="D1176">
        <f t="shared" si="112"/>
        <v>-1.8385991133175988E-2</v>
      </c>
      <c r="E1176" s="2">
        <f t="shared" si="113"/>
        <v>-0.11832568551053882</v>
      </c>
      <c r="F1176" s="2" t="str">
        <f t="shared" si="114"/>
        <v>상승</v>
      </c>
      <c r="K1176" s="3">
        <f t="shared" si="115"/>
        <v>352131.18195533735</v>
      </c>
      <c r="L1176" s="3">
        <f t="shared" si="117"/>
        <v>346615.38461538451</v>
      </c>
      <c r="M1176" s="4">
        <f t="shared" si="116"/>
        <v>-5515.7973399528419</v>
      </c>
    </row>
    <row r="1177" spans="1:13" x14ac:dyDescent="0.45">
      <c r="A1177">
        <v>1174</v>
      </c>
      <c r="B1177">
        <v>4.2708069086074801E-2</v>
      </c>
      <c r="C1177">
        <v>-7.9455164585697999E-3</v>
      </c>
      <c r="D1177">
        <f t="shared" si="112"/>
        <v>-5.0653585544644601E-2</v>
      </c>
      <c r="E1177" s="2">
        <f t="shared" si="113"/>
        <v>6.3751155521188476</v>
      </c>
      <c r="F1177" s="2" t="str">
        <f t="shared" si="114"/>
        <v>반대</v>
      </c>
      <c r="K1177" s="3">
        <f t="shared" si="115"/>
        <v>312812.42072582245</v>
      </c>
      <c r="L1177" s="3">
        <f t="shared" si="117"/>
        <v>297616.34506242909</v>
      </c>
      <c r="M1177" s="4">
        <f t="shared" si="116"/>
        <v>-15196.075663393363</v>
      </c>
    </row>
    <row r="1178" spans="1:13" x14ac:dyDescent="0.45">
      <c r="A1178">
        <v>1175</v>
      </c>
      <c r="B1178">
        <v>0.28402110934257502</v>
      </c>
      <c r="C1178">
        <v>0.33453887884267602</v>
      </c>
      <c r="D1178">
        <f t="shared" si="112"/>
        <v>5.0517769500101006E-2</v>
      </c>
      <c r="E1178" s="2">
        <f t="shared" si="113"/>
        <v>0.15100717045165341</v>
      </c>
      <c r="F1178" s="2" t="str">
        <f t="shared" si="114"/>
        <v>상승</v>
      </c>
      <c r="K1178" s="3">
        <f t="shared" si="115"/>
        <v>385206.33280277252</v>
      </c>
      <c r="L1178" s="3">
        <f t="shared" si="117"/>
        <v>400361.66365280282</v>
      </c>
      <c r="M1178" s="4">
        <f t="shared" si="116"/>
        <v>15155.330850030296</v>
      </c>
    </row>
    <row r="1179" spans="1:13" x14ac:dyDescent="0.45">
      <c r="A1179">
        <v>1176</v>
      </c>
      <c r="B1179">
        <v>0.19033762812614399</v>
      </c>
      <c r="C1179">
        <v>0.21417565485362</v>
      </c>
      <c r="D1179">
        <f t="shared" si="112"/>
        <v>2.3838026727476008E-2</v>
      </c>
      <c r="E1179" s="2">
        <f t="shared" si="113"/>
        <v>0.11130129025994244</v>
      </c>
      <c r="F1179" s="2" t="str">
        <f t="shared" si="114"/>
        <v>상승</v>
      </c>
      <c r="K1179" s="3">
        <f t="shared" si="115"/>
        <v>357101.28843784321</v>
      </c>
      <c r="L1179" s="3">
        <f t="shared" si="117"/>
        <v>364252.69645608601</v>
      </c>
      <c r="M1179" s="4">
        <f t="shared" si="116"/>
        <v>7151.4080182428006</v>
      </c>
    </row>
    <row r="1180" spans="1:13" x14ac:dyDescent="0.45">
      <c r="A1180">
        <v>1177</v>
      </c>
      <c r="B1180">
        <v>-3.54532487690448E-2</v>
      </c>
      <c r="C1180">
        <v>-4.6994535519125601E-2</v>
      </c>
      <c r="D1180">
        <f t="shared" si="112"/>
        <v>-1.1541286750080801E-2</v>
      </c>
      <c r="E1180" s="2">
        <f t="shared" si="113"/>
        <v>0.24558784596102212</v>
      </c>
      <c r="F1180" s="2" t="str">
        <f t="shared" si="114"/>
        <v>하락</v>
      </c>
      <c r="K1180" s="3">
        <f t="shared" si="115"/>
        <v>289364.0253692866</v>
      </c>
      <c r="L1180" s="3">
        <f t="shared" si="117"/>
        <v>285901.63934426231</v>
      </c>
      <c r="M1180" s="4">
        <f t="shared" si="116"/>
        <v>-3462.3860250242869</v>
      </c>
    </row>
    <row r="1181" spans="1:13" x14ac:dyDescent="0.45">
      <c r="A1181">
        <v>1178</v>
      </c>
      <c r="B1181">
        <v>4.9866028130054396E-3</v>
      </c>
      <c r="C1181">
        <v>0.144144144144144</v>
      </c>
      <c r="D1181">
        <f t="shared" si="112"/>
        <v>0.13915754133113856</v>
      </c>
      <c r="E1181" s="2">
        <f t="shared" si="113"/>
        <v>0.96540544298477471</v>
      </c>
      <c r="F1181" s="2" t="str">
        <f t="shared" si="114"/>
        <v>상승</v>
      </c>
      <c r="K1181" s="3">
        <f t="shared" si="115"/>
        <v>301495.98084390163</v>
      </c>
      <c r="L1181" s="3">
        <f t="shared" si="117"/>
        <v>343243.2432432432</v>
      </c>
      <c r="M1181" s="4">
        <f t="shared" si="116"/>
        <v>41747.262399341562</v>
      </c>
    </row>
    <row r="1182" spans="1:13" x14ac:dyDescent="0.45">
      <c r="A1182">
        <v>1179</v>
      </c>
      <c r="B1182">
        <v>0.12925213575363101</v>
      </c>
      <c r="C1182">
        <v>0.102883865939204</v>
      </c>
      <c r="D1182">
        <f t="shared" si="112"/>
        <v>-2.6368269814427012E-2</v>
      </c>
      <c r="E1182" s="2">
        <f t="shared" si="113"/>
        <v>-0.25629159221144077</v>
      </c>
      <c r="F1182" s="2" t="str">
        <f t="shared" si="114"/>
        <v>상승</v>
      </c>
      <c r="K1182" s="3">
        <f t="shared" si="115"/>
        <v>338775.6407260893</v>
      </c>
      <c r="L1182" s="3">
        <f t="shared" si="117"/>
        <v>330865.15978176118</v>
      </c>
      <c r="M1182" s="4">
        <f t="shared" si="116"/>
        <v>-7910.4809443281265</v>
      </c>
    </row>
    <row r="1183" spans="1:13" x14ac:dyDescent="0.45">
      <c r="A1183">
        <v>1180</v>
      </c>
      <c r="B1183">
        <v>-0.108143091201782</v>
      </c>
      <c r="C1183">
        <v>-0.10720688418788001</v>
      </c>
      <c r="D1183">
        <f t="shared" si="112"/>
        <v>9.3620701390199901E-4</v>
      </c>
      <c r="E1183" s="2">
        <f t="shared" si="113"/>
        <v>-8.7327135845240746E-3</v>
      </c>
      <c r="F1183" s="2" t="str">
        <f t="shared" si="114"/>
        <v>하락</v>
      </c>
      <c r="K1183" s="3">
        <f t="shared" si="115"/>
        <v>267557.07263946539</v>
      </c>
      <c r="L1183" s="3">
        <f t="shared" si="117"/>
        <v>267837.934743636</v>
      </c>
      <c r="M1183" s="4">
        <f t="shared" si="116"/>
        <v>280.86210417060647</v>
      </c>
    </row>
    <row r="1184" spans="1:13" x14ac:dyDescent="0.45">
      <c r="A1184">
        <v>1181</v>
      </c>
      <c r="B1184">
        <v>2.7773469686508099E-2</v>
      </c>
      <c r="C1184">
        <v>5.3047404063205399E-2</v>
      </c>
      <c r="D1184">
        <f t="shared" si="112"/>
        <v>2.52739343766973E-2</v>
      </c>
      <c r="E1184" s="2">
        <f t="shared" si="113"/>
        <v>0.47644055016497477</v>
      </c>
      <c r="F1184" s="2" t="str">
        <f t="shared" si="114"/>
        <v>상승</v>
      </c>
      <c r="K1184" s="3">
        <f t="shared" si="115"/>
        <v>308332.04090595245</v>
      </c>
      <c r="L1184" s="3">
        <f t="shared" si="117"/>
        <v>315914.22121896164</v>
      </c>
      <c r="M1184" s="4">
        <f t="shared" si="116"/>
        <v>7582.1803130091866</v>
      </c>
    </row>
    <row r="1185" spans="1:13" x14ac:dyDescent="0.45">
      <c r="A1185">
        <v>1182</v>
      </c>
      <c r="B1185">
        <v>5.4756313562393098E-2</v>
      </c>
      <c r="C1185">
        <v>7.0588235294117598E-3</v>
      </c>
      <c r="D1185">
        <f t="shared" si="112"/>
        <v>-4.7697490032981335E-2</v>
      </c>
      <c r="E1185" s="2">
        <f t="shared" si="113"/>
        <v>-6.757144421339027</v>
      </c>
      <c r="F1185" s="2" t="str">
        <f t="shared" si="114"/>
        <v>상승</v>
      </c>
      <c r="K1185" s="3">
        <f t="shared" si="115"/>
        <v>316426.89406871796</v>
      </c>
      <c r="L1185" s="3">
        <f t="shared" si="117"/>
        <v>302117.64705882355</v>
      </c>
      <c r="M1185" s="4">
        <f t="shared" si="116"/>
        <v>-14309.247009894403</v>
      </c>
    </row>
    <row r="1186" spans="1:13" x14ac:dyDescent="0.45">
      <c r="A1186">
        <v>1183</v>
      </c>
      <c r="B1186">
        <v>-2.0737793296575501E-2</v>
      </c>
      <c r="C1186">
        <v>-1.7082785808147101E-2</v>
      </c>
      <c r="D1186">
        <f t="shared" si="112"/>
        <v>3.6550074884284002E-3</v>
      </c>
      <c r="E1186" s="2">
        <f t="shared" si="113"/>
        <v>-0.21395851528415574</v>
      </c>
      <c r="F1186" s="2" t="str">
        <f t="shared" si="114"/>
        <v>하락</v>
      </c>
      <c r="K1186" s="3">
        <f t="shared" si="115"/>
        <v>293778.66201102734</v>
      </c>
      <c r="L1186" s="3">
        <f t="shared" si="117"/>
        <v>294875.16425755585</v>
      </c>
      <c r="M1186" s="4">
        <f t="shared" si="116"/>
        <v>1096.5022465285147</v>
      </c>
    </row>
    <row r="1187" spans="1:13" x14ac:dyDescent="0.45">
      <c r="A1187">
        <v>1184</v>
      </c>
      <c r="B1187">
        <v>4.28208708763122E-2</v>
      </c>
      <c r="C1187">
        <v>-2.2913256955810101E-2</v>
      </c>
      <c r="D1187">
        <f t="shared" si="112"/>
        <v>-6.5734127832122305E-2</v>
      </c>
      <c r="E1187" s="2">
        <f t="shared" si="113"/>
        <v>2.8688251503876292</v>
      </c>
      <c r="F1187" s="2" t="str">
        <f t="shared" si="114"/>
        <v>반대</v>
      </c>
      <c r="K1187" s="3">
        <f t="shared" si="115"/>
        <v>312846.26126289368</v>
      </c>
      <c r="L1187" s="3">
        <f t="shared" si="117"/>
        <v>293126.02291325695</v>
      </c>
      <c r="M1187" s="4">
        <f t="shared" si="116"/>
        <v>-19720.238349636726</v>
      </c>
    </row>
    <row r="1188" spans="1:13" x14ac:dyDescent="0.45">
      <c r="A1188">
        <v>1185</v>
      </c>
      <c r="B1188">
        <v>-2.0737349987029999E-3</v>
      </c>
      <c r="C1188">
        <v>9.1872791519434591E-3</v>
      </c>
      <c r="D1188">
        <f t="shared" si="112"/>
        <v>1.1261014150646459E-2</v>
      </c>
      <c r="E1188" s="2">
        <f t="shared" si="113"/>
        <v>1.2257180787049804</v>
      </c>
      <c r="F1188" s="2" t="str">
        <f t="shared" si="114"/>
        <v>반대</v>
      </c>
      <c r="K1188" s="3">
        <f t="shared" si="115"/>
        <v>299377.8795003891</v>
      </c>
      <c r="L1188" s="3">
        <f t="shared" si="117"/>
        <v>302756.183745583</v>
      </c>
      <c r="M1188" s="4">
        <f t="shared" si="116"/>
        <v>3378.3042451938963</v>
      </c>
    </row>
    <row r="1189" spans="1:13" x14ac:dyDescent="0.45">
      <c r="A1189">
        <v>1186</v>
      </c>
      <c r="B1189">
        <v>0.16897827386856001</v>
      </c>
      <c r="C1189">
        <v>0.13155703580349701</v>
      </c>
      <c r="D1189">
        <f t="shared" si="112"/>
        <v>-3.7421238065063006E-2</v>
      </c>
      <c r="E1189" s="2">
        <f t="shared" si="113"/>
        <v>-0.28444877795025758</v>
      </c>
      <c r="F1189" s="2" t="str">
        <f t="shared" si="114"/>
        <v>상승</v>
      </c>
      <c r="K1189" s="3">
        <f t="shared" si="115"/>
        <v>350693.48216056795</v>
      </c>
      <c r="L1189" s="3">
        <f t="shared" si="117"/>
        <v>339467.11074104911</v>
      </c>
      <c r="M1189" s="4">
        <f t="shared" si="116"/>
        <v>-11226.371419518837</v>
      </c>
    </row>
    <row r="1190" spans="1:13" x14ac:dyDescent="0.45">
      <c r="A1190">
        <v>1187</v>
      </c>
      <c r="B1190">
        <v>4.4352516531944199E-2</v>
      </c>
      <c r="C1190">
        <v>2.5527192008878999E-2</v>
      </c>
      <c r="D1190">
        <f t="shared" si="112"/>
        <v>-1.88253245230652E-2</v>
      </c>
      <c r="E1190" s="2">
        <f t="shared" si="113"/>
        <v>-0.73746162588181574</v>
      </c>
      <c r="F1190" s="2" t="str">
        <f t="shared" si="114"/>
        <v>상승</v>
      </c>
      <c r="K1190" s="3">
        <f t="shared" si="115"/>
        <v>313305.75495958328</v>
      </c>
      <c r="L1190" s="3">
        <f t="shared" si="117"/>
        <v>307658.15760266373</v>
      </c>
      <c r="M1190" s="4">
        <f t="shared" si="116"/>
        <v>-5647.5973569195485</v>
      </c>
    </row>
    <row r="1191" spans="1:13" x14ac:dyDescent="0.45">
      <c r="A1191">
        <v>1188</v>
      </c>
      <c r="B1191">
        <v>5.3152870386838899E-2</v>
      </c>
      <c r="C1191">
        <v>6.5843621399176905E-2</v>
      </c>
      <c r="D1191">
        <f t="shared" si="112"/>
        <v>1.2690751012338006E-2</v>
      </c>
      <c r="E1191" s="2">
        <f t="shared" si="113"/>
        <v>0.19274078099988362</v>
      </c>
      <c r="F1191" s="2" t="str">
        <f t="shared" si="114"/>
        <v>상승</v>
      </c>
      <c r="K1191" s="3">
        <f t="shared" si="115"/>
        <v>315945.86111605167</v>
      </c>
      <c r="L1191" s="3">
        <f t="shared" si="117"/>
        <v>319753.08641975309</v>
      </c>
      <c r="M1191" s="4">
        <f t="shared" si="116"/>
        <v>3807.2253037014161</v>
      </c>
    </row>
    <row r="1192" spans="1:13" x14ac:dyDescent="0.45">
      <c r="A1192">
        <v>1189</v>
      </c>
      <c r="B1192">
        <v>2.3627649992704301E-2</v>
      </c>
      <c r="C1192">
        <v>-4.3906131718395101E-2</v>
      </c>
      <c r="D1192">
        <f t="shared" si="112"/>
        <v>-6.7533781711099403E-2</v>
      </c>
      <c r="E1192" s="2">
        <f t="shared" si="113"/>
        <v>1.538140097247628</v>
      </c>
      <c r="F1192" s="2" t="str">
        <f t="shared" si="114"/>
        <v>반대</v>
      </c>
      <c r="K1192" s="3">
        <f t="shared" si="115"/>
        <v>307088.29499781132</v>
      </c>
      <c r="L1192" s="3">
        <f t="shared" si="117"/>
        <v>286828.16048448149</v>
      </c>
      <c r="M1192" s="4">
        <f t="shared" si="116"/>
        <v>-20260.134513329831</v>
      </c>
    </row>
    <row r="1193" spans="1:13" x14ac:dyDescent="0.45">
      <c r="A1193">
        <v>1190</v>
      </c>
      <c r="B1193">
        <v>-6.5414398908615098E-2</v>
      </c>
      <c r="C1193">
        <v>-3.1504065040650397E-2</v>
      </c>
      <c r="D1193">
        <f t="shared" si="112"/>
        <v>3.3910333867964701E-2</v>
      </c>
      <c r="E1193" s="2">
        <f t="shared" si="113"/>
        <v>-1.0763796298734605</v>
      </c>
      <c r="F1193" s="2" t="str">
        <f t="shared" si="114"/>
        <v>하락</v>
      </c>
      <c r="K1193" s="3">
        <f t="shared" si="115"/>
        <v>280375.68032741547</v>
      </c>
      <c r="L1193" s="3">
        <f t="shared" si="117"/>
        <v>290548.78048780491</v>
      </c>
      <c r="M1193" s="4">
        <f t="shared" si="116"/>
        <v>10173.10016038944</v>
      </c>
    </row>
    <row r="1194" spans="1:13" x14ac:dyDescent="0.45">
      <c r="A1194">
        <v>1191</v>
      </c>
      <c r="B1194">
        <v>0.39345532655715898</v>
      </c>
      <c r="C1194">
        <v>0.31435643564356403</v>
      </c>
      <c r="D1194">
        <f t="shared" si="112"/>
        <v>-7.9098890913594955E-2</v>
      </c>
      <c r="E1194" s="2">
        <f t="shared" si="113"/>
        <v>-0.25162166873301101</v>
      </c>
      <c r="F1194" s="2" t="str">
        <f t="shared" si="114"/>
        <v>상승</v>
      </c>
      <c r="K1194" s="3">
        <f t="shared" si="115"/>
        <v>418036.59796714771</v>
      </c>
      <c r="L1194" s="3">
        <f t="shared" si="117"/>
        <v>394306.93069306918</v>
      </c>
      <c r="M1194" s="4">
        <f t="shared" si="116"/>
        <v>-23729.667274078529</v>
      </c>
    </row>
    <row r="1195" spans="1:13" x14ac:dyDescent="0.45">
      <c r="A1195">
        <v>1192</v>
      </c>
      <c r="B1195">
        <v>0.37482911348342801</v>
      </c>
      <c r="C1195">
        <v>0.35240274599542298</v>
      </c>
      <c r="D1195">
        <f t="shared" si="112"/>
        <v>-2.2426367488005028E-2</v>
      </c>
      <c r="E1195" s="2">
        <f t="shared" si="113"/>
        <v>-6.3638458391287053E-2</v>
      </c>
      <c r="F1195" s="2" t="str">
        <f t="shared" si="114"/>
        <v>상승</v>
      </c>
      <c r="K1195" s="3">
        <f t="shared" si="115"/>
        <v>412448.7340450284</v>
      </c>
      <c r="L1195" s="3">
        <f t="shared" si="117"/>
        <v>405720.82379862684</v>
      </c>
      <c r="M1195" s="4">
        <f t="shared" si="116"/>
        <v>-6727.9102464015596</v>
      </c>
    </row>
    <row r="1196" spans="1:13" x14ac:dyDescent="0.45">
      <c r="A1196">
        <v>1193</v>
      </c>
      <c r="B1196">
        <v>0.155815839767456</v>
      </c>
      <c r="C1196">
        <v>0.107883817427385</v>
      </c>
      <c r="D1196">
        <f t="shared" si="112"/>
        <v>-4.7932022340071004E-2</v>
      </c>
      <c r="E1196" s="2">
        <f t="shared" si="113"/>
        <v>-0.44429297630604647</v>
      </c>
      <c r="F1196" s="2" t="str">
        <f t="shared" si="114"/>
        <v>상승</v>
      </c>
      <c r="K1196" s="3">
        <f t="shared" si="115"/>
        <v>346744.75193023682</v>
      </c>
      <c r="L1196" s="3">
        <f t="shared" si="117"/>
        <v>332365.14522821549</v>
      </c>
      <c r="M1196" s="4">
        <f t="shared" si="116"/>
        <v>-14379.606702021323</v>
      </c>
    </row>
    <row r="1197" spans="1:13" x14ac:dyDescent="0.45">
      <c r="A1197">
        <v>1194</v>
      </c>
      <c r="B1197">
        <v>0.26317179203033397</v>
      </c>
      <c r="C1197">
        <v>0.30789707187222698</v>
      </c>
      <c r="D1197">
        <f t="shared" si="112"/>
        <v>4.4725279841893006E-2</v>
      </c>
      <c r="E1197" s="2">
        <f t="shared" si="113"/>
        <v>0.14526049101387159</v>
      </c>
      <c r="F1197" s="2" t="str">
        <f t="shared" si="114"/>
        <v>상승</v>
      </c>
      <c r="K1197" s="3">
        <f t="shared" si="115"/>
        <v>378951.53760910023</v>
      </c>
      <c r="L1197" s="3">
        <f t="shared" si="117"/>
        <v>392369.12156166806</v>
      </c>
      <c r="M1197" s="4">
        <f t="shared" si="116"/>
        <v>13417.583952567831</v>
      </c>
    </row>
    <row r="1198" spans="1:13" x14ac:dyDescent="0.45">
      <c r="A1198">
        <v>1195</v>
      </c>
      <c r="B1198">
        <v>-4.2575743049383101E-2</v>
      </c>
      <c r="C1198">
        <v>3.29341317365269E-2</v>
      </c>
      <c r="D1198">
        <f t="shared" si="112"/>
        <v>7.5509874785910008E-2</v>
      </c>
      <c r="E1198" s="2">
        <f t="shared" si="113"/>
        <v>2.2927543798630889</v>
      </c>
      <c r="F1198" s="2" t="str">
        <f t="shared" si="114"/>
        <v>반대</v>
      </c>
      <c r="K1198" s="3">
        <f t="shared" si="115"/>
        <v>287227.27708518511</v>
      </c>
      <c r="L1198" s="3">
        <f t="shared" si="117"/>
        <v>309880.23952095804</v>
      </c>
      <c r="M1198" s="4">
        <f t="shared" si="116"/>
        <v>22652.962435772934</v>
      </c>
    </row>
    <row r="1199" spans="1:13" x14ac:dyDescent="0.45">
      <c r="A1199">
        <v>1196</v>
      </c>
      <c r="B1199">
        <v>-0.107442051172256</v>
      </c>
      <c r="C1199">
        <v>-8.3969465648854894E-2</v>
      </c>
      <c r="D1199">
        <f t="shared" si="112"/>
        <v>2.3472585523401104E-2</v>
      </c>
      <c r="E1199" s="2">
        <f t="shared" si="113"/>
        <v>-0.27953715486959518</v>
      </c>
      <c r="F1199" s="2" t="str">
        <f t="shared" si="114"/>
        <v>하락</v>
      </c>
      <c r="K1199" s="3">
        <f t="shared" si="115"/>
        <v>267767.38464832318</v>
      </c>
      <c r="L1199" s="3">
        <f t="shared" si="117"/>
        <v>274809.16030534351</v>
      </c>
      <c r="M1199" s="4">
        <f t="shared" si="116"/>
        <v>7041.7756570203346</v>
      </c>
    </row>
    <row r="1200" spans="1:13" x14ac:dyDescent="0.45">
      <c r="A1200">
        <v>1197</v>
      </c>
      <c r="B1200">
        <v>-4.7560218721628099E-2</v>
      </c>
      <c r="C1200">
        <v>-0.109154929577464</v>
      </c>
      <c r="D1200">
        <f t="shared" si="112"/>
        <v>-6.1594710855835906E-2</v>
      </c>
      <c r="E1200" s="2">
        <f t="shared" si="113"/>
        <v>0.56428702848572654</v>
      </c>
      <c r="F1200" s="2" t="str">
        <f t="shared" si="114"/>
        <v>하락</v>
      </c>
      <c r="K1200" s="3">
        <f t="shared" si="115"/>
        <v>285731.9343835116</v>
      </c>
      <c r="L1200" s="3">
        <f t="shared" si="117"/>
        <v>267253.52112676081</v>
      </c>
      <c r="M1200" s="4">
        <f t="shared" si="116"/>
        <v>-18478.413256750791</v>
      </c>
    </row>
    <row r="1201" spans="1:13" x14ac:dyDescent="0.45">
      <c r="A1201">
        <v>1198</v>
      </c>
      <c r="B1201">
        <v>-0.29784712195396401</v>
      </c>
      <c r="C1201">
        <v>-0.309782608695652</v>
      </c>
      <c r="D1201">
        <f t="shared" si="112"/>
        <v>-1.1935486741687984E-2</v>
      </c>
      <c r="E1201" s="2">
        <f t="shared" si="113"/>
        <v>3.8528588780185793E-2</v>
      </c>
      <c r="F1201" s="2" t="str">
        <f t="shared" si="114"/>
        <v>하락</v>
      </c>
      <c r="K1201" s="3">
        <f t="shared" si="115"/>
        <v>210645.86341381079</v>
      </c>
      <c r="L1201" s="3">
        <f t="shared" si="117"/>
        <v>207065.21739130441</v>
      </c>
      <c r="M1201" s="4">
        <f t="shared" si="116"/>
        <v>-3580.6460225063784</v>
      </c>
    </row>
    <row r="1202" spans="1:13" x14ac:dyDescent="0.45">
      <c r="A1202">
        <v>1199</v>
      </c>
      <c r="B1202">
        <v>0.18249286711215901</v>
      </c>
      <c r="C1202">
        <v>0.14636209813874701</v>
      </c>
      <c r="D1202">
        <f t="shared" si="112"/>
        <v>-3.6130768973411997E-2</v>
      </c>
      <c r="E1202" s="2">
        <f t="shared" si="113"/>
        <v>-0.24685877992238864</v>
      </c>
      <c r="F1202" s="2" t="str">
        <f t="shared" si="114"/>
        <v>상승</v>
      </c>
      <c r="K1202" s="3">
        <f t="shared" si="115"/>
        <v>354747.86013364774</v>
      </c>
      <c r="L1202" s="3">
        <f t="shared" si="117"/>
        <v>343908.6294416241</v>
      </c>
      <c r="M1202" s="4">
        <f t="shared" si="116"/>
        <v>-10839.230692023644</v>
      </c>
    </row>
    <row r="1203" spans="1:13" x14ac:dyDescent="0.45">
      <c r="A1203">
        <v>1200</v>
      </c>
      <c r="B1203">
        <v>-4.3757680803537299E-2</v>
      </c>
      <c r="C1203">
        <v>-5.2819414703782999E-2</v>
      </c>
      <c r="D1203">
        <f t="shared" si="112"/>
        <v>-9.0617339002456998E-3</v>
      </c>
      <c r="E1203" s="2">
        <f t="shared" si="113"/>
        <v>0.17156066478708418</v>
      </c>
      <c r="F1203" s="2" t="str">
        <f t="shared" si="114"/>
        <v>하락</v>
      </c>
      <c r="K1203" s="3">
        <f t="shared" si="115"/>
        <v>286872.69575893885</v>
      </c>
      <c r="L1203" s="3">
        <f t="shared" si="117"/>
        <v>284154.17558886507</v>
      </c>
      <c r="M1203" s="4">
        <f t="shared" si="116"/>
        <v>-2718.5201700737816</v>
      </c>
    </row>
    <row r="1204" spans="1:13" x14ac:dyDescent="0.45">
      <c r="A1204">
        <v>1201</v>
      </c>
      <c r="B1204">
        <v>-6.4219102263450595E-2</v>
      </c>
      <c r="C1204">
        <v>-8.5753803596127207E-2</v>
      </c>
      <c r="D1204">
        <f t="shared" si="112"/>
        <v>-2.1534701332676612E-2</v>
      </c>
      <c r="E1204" s="2">
        <f t="shared" si="113"/>
        <v>0.25112240425040644</v>
      </c>
      <c r="F1204" s="2" t="str">
        <f t="shared" si="114"/>
        <v>하락</v>
      </c>
      <c r="K1204" s="3">
        <f t="shared" si="115"/>
        <v>280734.26932096481</v>
      </c>
      <c r="L1204" s="3">
        <f t="shared" si="117"/>
        <v>274273.85892116185</v>
      </c>
      <c r="M1204" s="4">
        <f t="shared" si="116"/>
        <v>-6460.4103998029605</v>
      </c>
    </row>
    <row r="1205" spans="1:13" x14ac:dyDescent="0.45">
      <c r="A1205">
        <v>1202</v>
      </c>
      <c r="B1205">
        <v>-7.0631444454193101E-2</v>
      </c>
      <c r="C1205">
        <v>-3.38196286472148E-2</v>
      </c>
      <c r="D1205">
        <f t="shared" si="112"/>
        <v>3.6811815806978301E-2</v>
      </c>
      <c r="E1205" s="2">
        <f t="shared" si="113"/>
        <v>-1.0884748673906544</v>
      </c>
      <c r="F1205" s="2" t="str">
        <f t="shared" si="114"/>
        <v>하락</v>
      </c>
      <c r="K1205" s="3">
        <f t="shared" si="115"/>
        <v>278810.56666374207</v>
      </c>
      <c r="L1205" s="3">
        <f t="shared" si="117"/>
        <v>289854.11140583555</v>
      </c>
      <c r="M1205" s="4">
        <f t="shared" si="116"/>
        <v>11043.54474209348</v>
      </c>
    </row>
    <row r="1206" spans="1:13" x14ac:dyDescent="0.45">
      <c r="A1206">
        <v>1203</v>
      </c>
      <c r="B1206">
        <v>0.109845206141471</v>
      </c>
      <c r="C1206">
        <v>0.105726872246696</v>
      </c>
      <c r="D1206">
        <f t="shared" si="112"/>
        <v>-4.1183338947750059E-3</v>
      </c>
      <c r="E1206" s="2">
        <f t="shared" si="113"/>
        <v>-3.8952574754746942E-2</v>
      </c>
      <c r="F1206" s="2" t="str">
        <f t="shared" si="114"/>
        <v>상승</v>
      </c>
      <c r="K1206" s="3">
        <f t="shared" si="115"/>
        <v>332953.56184244127</v>
      </c>
      <c r="L1206" s="3">
        <f t="shared" si="117"/>
        <v>331718.06167400879</v>
      </c>
      <c r="M1206" s="4">
        <f t="shared" si="116"/>
        <v>-1235.5001684324816</v>
      </c>
    </row>
    <row r="1207" spans="1:13" x14ac:dyDescent="0.45">
      <c r="A1207">
        <v>1204</v>
      </c>
      <c r="B1207">
        <v>-0.16484193503856601</v>
      </c>
      <c r="C1207">
        <v>-0.135483870967741</v>
      </c>
      <c r="D1207">
        <f t="shared" si="112"/>
        <v>2.9358064070825002E-2</v>
      </c>
      <c r="E1207" s="2">
        <f t="shared" si="113"/>
        <v>-0.21669047290370982</v>
      </c>
      <c r="F1207" s="2" t="str">
        <f t="shared" si="114"/>
        <v>하락</v>
      </c>
      <c r="K1207" s="3">
        <f t="shared" si="115"/>
        <v>250547.4194884302</v>
      </c>
      <c r="L1207" s="3">
        <f t="shared" si="117"/>
        <v>259354.83870967769</v>
      </c>
      <c r="M1207" s="4">
        <f t="shared" si="116"/>
        <v>8807.4192212474882</v>
      </c>
    </row>
    <row r="1208" spans="1:13" x14ac:dyDescent="0.45">
      <c r="A1208">
        <v>1205</v>
      </c>
      <c r="B1208">
        <v>0.27396422624588002</v>
      </c>
      <c r="C1208">
        <v>0.29792746113989599</v>
      </c>
      <c r="D1208">
        <f t="shared" si="112"/>
        <v>2.3963234894015972E-2</v>
      </c>
      <c r="E1208" s="2">
        <f t="shared" si="113"/>
        <v>8.0433118861653718E-2</v>
      </c>
      <c r="F1208" s="2" t="str">
        <f t="shared" si="114"/>
        <v>상승</v>
      </c>
      <c r="K1208" s="3">
        <f t="shared" si="115"/>
        <v>382189.26787376404</v>
      </c>
      <c r="L1208" s="3">
        <f t="shared" si="117"/>
        <v>389378.23834196886</v>
      </c>
      <c r="M1208" s="4">
        <f t="shared" si="116"/>
        <v>7188.9704682048177</v>
      </c>
    </row>
    <row r="1209" spans="1:13" x14ac:dyDescent="0.45">
      <c r="A1209">
        <v>1206</v>
      </c>
      <c r="B1209">
        <v>1.3576481491327201E-2</v>
      </c>
      <c r="C1209">
        <v>-3.4722222222222203E-2</v>
      </c>
      <c r="D1209">
        <f t="shared" si="112"/>
        <v>-4.8298703713549405E-2</v>
      </c>
      <c r="E1209" s="2">
        <f t="shared" si="113"/>
        <v>1.3910026669502236</v>
      </c>
      <c r="F1209" s="2" t="str">
        <f t="shared" si="114"/>
        <v>반대</v>
      </c>
      <c r="K1209" s="3">
        <f t="shared" si="115"/>
        <v>304072.94444739819</v>
      </c>
      <c r="L1209" s="3">
        <f t="shared" si="117"/>
        <v>289583.33333333331</v>
      </c>
      <c r="M1209" s="4">
        <f t="shared" si="116"/>
        <v>-14489.611114064872</v>
      </c>
    </row>
    <row r="1210" spans="1:13" x14ac:dyDescent="0.45">
      <c r="A1210">
        <v>1207</v>
      </c>
      <c r="B1210">
        <v>-0.249958977103233</v>
      </c>
      <c r="C1210">
        <v>-0.22535211267605601</v>
      </c>
      <c r="D1210">
        <f t="shared" si="112"/>
        <v>2.4606864427176994E-2</v>
      </c>
      <c r="E1210" s="2">
        <f t="shared" si="113"/>
        <v>-0.10919296089559807</v>
      </c>
      <c r="F1210" s="2" t="str">
        <f t="shared" si="114"/>
        <v>하락</v>
      </c>
      <c r="K1210" s="3">
        <f t="shared" si="115"/>
        <v>225012.30686903009</v>
      </c>
      <c r="L1210" s="3">
        <f t="shared" si="117"/>
        <v>232394.36619718318</v>
      </c>
      <c r="M1210" s="4">
        <f t="shared" si="116"/>
        <v>7382.0593281530892</v>
      </c>
    </row>
    <row r="1211" spans="1:13" x14ac:dyDescent="0.45">
      <c r="A1211">
        <v>1208</v>
      </c>
      <c r="B1211">
        <v>0.29770347476005499</v>
      </c>
      <c r="C1211">
        <v>0.20545179202423</v>
      </c>
      <c r="D1211">
        <f t="shared" si="112"/>
        <v>-9.2251682735824986E-2</v>
      </c>
      <c r="E1211" s="2">
        <f t="shared" si="113"/>
        <v>-0.44901863267732056</v>
      </c>
      <c r="F1211" s="2" t="str">
        <f t="shared" si="114"/>
        <v>상승</v>
      </c>
      <c r="K1211" s="3">
        <f t="shared" si="115"/>
        <v>389311.04242801655</v>
      </c>
      <c r="L1211" s="3">
        <f t="shared" si="117"/>
        <v>361635.53760726901</v>
      </c>
      <c r="M1211" s="4">
        <f t="shared" si="116"/>
        <v>-27675.504820747534</v>
      </c>
    </row>
    <row r="1212" spans="1:13" x14ac:dyDescent="0.45">
      <c r="A1212">
        <v>1209</v>
      </c>
      <c r="B1212">
        <v>8.1257313489913899E-2</v>
      </c>
      <c r="C1212">
        <v>6.7199999999999996E-2</v>
      </c>
      <c r="D1212">
        <f t="shared" si="112"/>
        <v>-1.4057313489913903E-2</v>
      </c>
      <c r="E1212" s="2">
        <f t="shared" si="113"/>
        <v>-0.20918621264752832</v>
      </c>
      <c r="F1212" s="2" t="str">
        <f t="shared" si="114"/>
        <v>상승</v>
      </c>
      <c r="K1212" s="3">
        <f t="shared" si="115"/>
        <v>324377.19404697418</v>
      </c>
      <c r="L1212" s="3">
        <f t="shared" si="117"/>
        <v>320160</v>
      </c>
      <c r="M1212" s="4">
        <f t="shared" si="116"/>
        <v>-4217.1940469741821</v>
      </c>
    </row>
    <row r="1213" spans="1:13" x14ac:dyDescent="0.45">
      <c r="A1213">
        <v>1210</v>
      </c>
      <c r="B1213">
        <v>-7.6392292976379395E-2</v>
      </c>
      <c r="C1213">
        <v>-3.38983050847457E-2</v>
      </c>
      <c r="D1213">
        <f t="shared" si="112"/>
        <v>4.2493987891633694E-2</v>
      </c>
      <c r="E1213" s="2">
        <f t="shared" si="113"/>
        <v>-1.2535726428031964</v>
      </c>
      <c r="F1213" s="2" t="str">
        <f t="shared" si="114"/>
        <v>하락</v>
      </c>
      <c r="K1213" s="3">
        <f t="shared" si="115"/>
        <v>277082.31210708618</v>
      </c>
      <c r="L1213" s="3">
        <f t="shared" si="117"/>
        <v>289830.50847457629</v>
      </c>
      <c r="M1213" s="4">
        <f t="shared" si="116"/>
        <v>12748.196367490105</v>
      </c>
    </row>
    <row r="1214" spans="1:13" x14ac:dyDescent="0.45">
      <c r="A1214">
        <v>1211</v>
      </c>
      <c r="B1214">
        <v>0.16720278561115201</v>
      </c>
      <c r="C1214">
        <v>0.11521739130434699</v>
      </c>
      <c r="D1214">
        <f t="shared" si="112"/>
        <v>-5.1985394306805016E-2</v>
      </c>
      <c r="E1214" s="2">
        <f t="shared" si="113"/>
        <v>-0.45119398832321661</v>
      </c>
      <c r="F1214" s="2" t="str">
        <f t="shared" si="114"/>
        <v>상승</v>
      </c>
      <c r="K1214" s="3">
        <f t="shared" si="115"/>
        <v>350160.83568334562</v>
      </c>
      <c r="L1214" s="3">
        <f t="shared" si="117"/>
        <v>334565.21739130409</v>
      </c>
      <c r="M1214" s="4">
        <f t="shared" si="116"/>
        <v>-15595.61829204153</v>
      </c>
    </row>
    <row r="1215" spans="1:13" x14ac:dyDescent="0.45">
      <c r="A1215">
        <v>1212</v>
      </c>
      <c r="B1215">
        <v>0.13523991405963801</v>
      </c>
      <c r="C1215">
        <v>7.25806451612903E-2</v>
      </c>
      <c r="D1215">
        <f t="shared" si="112"/>
        <v>-6.2659268898347706E-2</v>
      </c>
      <c r="E1215" s="2">
        <f t="shared" si="113"/>
        <v>-0.86330548259945761</v>
      </c>
      <c r="F1215" s="2" t="str">
        <f t="shared" si="114"/>
        <v>상승</v>
      </c>
      <c r="K1215" s="3">
        <f t="shared" si="115"/>
        <v>340571.9742178914</v>
      </c>
      <c r="L1215" s="3">
        <f t="shared" si="117"/>
        <v>321774.19354838709</v>
      </c>
      <c r="M1215" s="4">
        <f t="shared" si="116"/>
        <v>-18797.780669504311</v>
      </c>
    </row>
    <row r="1216" spans="1:13" x14ac:dyDescent="0.45">
      <c r="A1216">
        <v>1213</v>
      </c>
      <c r="B1216">
        <v>0.201970905065536</v>
      </c>
      <c r="C1216">
        <v>0.113934773401101</v>
      </c>
      <c r="D1216">
        <f t="shared" si="112"/>
        <v>-8.8036131664434997E-2</v>
      </c>
      <c r="E1216" s="2">
        <f t="shared" si="113"/>
        <v>-0.77268887308450351</v>
      </c>
      <c r="F1216" s="2" t="str">
        <f t="shared" si="114"/>
        <v>상승</v>
      </c>
      <c r="K1216" s="3">
        <f t="shared" si="115"/>
        <v>360591.27151966083</v>
      </c>
      <c r="L1216" s="3">
        <f t="shared" si="117"/>
        <v>334180.43202033028</v>
      </c>
      <c r="M1216" s="4">
        <f t="shared" si="116"/>
        <v>-26410.839499330556</v>
      </c>
    </row>
    <row r="1217" spans="1:13" x14ac:dyDescent="0.45">
      <c r="A1217">
        <v>1214</v>
      </c>
      <c r="B1217">
        <v>5.5422261357307402E-4</v>
      </c>
      <c r="C1217">
        <v>-7.1583514099783002E-2</v>
      </c>
      <c r="D1217">
        <f t="shared" si="112"/>
        <v>-7.2137736713356077E-2</v>
      </c>
      <c r="E1217" s="2">
        <f t="shared" si="113"/>
        <v>1.0077423219653694</v>
      </c>
      <c r="F1217" s="2" t="str">
        <f t="shared" si="114"/>
        <v>반대</v>
      </c>
      <c r="K1217" s="3">
        <f t="shared" si="115"/>
        <v>300166.26678407192</v>
      </c>
      <c r="L1217" s="3">
        <f t="shared" si="117"/>
        <v>278524.94577006507</v>
      </c>
      <c r="M1217" s="4">
        <f t="shared" si="116"/>
        <v>-21641.321014006855</v>
      </c>
    </row>
    <row r="1218" spans="1:13" x14ac:dyDescent="0.45">
      <c r="A1218">
        <v>1215</v>
      </c>
      <c r="B1218">
        <v>-2.71282456815242E-2</v>
      </c>
      <c r="C1218">
        <v>3.5200000000000002E-2</v>
      </c>
      <c r="D1218">
        <f t="shared" si="112"/>
        <v>6.2328245681524203E-2</v>
      </c>
      <c r="E1218" s="2">
        <f t="shared" si="113"/>
        <v>1.7706887977705739</v>
      </c>
      <c r="F1218" s="2" t="str">
        <f t="shared" si="114"/>
        <v>반대</v>
      </c>
      <c r="K1218" s="3">
        <f t="shared" si="115"/>
        <v>291861.52629554278</v>
      </c>
      <c r="L1218" s="3">
        <f t="shared" si="117"/>
        <v>310559.99999999994</v>
      </c>
      <c r="M1218" s="4">
        <f t="shared" si="116"/>
        <v>18698.473704457167</v>
      </c>
    </row>
    <row r="1219" spans="1:13" x14ac:dyDescent="0.45">
      <c r="A1219">
        <v>1216</v>
      </c>
      <c r="B1219">
        <v>0.135798335075378</v>
      </c>
      <c r="C1219">
        <v>0.112759643916913</v>
      </c>
      <c r="D1219">
        <f t="shared" si="112"/>
        <v>-2.3038691158465005E-2</v>
      </c>
      <c r="E1219" s="2">
        <f t="shared" si="113"/>
        <v>-0.20431681369480978</v>
      </c>
      <c r="F1219" s="2" t="str">
        <f t="shared" si="114"/>
        <v>상승</v>
      </c>
      <c r="K1219" s="3">
        <f t="shared" si="115"/>
        <v>340739.50052261341</v>
      </c>
      <c r="L1219" s="3">
        <f t="shared" si="117"/>
        <v>333827.8931750739</v>
      </c>
      <c r="M1219" s="4">
        <f t="shared" si="116"/>
        <v>-6911.6073475395096</v>
      </c>
    </row>
    <row r="1220" spans="1:13" x14ac:dyDescent="0.45">
      <c r="A1220">
        <v>1217</v>
      </c>
      <c r="B1220">
        <v>0.35927337408065702</v>
      </c>
      <c r="C1220">
        <v>0.38202247191011202</v>
      </c>
      <c r="D1220">
        <f t="shared" ref="D1220:D1283" si="118">C1220-B1220</f>
        <v>2.2749097829455001E-2</v>
      </c>
      <c r="E1220" s="2">
        <f t="shared" ref="E1220:E1283" si="119">IFERROR(D1220/C1220,0)</f>
        <v>5.9549109024161676E-2</v>
      </c>
      <c r="F1220" s="2" t="str">
        <f t="shared" ref="F1220:F1283" si="120">IF(AND(B1220&gt;=0,C1220&gt;=0),"상승",IF(AND(B1220&lt;0,C1220&lt;0),"하락","반대"))</f>
        <v>상승</v>
      </c>
      <c r="K1220" s="3">
        <f t="shared" ref="K1220:K1283" si="121">$J$3*(1+B1220)</f>
        <v>407782.0122241971</v>
      </c>
      <c r="L1220" s="3">
        <f t="shared" si="117"/>
        <v>414606.74157303356</v>
      </c>
      <c r="M1220" s="4">
        <f t="shared" ref="M1220:M1283" si="122">L1220-K1220</f>
        <v>6824.7293488364667</v>
      </c>
    </row>
    <row r="1221" spans="1:13" x14ac:dyDescent="0.45">
      <c r="A1221">
        <v>1218</v>
      </c>
      <c r="B1221">
        <v>-2.2301334887742899E-2</v>
      </c>
      <c r="C1221">
        <v>-0.105740181268882</v>
      </c>
      <c r="D1221">
        <f t="shared" si="118"/>
        <v>-8.3438846381139103E-2</v>
      </c>
      <c r="E1221" s="2">
        <f t="shared" si="119"/>
        <v>0.78909309006163109</v>
      </c>
      <c r="F1221" s="2" t="str">
        <f t="shared" si="120"/>
        <v>하락</v>
      </c>
      <c r="K1221" s="3">
        <f t="shared" si="121"/>
        <v>293309.59953367716</v>
      </c>
      <c r="L1221" s="3">
        <f t="shared" si="117"/>
        <v>268277.9456193354</v>
      </c>
      <c r="M1221" s="4">
        <f t="shared" si="122"/>
        <v>-25031.653914341761</v>
      </c>
    </row>
    <row r="1222" spans="1:13" x14ac:dyDescent="0.45">
      <c r="A1222">
        <v>1219</v>
      </c>
      <c r="B1222">
        <v>-5.9448461979627602E-2</v>
      </c>
      <c r="C1222">
        <v>-0.16015625</v>
      </c>
      <c r="D1222">
        <f t="shared" si="118"/>
        <v>-0.10070778802037239</v>
      </c>
      <c r="E1222" s="2">
        <f t="shared" si="119"/>
        <v>0.62880960324915447</v>
      </c>
      <c r="F1222" s="2" t="str">
        <f t="shared" si="120"/>
        <v>하락</v>
      </c>
      <c r="K1222" s="3">
        <f t="shared" si="121"/>
        <v>282165.46140611172</v>
      </c>
      <c r="L1222" s="3">
        <f t="shared" si="117"/>
        <v>251953.125</v>
      </c>
      <c r="M1222" s="4">
        <f t="shared" si="122"/>
        <v>-30212.336406111717</v>
      </c>
    </row>
    <row r="1223" spans="1:13" x14ac:dyDescent="0.45">
      <c r="A1223">
        <v>1220</v>
      </c>
      <c r="B1223">
        <v>-9.0818367898464203E-3</v>
      </c>
      <c r="C1223">
        <v>-5.4693274205469301E-2</v>
      </c>
      <c r="D1223">
        <f t="shared" si="118"/>
        <v>-4.5611437415622881E-2</v>
      </c>
      <c r="E1223" s="2">
        <f t="shared" si="119"/>
        <v>0.83394965977483493</v>
      </c>
      <c r="F1223" s="2" t="str">
        <f t="shared" si="120"/>
        <v>하락</v>
      </c>
      <c r="K1223" s="3">
        <f t="shared" si="121"/>
        <v>297275.44896304607</v>
      </c>
      <c r="L1223" s="3">
        <f t="shared" si="117"/>
        <v>283592.01773835922</v>
      </c>
      <c r="M1223" s="4">
        <f t="shared" si="122"/>
        <v>-13683.43122468685</v>
      </c>
    </row>
    <row r="1224" spans="1:13" x14ac:dyDescent="0.45">
      <c r="A1224">
        <v>1221</v>
      </c>
      <c r="B1224">
        <v>0.36622190475463801</v>
      </c>
      <c r="C1224">
        <v>0.297839506172839</v>
      </c>
      <c r="D1224">
        <f t="shared" si="118"/>
        <v>-6.8382398581799009E-2</v>
      </c>
      <c r="E1224" s="2">
        <f t="shared" si="119"/>
        <v>-0.22959478902075561</v>
      </c>
      <c r="F1224" s="2" t="str">
        <f t="shared" si="120"/>
        <v>상승</v>
      </c>
      <c r="K1224" s="3">
        <f t="shared" si="121"/>
        <v>409866.57142639143</v>
      </c>
      <c r="L1224" s="3">
        <f t="shared" si="117"/>
        <v>389351.85185185168</v>
      </c>
      <c r="M1224" s="4">
        <f t="shared" si="122"/>
        <v>-20514.719574539748</v>
      </c>
    </row>
    <row r="1225" spans="1:13" x14ac:dyDescent="0.45">
      <c r="A1225">
        <v>1222</v>
      </c>
      <c r="B1225">
        <v>0.28167426586151101</v>
      </c>
      <c r="C1225">
        <v>0.22727272727272699</v>
      </c>
      <c r="D1225">
        <f t="shared" si="118"/>
        <v>-5.4401538588784021E-2</v>
      </c>
      <c r="E1225" s="2">
        <f t="shared" si="119"/>
        <v>-0.23936676979065</v>
      </c>
      <c r="F1225" s="2" t="str">
        <f t="shared" si="120"/>
        <v>상승</v>
      </c>
      <c r="K1225" s="3">
        <f t="shared" si="121"/>
        <v>384502.27975845331</v>
      </c>
      <c r="L1225" s="3">
        <f t="shared" si="117"/>
        <v>368181.81818181812</v>
      </c>
      <c r="M1225" s="4">
        <f t="shared" si="122"/>
        <v>-16320.461576635193</v>
      </c>
    </row>
    <row r="1226" spans="1:13" x14ac:dyDescent="0.45">
      <c r="A1226">
        <v>1223</v>
      </c>
      <c r="B1226">
        <v>0.111734271049499</v>
      </c>
      <c r="C1226">
        <v>0.15471698113207499</v>
      </c>
      <c r="D1226">
        <f t="shared" si="118"/>
        <v>4.2982710082575995E-2</v>
      </c>
      <c r="E1226" s="2">
        <f t="shared" si="119"/>
        <v>0.27781507736299205</v>
      </c>
      <c r="F1226" s="2" t="str">
        <f t="shared" si="120"/>
        <v>상승</v>
      </c>
      <c r="K1226" s="3">
        <f t="shared" si="121"/>
        <v>333520.28131484974</v>
      </c>
      <c r="L1226" s="3">
        <f t="shared" si="117"/>
        <v>346415.09433962248</v>
      </c>
      <c r="M1226" s="4">
        <f t="shared" si="122"/>
        <v>12894.813024772739</v>
      </c>
    </row>
    <row r="1227" spans="1:13" x14ac:dyDescent="0.45">
      <c r="A1227">
        <v>1224</v>
      </c>
      <c r="B1227">
        <v>0.17481690645217801</v>
      </c>
      <c r="C1227">
        <v>0.106955871353777</v>
      </c>
      <c r="D1227">
        <f t="shared" si="118"/>
        <v>-6.786103509840101E-2</v>
      </c>
      <c r="E1227" s="2">
        <f t="shared" si="119"/>
        <v>-0.63447695053540032</v>
      </c>
      <c r="F1227" s="2" t="str">
        <f t="shared" si="120"/>
        <v>상승</v>
      </c>
      <c r="K1227" s="3">
        <f t="shared" si="121"/>
        <v>352445.0719356534</v>
      </c>
      <c r="L1227" s="3">
        <f t="shared" si="117"/>
        <v>332086.76140613313</v>
      </c>
      <c r="M1227" s="4">
        <f t="shared" si="122"/>
        <v>-20358.310529520269</v>
      </c>
    </row>
    <row r="1228" spans="1:13" x14ac:dyDescent="0.45">
      <c r="A1228">
        <v>1225</v>
      </c>
      <c r="B1228">
        <v>-0.13665318489074699</v>
      </c>
      <c r="C1228">
        <v>-0.10377358490565999</v>
      </c>
      <c r="D1228">
        <f t="shared" si="118"/>
        <v>3.2879599985086994E-2</v>
      </c>
      <c r="E1228" s="2">
        <f t="shared" si="119"/>
        <v>-0.31683978167447585</v>
      </c>
      <c r="F1228" s="2" t="str">
        <f t="shared" si="120"/>
        <v>하락</v>
      </c>
      <c r="K1228" s="3">
        <f t="shared" si="121"/>
        <v>259004.04453277591</v>
      </c>
      <c r="L1228" s="3">
        <f t="shared" si="117"/>
        <v>268867.92452830198</v>
      </c>
      <c r="M1228" s="4">
        <f t="shared" si="122"/>
        <v>9863.8799955260765</v>
      </c>
    </row>
    <row r="1229" spans="1:13" x14ac:dyDescent="0.45">
      <c r="A1229">
        <v>1226</v>
      </c>
      <c r="B1229">
        <v>0.13213782012462599</v>
      </c>
      <c r="C1229">
        <v>0.136310223266745</v>
      </c>
      <c r="D1229">
        <f t="shared" si="118"/>
        <v>4.1724031421190022E-3</v>
      </c>
      <c r="E1229" s="2">
        <f t="shared" si="119"/>
        <v>3.060961270640751E-2</v>
      </c>
      <c r="F1229" s="2" t="str">
        <f t="shared" si="120"/>
        <v>상승</v>
      </c>
      <c r="K1229" s="3">
        <f t="shared" si="121"/>
        <v>339641.34603738779</v>
      </c>
      <c r="L1229" s="3">
        <f t="shared" si="117"/>
        <v>340893.06698002352</v>
      </c>
      <c r="M1229" s="4">
        <f t="shared" si="122"/>
        <v>1251.7209426357294</v>
      </c>
    </row>
    <row r="1230" spans="1:13" x14ac:dyDescent="0.45">
      <c r="A1230">
        <v>1227</v>
      </c>
      <c r="B1230">
        <v>1.0718122720718299</v>
      </c>
      <c r="C1230">
        <v>1.0128755364806801</v>
      </c>
      <c r="D1230">
        <f t="shared" si="118"/>
        <v>-5.8936735591149869E-2</v>
      </c>
      <c r="E1230" s="2">
        <f t="shared" si="119"/>
        <v>-5.8187539799737328E-2</v>
      </c>
      <c r="F1230" s="2" t="str">
        <f t="shared" si="120"/>
        <v>상승</v>
      </c>
      <c r="K1230" s="3">
        <f t="shared" si="121"/>
        <v>621543.68162154895</v>
      </c>
      <c r="L1230" s="3">
        <f t="shared" si="117"/>
        <v>603862.66094420408</v>
      </c>
      <c r="M1230" s="4">
        <f t="shared" si="122"/>
        <v>-17681.020677344874</v>
      </c>
    </row>
    <row r="1231" spans="1:13" x14ac:dyDescent="0.45">
      <c r="A1231">
        <v>1228</v>
      </c>
      <c r="B1231">
        <v>0.120828583836555</v>
      </c>
      <c r="C1231">
        <v>0.11913357400721999</v>
      </c>
      <c r="D1231">
        <f t="shared" si="118"/>
        <v>-1.6950098293350008E-3</v>
      </c>
      <c r="E1231" s="2">
        <f t="shared" si="119"/>
        <v>-1.4227809779569578E-2</v>
      </c>
      <c r="F1231" s="2" t="str">
        <f t="shared" si="120"/>
        <v>상승</v>
      </c>
      <c r="K1231" s="3">
        <f t="shared" si="121"/>
        <v>336248.57515096653</v>
      </c>
      <c r="L1231" s="3">
        <f t="shared" si="117"/>
        <v>335740.07220216596</v>
      </c>
      <c r="M1231" s="4">
        <f t="shared" si="122"/>
        <v>-508.50294880056754</v>
      </c>
    </row>
    <row r="1232" spans="1:13" x14ac:dyDescent="0.45">
      <c r="A1232">
        <v>1229</v>
      </c>
      <c r="B1232">
        <v>0.16432160139083801</v>
      </c>
      <c r="C1232">
        <v>0.21388367729831101</v>
      </c>
      <c r="D1232">
        <f t="shared" si="118"/>
        <v>4.9562075907472997E-2</v>
      </c>
      <c r="E1232" s="2">
        <f t="shared" si="119"/>
        <v>0.23172444262002773</v>
      </c>
      <c r="F1232" s="2" t="str">
        <f t="shared" si="120"/>
        <v>상승</v>
      </c>
      <c r="K1232" s="3">
        <f t="shared" si="121"/>
        <v>349296.48041725141</v>
      </c>
      <c r="L1232" s="3">
        <f t="shared" si="117"/>
        <v>364165.1031894933</v>
      </c>
      <c r="M1232" s="4">
        <f t="shared" si="122"/>
        <v>14868.622772241884</v>
      </c>
    </row>
    <row r="1233" spans="1:13" x14ac:dyDescent="0.45">
      <c r="A1233">
        <v>1230</v>
      </c>
      <c r="B1233">
        <v>1.20920054614543E-2</v>
      </c>
      <c r="C1233">
        <v>0.01</v>
      </c>
      <c r="D1233">
        <f t="shared" si="118"/>
        <v>-2.0920054614542993E-3</v>
      </c>
      <c r="E1233" s="2">
        <f t="shared" si="119"/>
        <v>-0.20920054614542993</v>
      </c>
      <c r="F1233" s="2" t="str">
        <f t="shared" si="120"/>
        <v>상승</v>
      </c>
      <c r="K1233" s="3">
        <f t="shared" si="121"/>
        <v>303627.60163843632</v>
      </c>
      <c r="L1233" s="3">
        <f t="shared" si="117"/>
        <v>303000</v>
      </c>
      <c r="M1233" s="4">
        <f t="shared" si="122"/>
        <v>-627.60163843631744</v>
      </c>
    </row>
    <row r="1234" spans="1:13" x14ac:dyDescent="0.45">
      <c r="A1234">
        <v>1231</v>
      </c>
      <c r="B1234">
        <v>9.5299810171127305E-2</v>
      </c>
      <c r="C1234">
        <v>6.5268065268065195E-2</v>
      </c>
      <c r="D1234">
        <f t="shared" si="118"/>
        <v>-3.003174490306211E-2</v>
      </c>
      <c r="E1234" s="2">
        <f t="shared" si="119"/>
        <v>-0.46012923440763071</v>
      </c>
      <c r="F1234" s="2" t="str">
        <f t="shared" si="120"/>
        <v>상승</v>
      </c>
      <c r="K1234" s="3">
        <f t="shared" si="121"/>
        <v>328589.9430513382</v>
      </c>
      <c r="L1234" s="3">
        <f t="shared" si="117"/>
        <v>319580.41958041961</v>
      </c>
      <c r="M1234" s="4">
        <f t="shared" si="122"/>
        <v>-9009.5234709185897</v>
      </c>
    </row>
    <row r="1235" spans="1:13" x14ac:dyDescent="0.45">
      <c r="A1235">
        <v>1232</v>
      </c>
      <c r="B1235">
        <v>-5.0703857094049398E-2</v>
      </c>
      <c r="C1235">
        <v>-8.4112149532710206E-2</v>
      </c>
      <c r="D1235">
        <f t="shared" si="118"/>
        <v>-3.3408292438660808E-2</v>
      </c>
      <c r="E1235" s="2">
        <f t="shared" si="119"/>
        <v>0.39718747677074551</v>
      </c>
      <c r="F1235" s="2" t="str">
        <f t="shared" si="120"/>
        <v>하락</v>
      </c>
      <c r="K1235" s="3">
        <f t="shared" si="121"/>
        <v>284788.84287178516</v>
      </c>
      <c r="L1235" s="3">
        <f t="shared" ref="L1235:L1298" si="123">$J$3*(1+C1235)</f>
        <v>274766.35514018696</v>
      </c>
      <c r="M1235" s="4">
        <f t="shared" si="122"/>
        <v>-10022.487731598201</v>
      </c>
    </row>
    <row r="1236" spans="1:13" x14ac:dyDescent="0.45">
      <c r="A1236">
        <v>1233</v>
      </c>
      <c r="B1236">
        <v>0.148148924112319</v>
      </c>
      <c r="C1236">
        <v>0.14716981132075399</v>
      </c>
      <c r="D1236">
        <f t="shared" si="118"/>
        <v>-9.7911279156501219E-4</v>
      </c>
      <c r="E1236" s="2">
        <f t="shared" si="119"/>
        <v>-6.6529458914033205E-3</v>
      </c>
      <c r="F1236" s="2" t="str">
        <f t="shared" si="120"/>
        <v>상승</v>
      </c>
      <c r="K1236" s="3">
        <f t="shared" si="121"/>
        <v>344444.67723369569</v>
      </c>
      <c r="L1236" s="3">
        <f t="shared" si="123"/>
        <v>344150.94339622621</v>
      </c>
      <c r="M1236" s="4">
        <f t="shared" si="122"/>
        <v>-293.73383746948093</v>
      </c>
    </row>
    <row r="1237" spans="1:13" x14ac:dyDescent="0.45">
      <c r="A1237">
        <v>1234</v>
      </c>
      <c r="B1237">
        <v>0.51032704114913896</v>
      </c>
      <c r="C1237">
        <v>0.31452581032412902</v>
      </c>
      <c r="D1237">
        <f t="shared" si="118"/>
        <v>-0.19580123082500994</v>
      </c>
      <c r="E1237" s="2">
        <f t="shared" si="119"/>
        <v>-0.62252834075280006</v>
      </c>
      <c r="F1237" s="2" t="str">
        <f t="shared" si="120"/>
        <v>상승</v>
      </c>
      <c r="K1237" s="3">
        <f t="shared" si="121"/>
        <v>453098.1123447417</v>
      </c>
      <c r="L1237" s="3">
        <f t="shared" si="123"/>
        <v>394357.74309723871</v>
      </c>
      <c r="M1237" s="4">
        <f t="shared" si="122"/>
        <v>-58740.369247502997</v>
      </c>
    </row>
    <row r="1238" spans="1:13" x14ac:dyDescent="0.45">
      <c r="A1238">
        <v>1235</v>
      </c>
      <c r="B1238">
        <v>-3.5041119903326E-2</v>
      </c>
      <c r="C1238">
        <v>2.7258566978193101E-2</v>
      </c>
      <c r="D1238">
        <f t="shared" si="118"/>
        <v>6.2299686881519101E-2</v>
      </c>
      <c r="E1238" s="2">
        <f t="shared" si="119"/>
        <v>2.285508513024876</v>
      </c>
      <c r="F1238" s="2" t="str">
        <f t="shared" si="120"/>
        <v>반대</v>
      </c>
      <c r="K1238" s="3">
        <f t="shared" si="121"/>
        <v>289487.66402900219</v>
      </c>
      <c r="L1238" s="3">
        <f t="shared" si="123"/>
        <v>308177.57009345794</v>
      </c>
      <c r="M1238" s="4">
        <f t="shared" si="122"/>
        <v>18689.906064455747</v>
      </c>
    </row>
    <row r="1239" spans="1:13" x14ac:dyDescent="0.45">
      <c r="A1239">
        <v>1236</v>
      </c>
      <c r="B1239">
        <v>-0.21759276092052399</v>
      </c>
      <c r="C1239">
        <v>-0.231724137931034</v>
      </c>
      <c r="D1239">
        <f t="shared" si="118"/>
        <v>-1.413137701051001E-2</v>
      </c>
      <c r="E1239" s="2">
        <f t="shared" si="119"/>
        <v>6.0983621027498686E-2</v>
      </c>
      <c r="F1239" s="2" t="str">
        <f t="shared" si="120"/>
        <v>하락</v>
      </c>
      <c r="K1239" s="3">
        <f t="shared" si="121"/>
        <v>234722.17172384282</v>
      </c>
      <c r="L1239" s="3">
        <f t="shared" si="123"/>
        <v>230482.7586206898</v>
      </c>
      <c r="M1239" s="4">
        <f t="shared" si="122"/>
        <v>-4239.4131031530269</v>
      </c>
    </row>
    <row r="1240" spans="1:13" x14ac:dyDescent="0.45">
      <c r="A1240">
        <v>1237</v>
      </c>
      <c r="B1240">
        <v>-5.13111390173435E-2</v>
      </c>
      <c r="C1240">
        <v>-8.8297126839523399E-2</v>
      </c>
      <c r="D1240">
        <f t="shared" si="118"/>
        <v>-3.6985987822179898E-2</v>
      </c>
      <c r="E1240" s="2">
        <f t="shared" si="119"/>
        <v>0.41888098906548221</v>
      </c>
      <c r="F1240" s="2" t="str">
        <f t="shared" si="120"/>
        <v>하락</v>
      </c>
      <c r="K1240" s="3">
        <f t="shared" si="121"/>
        <v>284606.65829479694</v>
      </c>
      <c r="L1240" s="3">
        <f t="shared" si="123"/>
        <v>273510.86194814299</v>
      </c>
      <c r="M1240" s="4">
        <f t="shared" si="122"/>
        <v>-11095.796346653951</v>
      </c>
    </row>
    <row r="1241" spans="1:13" x14ac:dyDescent="0.45">
      <c r="A1241">
        <v>1238</v>
      </c>
      <c r="B1241">
        <v>0.33128416538238498</v>
      </c>
      <c r="C1241">
        <v>0.25830258302582998</v>
      </c>
      <c r="D1241">
        <f t="shared" si="118"/>
        <v>-7.2981582356554997E-2</v>
      </c>
      <c r="E1241" s="2">
        <f t="shared" si="119"/>
        <v>-0.28254298312323467</v>
      </c>
      <c r="F1241" s="2" t="str">
        <f t="shared" si="120"/>
        <v>상승</v>
      </c>
      <c r="K1241" s="3">
        <f t="shared" si="121"/>
        <v>399385.24961471552</v>
      </c>
      <c r="L1241" s="3">
        <f t="shared" si="123"/>
        <v>377490.77490774897</v>
      </c>
      <c r="M1241" s="4">
        <f t="shared" si="122"/>
        <v>-21894.474706966546</v>
      </c>
    </row>
    <row r="1242" spans="1:13" x14ac:dyDescent="0.45">
      <c r="A1242">
        <v>1239</v>
      </c>
      <c r="B1242">
        <v>-3.5484049469232497E-2</v>
      </c>
      <c r="C1242">
        <v>-2.12389380530973E-2</v>
      </c>
      <c r="D1242">
        <f t="shared" si="118"/>
        <v>1.4245111416135197E-2</v>
      </c>
      <c r="E1242" s="2">
        <f t="shared" si="119"/>
        <v>-0.670707329176367</v>
      </c>
      <c r="F1242" s="2" t="str">
        <f t="shared" si="120"/>
        <v>하락</v>
      </c>
      <c r="K1242" s="3">
        <f t="shared" si="121"/>
        <v>289354.78515923029</v>
      </c>
      <c r="L1242" s="3">
        <f t="shared" si="123"/>
        <v>293628.31858407083</v>
      </c>
      <c r="M1242" s="4">
        <f t="shared" si="122"/>
        <v>4273.5334248405416</v>
      </c>
    </row>
    <row r="1243" spans="1:13" x14ac:dyDescent="0.45">
      <c r="A1243">
        <v>1240</v>
      </c>
      <c r="B1243">
        <v>0.13538968563079801</v>
      </c>
      <c r="C1243">
        <v>0.15379449294828701</v>
      </c>
      <c r="D1243">
        <f t="shared" si="118"/>
        <v>1.8404807317489003E-2</v>
      </c>
      <c r="E1243" s="2">
        <f t="shared" si="119"/>
        <v>0.11967143273249434</v>
      </c>
      <c r="F1243" s="2" t="str">
        <f t="shared" si="120"/>
        <v>상승</v>
      </c>
      <c r="K1243" s="3">
        <f t="shared" si="121"/>
        <v>340616.90568923939</v>
      </c>
      <c r="L1243" s="3">
        <f t="shared" si="123"/>
        <v>346138.34788448614</v>
      </c>
      <c r="M1243" s="4">
        <f t="shared" si="122"/>
        <v>5521.4421952467528</v>
      </c>
    </row>
    <row r="1244" spans="1:13" x14ac:dyDescent="0.45">
      <c r="A1244">
        <v>1241</v>
      </c>
      <c r="B1244">
        <v>5.3188320249319E-2</v>
      </c>
      <c r="C1244">
        <v>-1.58353127474267E-3</v>
      </c>
      <c r="D1244">
        <f t="shared" si="118"/>
        <v>-5.4771851524061672E-2</v>
      </c>
      <c r="E1244" s="2">
        <f t="shared" si="119"/>
        <v>34.588424237445082</v>
      </c>
      <c r="F1244" s="2" t="str">
        <f t="shared" si="120"/>
        <v>반대</v>
      </c>
      <c r="K1244" s="3">
        <f t="shared" si="121"/>
        <v>315956.49607479572</v>
      </c>
      <c r="L1244" s="3">
        <f t="shared" si="123"/>
        <v>299524.94061757723</v>
      </c>
      <c r="M1244" s="4">
        <f t="shared" si="122"/>
        <v>-16431.555457218492</v>
      </c>
    </row>
    <row r="1245" spans="1:13" x14ac:dyDescent="0.45">
      <c r="A1245">
        <v>1242</v>
      </c>
      <c r="B1245">
        <v>-8.5747465491294805E-2</v>
      </c>
      <c r="C1245">
        <v>-0.140930067447639</v>
      </c>
      <c r="D1245">
        <f t="shared" si="118"/>
        <v>-5.5182601956344196E-2</v>
      </c>
      <c r="E1245" s="2">
        <f t="shared" si="119"/>
        <v>0.39156017559451378</v>
      </c>
      <c r="F1245" s="2" t="str">
        <f t="shared" si="120"/>
        <v>하락</v>
      </c>
      <c r="K1245" s="3">
        <f t="shared" si="121"/>
        <v>274275.76035261154</v>
      </c>
      <c r="L1245" s="3">
        <f t="shared" si="123"/>
        <v>257720.9797657083</v>
      </c>
      <c r="M1245" s="4">
        <f t="shared" si="122"/>
        <v>-16554.780586903245</v>
      </c>
    </row>
    <row r="1246" spans="1:13" x14ac:dyDescent="0.45">
      <c r="A1246">
        <v>1243</v>
      </c>
      <c r="B1246">
        <v>0.441848754882812</v>
      </c>
      <c r="C1246">
        <v>0.53333333333333299</v>
      </c>
      <c r="D1246">
        <f t="shared" si="118"/>
        <v>9.1484578450520992E-2</v>
      </c>
      <c r="E1246" s="2">
        <f t="shared" si="119"/>
        <v>0.17153358459472698</v>
      </c>
      <c r="F1246" s="2" t="str">
        <f t="shared" si="120"/>
        <v>상승</v>
      </c>
      <c r="K1246" s="3">
        <f t="shared" si="121"/>
        <v>432554.62646484363</v>
      </c>
      <c r="L1246" s="3">
        <f t="shared" si="123"/>
        <v>459999.99999999988</v>
      </c>
      <c r="M1246" s="4">
        <f t="shared" si="122"/>
        <v>27445.37353515625</v>
      </c>
    </row>
    <row r="1247" spans="1:13" x14ac:dyDescent="0.45">
      <c r="A1247">
        <v>1244</v>
      </c>
      <c r="B1247">
        <v>7.0784308016300201E-2</v>
      </c>
      <c r="C1247">
        <v>7.9478054567022505E-2</v>
      </c>
      <c r="D1247">
        <f t="shared" si="118"/>
        <v>8.6937465507223033E-3</v>
      </c>
      <c r="E1247" s="2">
        <f t="shared" si="119"/>
        <v>0.10938549764565529</v>
      </c>
      <c r="F1247" s="2" t="str">
        <f t="shared" si="120"/>
        <v>상승</v>
      </c>
      <c r="K1247" s="3">
        <f t="shared" si="121"/>
        <v>321235.29240489006</v>
      </c>
      <c r="L1247" s="3">
        <f t="shared" si="123"/>
        <v>323843.41637010674</v>
      </c>
      <c r="M1247" s="4">
        <f t="shared" si="122"/>
        <v>2608.1239652166842</v>
      </c>
    </row>
    <row r="1248" spans="1:13" x14ac:dyDescent="0.45">
      <c r="A1248">
        <v>1245</v>
      </c>
      <c r="B1248">
        <v>-4.11414690315723E-2</v>
      </c>
      <c r="C1248">
        <v>-4.1841004184100403E-2</v>
      </c>
      <c r="D1248">
        <f t="shared" si="118"/>
        <v>-6.9953515252810239E-4</v>
      </c>
      <c r="E1248" s="2">
        <f t="shared" si="119"/>
        <v>1.6718890145421654E-2</v>
      </c>
      <c r="F1248" s="2" t="str">
        <f t="shared" si="120"/>
        <v>하락</v>
      </c>
      <c r="K1248" s="3">
        <f t="shared" si="121"/>
        <v>287657.5592905283</v>
      </c>
      <c r="L1248" s="3">
        <f t="shared" si="123"/>
        <v>287447.69874476985</v>
      </c>
      <c r="M1248" s="4">
        <f t="shared" si="122"/>
        <v>-209.86054575844901</v>
      </c>
    </row>
    <row r="1249" spans="1:13" x14ac:dyDescent="0.45">
      <c r="A1249">
        <v>1246</v>
      </c>
      <c r="B1249">
        <v>0.242595955729484</v>
      </c>
      <c r="C1249">
        <v>6.8965517241379296E-2</v>
      </c>
      <c r="D1249">
        <f t="shared" si="118"/>
        <v>-0.17363043848810472</v>
      </c>
      <c r="E1249" s="2">
        <f t="shared" si="119"/>
        <v>-2.517641358077519</v>
      </c>
      <c r="F1249" s="2" t="str">
        <f t="shared" si="120"/>
        <v>상승</v>
      </c>
      <c r="K1249" s="3">
        <f t="shared" si="121"/>
        <v>372778.78671884525</v>
      </c>
      <c r="L1249" s="3">
        <f t="shared" si="123"/>
        <v>320689.65517241374</v>
      </c>
      <c r="M1249" s="4">
        <f t="shared" si="122"/>
        <v>-52089.131546431512</v>
      </c>
    </row>
    <row r="1250" spans="1:13" x14ac:dyDescent="0.45">
      <c r="A1250">
        <v>1247</v>
      </c>
      <c r="B1250">
        <v>0.19755654036998699</v>
      </c>
      <c r="C1250">
        <v>0.28442437923250502</v>
      </c>
      <c r="D1250">
        <f t="shared" si="118"/>
        <v>8.6867838862518032E-2</v>
      </c>
      <c r="E1250" s="2">
        <f t="shared" si="119"/>
        <v>0.3054162906039331</v>
      </c>
      <c r="F1250" s="2" t="str">
        <f t="shared" si="120"/>
        <v>상승</v>
      </c>
      <c r="K1250" s="3">
        <f t="shared" si="121"/>
        <v>359266.96211099613</v>
      </c>
      <c r="L1250" s="3">
        <f t="shared" si="123"/>
        <v>385327.31376975146</v>
      </c>
      <c r="M1250" s="4">
        <f t="shared" si="122"/>
        <v>26060.351658755331</v>
      </c>
    </row>
    <row r="1251" spans="1:13" x14ac:dyDescent="0.45">
      <c r="A1251">
        <v>1248</v>
      </c>
      <c r="B1251">
        <v>4.4803507626056602E-3</v>
      </c>
      <c r="C1251">
        <v>-1.6166281755196299E-2</v>
      </c>
      <c r="D1251">
        <f t="shared" si="118"/>
        <v>-2.0646632517801959E-2</v>
      </c>
      <c r="E1251" s="2">
        <f t="shared" si="119"/>
        <v>1.2771416971726073</v>
      </c>
      <c r="F1251" s="2" t="str">
        <f t="shared" si="120"/>
        <v>반대</v>
      </c>
      <c r="K1251" s="3">
        <f t="shared" si="121"/>
        <v>301344.1052287817</v>
      </c>
      <c r="L1251" s="3">
        <f t="shared" si="123"/>
        <v>295150.11547344114</v>
      </c>
      <c r="M1251" s="4">
        <f t="shared" si="122"/>
        <v>-6193.9897553405608</v>
      </c>
    </row>
    <row r="1252" spans="1:13" x14ac:dyDescent="0.45">
      <c r="A1252">
        <v>1249</v>
      </c>
      <c r="B1252">
        <v>1.7413187772035599E-2</v>
      </c>
      <c r="C1252">
        <v>5.8951965065502099E-2</v>
      </c>
      <c r="D1252">
        <f t="shared" si="118"/>
        <v>4.15387772934665E-2</v>
      </c>
      <c r="E1252" s="2">
        <f t="shared" si="119"/>
        <v>0.70462074075584014</v>
      </c>
      <c r="F1252" s="2" t="str">
        <f t="shared" si="120"/>
        <v>상승</v>
      </c>
      <c r="K1252" s="3">
        <f t="shared" si="121"/>
        <v>305223.95633161068</v>
      </c>
      <c r="L1252" s="3">
        <f t="shared" si="123"/>
        <v>317685.58951965068</v>
      </c>
      <c r="M1252" s="4">
        <f t="shared" si="122"/>
        <v>12461.633188039996</v>
      </c>
    </row>
    <row r="1253" spans="1:13" x14ac:dyDescent="0.45">
      <c r="A1253">
        <v>1250</v>
      </c>
      <c r="B1253">
        <v>-9.5790266990661593E-2</v>
      </c>
      <c r="C1253">
        <v>-0.15131578947368399</v>
      </c>
      <c r="D1253">
        <f t="shared" si="118"/>
        <v>-5.5525522483022394E-2</v>
      </c>
      <c r="E1253" s="2">
        <f t="shared" si="119"/>
        <v>0.36695127901823549</v>
      </c>
      <c r="F1253" s="2" t="str">
        <f t="shared" si="120"/>
        <v>하락</v>
      </c>
      <c r="K1253" s="3">
        <f t="shared" si="121"/>
        <v>271262.91990280151</v>
      </c>
      <c r="L1253" s="3">
        <f t="shared" si="123"/>
        <v>254605.26315789481</v>
      </c>
      <c r="M1253" s="4">
        <f t="shared" si="122"/>
        <v>-16657.656744906708</v>
      </c>
    </row>
    <row r="1254" spans="1:13" x14ac:dyDescent="0.45">
      <c r="A1254">
        <v>1251</v>
      </c>
      <c r="B1254">
        <v>7.2345912456512396E-2</v>
      </c>
      <c r="C1254">
        <v>5.7370517928286797E-2</v>
      </c>
      <c r="D1254">
        <f t="shared" si="118"/>
        <v>-1.4975394528225598E-2</v>
      </c>
      <c r="E1254" s="2">
        <f t="shared" si="119"/>
        <v>-0.26102944629059921</v>
      </c>
      <c r="F1254" s="2" t="str">
        <f t="shared" si="120"/>
        <v>상승</v>
      </c>
      <c r="K1254" s="3">
        <f t="shared" si="121"/>
        <v>321703.77373695374</v>
      </c>
      <c r="L1254" s="3">
        <f t="shared" si="123"/>
        <v>317211.15537848603</v>
      </c>
      <c r="M1254" s="4">
        <f t="shared" si="122"/>
        <v>-4492.6183584677055</v>
      </c>
    </row>
    <row r="1255" spans="1:13" x14ac:dyDescent="0.45">
      <c r="A1255">
        <v>1252</v>
      </c>
      <c r="B1255">
        <v>0.41344049572944602</v>
      </c>
      <c r="C1255">
        <v>0.39073634204275498</v>
      </c>
      <c r="D1255">
        <f t="shared" si="118"/>
        <v>-2.2704153686691042E-2</v>
      </c>
      <c r="E1255" s="2">
        <f t="shared" si="119"/>
        <v>-5.8106071137367404E-2</v>
      </c>
      <c r="F1255" s="2" t="str">
        <f t="shared" si="120"/>
        <v>상승</v>
      </c>
      <c r="K1255" s="3">
        <f t="shared" si="121"/>
        <v>424032.14871883381</v>
      </c>
      <c r="L1255" s="3">
        <f t="shared" si="123"/>
        <v>417220.9026128265</v>
      </c>
      <c r="M1255" s="4">
        <f t="shared" si="122"/>
        <v>-6811.246106007311</v>
      </c>
    </row>
    <row r="1256" spans="1:13" x14ac:dyDescent="0.45">
      <c r="A1256">
        <v>1253</v>
      </c>
      <c r="B1256">
        <v>0.142817363142967</v>
      </c>
      <c r="C1256">
        <v>6.9498069498069498E-2</v>
      </c>
      <c r="D1256">
        <f t="shared" si="118"/>
        <v>-7.3319293644897504E-2</v>
      </c>
      <c r="E1256" s="2">
        <f t="shared" si="119"/>
        <v>-1.0549831696682475</v>
      </c>
      <c r="F1256" s="2" t="str">
        <f t="shared" si="120"/>
        <v>상승</v>
      </c>
      <c r="K1256" s="3">
        <f t="shared" si="121"/>
        <v>342845.20894289011</v>
      </c>
      <c r="L1256" s="3">
        <f t="shared" si="123"/>
        <v>320849.42084942089</v>
      </c>
      <c r="M1256" s="4">
        <f t="shared" si="122"/>
        <v>-21995.788093469222</v>
      </c>
    </row>
    <row r="1257" spans="1:13" x14ac:dyDescent="0.45">
      <c r="A1257">
        <v>1254</v>
      </c>
      <c r="B1257">
        <v>9.4223961234092699E-2</v>
      </c>
      <c r="C1257">
        <v>3.1914893617021198E-2</v>
      </c>
      <c r="D1257">
        <f t="shared" si="118"/>
        <v>-6.2309067617071501E-2</v>
      </c>
      <c r="E1257" s="2">
        <f t="shared" si="119"/>
        <v>-1.9523507853349118</v>
      </c>
      <c r="F1257" s="2" t="str">
        <f t="shared" si="120"/>
        <v>상승</v>
      </c>
      <c r="K1257" s="3">
        <f t="shared" si="121"/>
        <v>328267.18837022781</v>
      </c>
      <c r="L1257" s="3">
        <f t="shared" si="123"/>
        <v>309574.4680851064</v>
      </c>
      <c r="M1257" s="4">
        <f t="shared" si="122"/>
        <v>-18692.72028512141</v>
      </c>
    </row>
    <row r="1258" spans="1:13" x14ac:dyDescent="0.45">
      <c r="A1258">
        <v>1255</v>
      </c>
      <c r="B1258">
        <v>0.29265767335891701</v>
      </c>
      <c r="C1258">
        <v>0.24635416666666601</v>
      </c>
      <c r="D1258">
        <f t="shared" si="118"/>
        <v>-4.6303506692251001E-2</v>
      </c>
      <c r="E1258" s="2">
        <f t="shared" si="119"/>
        <v>-0.18795503773598765</v>
      </c>
      <c r="F1258" s="2" t="str">
        <f t="shared" si="120"/>
        <v>상승</v>
      </c>
      <c r="K1258" s="3">
        <f t="shared" si="121"/>
        <v>387797.30200767511</v>
      </c>
      <c r="L1258" s="3">
        <f t="shared" si="123"/>
        <v>373906.24999999977</v>
      </c>
      <c r="M1258" s="4">
        <f t="shared" si="122"/>
        <v>-13891.052007675346</v>
      </c>
    </row>
    <row r="1259" spans="1:13" x14ac:dyDescent="0.45">
      <c r="A1259">
        <v>1256</v>
      </c>
      <c r="B1259">
        <v>6.21305778622627E-3</v>
      </c>
      <c r="C1259">
        <v>1.8994413407821199E-2</v>
      </c>
      <c r="D1259">
        <f t="shared" si="118"/>
        <v>1.2781355621594929E-2</v>
      </c>
      <c r="E1259" s="2">
        <f t="shared" si="119"/>
        <v>0.67290078125455766</v>
      </c>
      <c r="F1259" s="2" t="str">
        <f t="shared" si="120"/>
        <v>상승</v>
      </c>
      <c r="K1259" s="3">
        <f t="shared" si="121"/>
        <v>301863.91733586788</v>
      </c>
      <c r="L1259" s="3">
        <f t="shared" si="123"/>
        <v>305698.32402234635</v>
      </c>
      <c r="M1259" s="4">
        <f t="shared" si="122"/>
        <v>3834.4066864784691</v>
      </c>
    </row>
    <row r="1260" spans="1:13" x14ac:dyDescent="0.45">
      <c r="A1260">
        <v>1257</v>
      </c>
      <c r="B1260">
        <v>0.25996217131614602</v>
      </c>
      <c r="C1260">
        <v>0.26615969581748999</v>
      </c>
      <c r="D1260">
        <f t="shared" si="118"/>
        <v>6.1975245013439761E-3</v>
      </c>
      <c r="E1260" s="2">
        <f t="shared" si="119"/>
        <v>2.328498491219241E-2</v>
      </c>
      <c r="F1260" s="2" t="str">
        <f t="shared" si="120"/>
        <v>상승</v>
      </c>
      <c r="K1260" s="3">
        <f t="shared" si="121"/>
        <v>377988.65139484376</v>
      </c>
      <c r="L1260" s="3">
        <f t="shared" si="123"/>
        <v>379847.90874524694</v>
      </c>
      <c r="M1260" s="4">
        <f t="shared" si="122"/>
        <v>1859.2573504031752</v>
      </c>
    </row>
    <row r="1261" spans="1:13" x14ac:dyDescent="0.45">
      <c r="A1261">
        <v>1258</v>
      </c>
      <c r="B1261">
        <v>0.44455295801162698</v>
      </c>
      <c r="C1261">
        <v>0.32254335260115602</v>
      </c>
      <c r="D1261">
        <f t="shared" si="118"/>
        <v>-0.12200960541047096</v>
      </c>
      <c r="E1261" s="2">
        <f t="shared" si="119"/>
        <v>-0.37827350781382579</v>
      </c>
      <c r="F1261" s="2" t="str">
        <f t="shared" si="120"/>
        <v>상승</v>
      </c>
      <c r="K1261" s="3">
        <f t="shared" si="121"/>
        <v>433365.8874034881</v>
      </c>
      <c r="L1261" s="3">
        <f t="shared" si="123"/>
        <v>396763.00578034681</v>
      </c>
      <c r="M1261" s="4">
        <f t="shared" si="122"/>
        <v>-36602.881623141293</v>
      </c>
    </row>
    <row r="1262" spans="1:13" x14ac:dyDescent="0.45">
      <c r="A1262">
        <v>1259</v>
      </c>
      <c r="B1262">
        <v>-0.106406107544898</v>
      </c>
      <c r="C1262">
        <v>-0.16129032258064499</v>
      </c>
      <c r="D1262">
        <f t="shared" si="118"/>
        <v>-5.4884215035746989E-2</v>
      </c>
      <c r="E1262" s="2">
        <f t="shared" si="119"/>
        <v>0.3402821332216317</v>
      </c>
      <c r="F1262" s="2" t="str">
        <f t="shared" si="120"/>
        <v>하락</v>
      </c>
      <c r="K1262" s="3">
        <f t="shared" si="121"/>
        <v>268078.16773653059</v>
      </c>
      <c r="L1262" s="3">
        <f t="shared" si="123"/>
        <v>251612.90322580648</v>
      </c>
      <c r="M1262" s="4">
        <f t="shared" si="122"/>
        <v>-16465.264510724111</v>
      </c>
    </row>
    <row r="1263" spans="1:13" x14ac:dyDescent="0.45">
      <c r="A1263">
        <v>1260</v>
      </c>
      <c r="B1263">
        <v>-0.101047798991203</v>
      </c>
      <c r="C1263">
        <v>-0.14933058702368601</v>
      </c>
      <c r="D1263">
        <f t="shared" si="118"/>
        <v>-4.8282788032483009E-2</v>
      </c>
      <c r="E1263" s="2">
        <f t="shared" si="119"/>
        <v>0.32332818744511233</v>
      </c>
      <c r="F1263" s="2" t="str">
        <f t="shared" si="120"/>
        <v>하락</v>
      </c>
      <c r="K1263" s="3">
        <f t="shared" si="121"/>
        <v>269685.66030263912</v>
      </c>
      <c r="L1263" s="3">
        <f t="shared" si="123"/>
        <v>255200.82389289417</v>
      </c>
      <c r="M1263" s="4">
        <f t="shared" si="122"/>
        <v>-14484.836409744952</v>
      </c>
    </row>
    <row r="1264" spans="1:13" x14ac:dyDescent="0.45">
      <c r="A1264">
        <v>1261</v>
      </c>
      <c r="B1264">
        <v>0.30276864767074502</v>
      </c>
      <c r="C1264">
        <v>0.27586206896551702</v>
      </c>
      <c r="D1264">
        <f t="shared" si="118"/>
        <v>-2.6906578705228001E-2</v>
      </c>
      <c r="E1264" s="2">
        <f t="shared" si="119"/>
        <v>-9.7536347806451582E-2</v>
      </c>
      <c r="F1264" s="2" t="str">
        <f t="shared" si="120"/>
        <v>상승</v>
      </c>
      <c r="K1264" s="3">
        <f t="shared" si="121"/>
        <v>390830.59430122346</v>
      </c>
      <c r="L1264" s="3">
        <f t="shared" si="123"/>
        <v>382758.62068965507</v>
      </c>
      <c r="M1264" s="4">
        <f t="shared" si="122"/>
        <v>-8071.9736115683918</v>
      </c>
    </row>
    <row r="1265" spans="1:13" x14ac:dyDescent="0.45">
      <c r="A1265">
        <v>1262</v>
      </c>
      <c r="B1265">
        <v>0.17165778577327701</v>
      </c>
      <c r="C1265">
        <v>8.5620197585071306E-2</v>
      </c>
      <c r="D1265">
        <f t="shared" si="118"/>
        <v>-8.6037588188205699E-2</v>
      </c>
      <c r="E1265" s="2">
        <f t="shared" si="119"/>
        <v>-1.0048749081981465</v>
      </c>
      <c r="F1265" s="2" t="str">
        <f t="shared" si="120"/>
        <v>상승</v>
      </c>
      <c r="K1265" s="3">
        <f t="shared" si="121"/>
        <v>351497.33573198313</v>
      </c>
      <c r="L1265" s="3">
        <f t="shared" si="123"/>
        <v>325686.05927552137</v>
      </c>
      <c r="M1265" s="4">
        <f t="shared" si="122"/>
        <v>-25811.276456461754</v>
      </c>
    </row>
    <row r="1266" spans="1:13" x14ac:dyDescent="0.45">
      <c r="A1266">
        <v>1263</v>
      </c>
      <c r="B1266">
        <v>-3.1260315328836399E-2</v>
      </c>
      <c r="C1266">
        <v>-1.015625E-2</v>
      </c>
      <c r="D1266">
        <f t="shared" si="118"/>
        <v>2.1104065328836401E-2</v>
      </c>
      <c r="E1266" s="2">
        <f t="shared" si="119"/>
        <v>-2.0779387400700458</v>
      </c>
      <c r="F1266" s="2" t="str">
        <f t="shared" si="120"/>
        <v>하락</v>
      </c>
      <c r="K1266" s="3">
        <f t="shared" si="121"/>
        <v>290621.90540134907</v>
      </c>
      <c r="L1266" s="3">
        <f t="shared" si="123"/>
        <v>296953.125</v>
      </c>
      <c r="M1266" s="4">
        <f t="shared" si="122"/>
        <v>6331.2195986509323</v>
      </c>
    </row>
    <row r="1267" spans="1:13" x14ac:dyDescent="0.45">
      <c r="A1267">
        <v>1264</v>
      </c>
      <c r="B1267">
        <v>7.5155414640903404E-2</v>
      </c>
      <c r="C1267">
        <v>3.7584966013594498E-2</v>
      </c>
      <c r="D1267">
        <f t="shared" si="118"/>
        <v>-3.7570448627308906E-2</v>
      </c>
      <c r="E1267" s="2">
        <f t="shared" si="119"/>
        <v>-0.99961374486063548</v>
      </c>
      <c r="F1267" s="2" t="str">
        <f t="shared" si="120"/>
        <v>상승</v>
      </c>
      <c r="K1267" s="3">
        <f t="shared" si="121"/>
        <v>322546.62439227104</v>
      </c>
      <c r="L1267" s="3">
        <f t="shared" si="123"/>
        <v>311275.48980407836</v>
      </c>
      <c r="M1267" s="4">
        <f t="shared" si="122"/>
        <v>-11271.134588192683</v>
      </c>
    </row>
    <row r="1268" spans="1:13" x14ac:dyDescent="0.45">
      <c r="A1268">
        <v>1265</v>
      </c>
      <c r="B1268">
        <v>0.28277051448821999</v>
      </c>
      <c r="C1268">
        <v>0.23384253819036399</v>
      </c>
      <c r="D1268">
        <f t="shared" si="118"/>
        <v>-4.8927976297856002E-2</v>
      </c>
      <c r="E1268" s="2">
        <f t="shared" si="119"/>
        <v>-0.20923471271093219</v>
      </c>
      <c r="F1268" s="2" t="str">
        <f t="shared" si="120"/>
        <v>상승</v>
      </c>
      <c r="K1268" s="3">
        <f t="shared" si="121"/>
        <v>384831.15434646601</v>
      </c>
      <c r="L1268" s="3">
        <f t="shared" si="123"/>
        <v>370152.76145710918</v>
      </c>
      <c r="M1268" s="4">
        <f t="shared" si="122"/>
        <v>-14678.392889356823</v>
      </c>
    </row>
    <row r="1269" spans="1:13" x14ac:dyDescent="0.45">
      <c r="A1269">
        <v>1266</v>
      </c>
      <c r="B1269">
        <v>1.90329626202583E-2</v>
      </c>
      <c r="C1269">
        <v>-1.4925373134328301E-2</v>
      </c>
      <c r="D1269">
        <f t="shared" si="118"/>
        <v>-3.3958335754586601E-2</v>
      </c>
      <c r="E1269" s="2">
        <f t="shared" si="119"/>
        <v>2.2752084955573109</v>
      </c>
      <c r="F1269" s="2" t="str">
        <f t="shared" si="120"/>
        <v>반대</v>
      </c>
      <c r="K1269" s="3">
        <f t="shared" si="121"/>
        <v>305709.8887860775</v>
      </c>
      <c r="L1269" s="3">
        <f t="shared" si="123"/>
        <v>295522.38805970154</v>
      </c>
      <c r="M1269" s="4">
        <f t="shared" si="122"/>
        <v>-10187.500726375962</v>
      </c>
    </row>
    <row r="1270" spans="1:13" x14ac:dyDescent="0.45">
      <c r="A1270">
        <v>1267</v>
      </c>
      <c r="B1270">
        <v>-0.143053233623504</v>
      </c>
      <c r="C1270">
        <v>-0.118831822759315</v>
      </c>
      <c r="D1270">
        <f t="shared" si="118"/>
        <v>2.4221410864188997E-2</v>
      </c>
      <c r="E1270" s="2">
        <f t="shared" si="119"/>
        <v>-0.20382933040796369</v>
      </c>
      <c r="F1270" s="2" t="str">
        <f t="shared" si="120"/>
        <v>하락</v>
      </c>
      <c r="K1270" s="3">
        <f t="shared" si="121"/>
        <v>257084.02991294881</v>
      </c>
      <c r="L1270" s="3">
        <f t="shared" si="123"/>
        <v>264350.45317220548</v>
      </c>
      <c r="M1270" s="4">
        <f t="shared" si="122"/>
        <v>7266.4232592566696</v>
      </c>
    </row>
    <row r="1271" spans="1:13" x14ac:dyDescent="0.45">
      <c r="A1271">
        <v>1268</v>
      </c>
      <c r="B1271">
        <v>-0.105356320738792</v>
      </c>
      <c r="C1271">
        <v>-0.115837696335078</v>
      </c>
      <c r="D1271">
        <f t="shared" si="118"/>
        <v>-1.0481375596285994E-2</v>
      </c>
      <c r="E1271" s="2">
        <f t="shared" si="119"/>
        <v>9.048328763347499E-2</v>
      </c>
      <c r="F1271" s="2" t="str">
        <f t="shared" si="120"/>
        <v>하락</v>
      </c>
      <c r="K1271" s="3">
        <f t="shared" si="121"/>
        <v>268393.10377836239</v>
      </c>
      <c r="L1271" s="3">
        <f t="shared" si="123"/>
        <v>265248.69109947659</v>
      </c>
      <c r="M1271" s="4">
        <f t="shared" si="122"/>
        <v>-3144.4126788857975</v>
      </c>
    </row>
    <row r="1272" spans="1:13" x14ac:dyDescent="0.45">
      <c r="A1272">
        <v>1269</v>
      </c>
      <c r="B1272">
        <v>9.3990743160247803E-2</v>
      </c>
      <c r="C1272">
        <v>-1.32890365448504E-2</v>
      </c>
      <c r="D1272">
        <f t="shared" si="118"/>
        <v>-0.10727977970509821</v>
      </c>
      <c r="E1272" s="2">
        <f t="shared" si="119"/>
        <v>8.0728034228087004</v>
      </c>
      <c r="F1272" s="2" t="str">
        <f t="shared" si="120"/>
        <v>반대</v>
      </c>
      <c r="K1272" s="3">
        <f t="shared" si="121"/>
        <v>328197.22294807434</v>
      </c>
      <c r="L1272" s="3">
        <f t="shared" si="123"/>
        <v>296013.28903654491</v>
      </c>
      <c r="M1272" s="4">
        <f t="shared" si="122"/>
        <v>-32183.933911529428</v>
      </c>
    </row>
    <row r="1273" spans="1:13" x14ac:dyDescent="0.45">
      <c r="A1273">
        <v>1270</v>
      </c>
      <c r="B1273">
        <v>-0.14568798243999401</v>
      </c>
      <c r="C1273">
        <v>-0.19259962049335799</v>
      </c>
      <c r="D1273">
        <f t="shared" si="118"/>
        <v>-4.6911638053363985E-2</v>
      </c>
      <c r="E1273" s="2">
        <f t="shared" si="119"/>
        <v>0.24357077097658031</v>
      </c>
      <c r="F1273" s="2" t="str">
        <f t="shared" si="120"/>
        <v>하락</v>
      </c>
      <c r="K1273" s="3">
        <f t="shared" si="121"/>
        <v>256293.60526800179</v>
      </c>
      <c r="L1273" s="3">
        <f t="shared" si="123"/>
        <v>242220.11385199259</v>
      </c>
      <c r="M1273" s="4">
        <f t="shared" si="122"/>
        <v>-14073.491416009201</v>
      </c>
    </row>
    <row r="1274" spans="1:13" x14ac:dyDescent="0.45">
      <c r="A1274">
        <v>1271</v>
      </c>
      <c r="B1274">
        <v>0.333587735891342</v>
      </c>
      <c r="C1274">
        <v>0.32526881720430101</v>
      </c>
      <c r="D1274">
        <f t="shared" si="118"/>
        <v>-8.3189186870409881E-3</v>
      </c>
      <c r="E1274" s="2">
        <f t="shared" si="119"/>
        <v>-2.557551860809296E-2</v>
      </c>
      <c r="F1274" s="2" t="str">
        <f t="shared" si="120"/>
        <v>상승</v>
      </c>
      <c r="K1274" s="3">
        <f t="shared" si="121"/>
        <v>400076.32076740259</v>
      </c>
      <c r="L1274" s="3">
        <f t="shared" si="123"/>
        <v>397580.6451612903</v>
      </c>
      <c r="M1274" s="4">
        <f t="shared" si="122"/>
        <v>-2495.6756061122869</v>
      </c>
    </row>
    <row r="1275" spans="1:13" x14ac:dyDescent="0.45">
      <c r="A1275">
        <v>1272</v>
      </c>
      <c r="B1275">
        <v>0.20566461980342801</v>
      </c>
      <c r="C1275">
        <v>0.16358024691358</v>
      </c>
      <c r="D1275">
        <f t="shared" si="118"/>
        <v>-4.208437288984801E-2</v>
      </c>
      <c r="E1275" s="2">
        <f t="shared" si="119"/>
        <v>-0.25727050596812784</v>
      </c>
      <c r="F1275" s="2" t="str">
        <f t="shared" si="120"/>
        <v>상승</v>
      </c>
      <c r="K1275" s="3">
        <f t="shared" si="121"/>
        <v>361699.38594102842</v>
      </c>
      <c r="L1275" s="3">
        <f t="shared" si="123"/>
        <v>349074.07407407404</v>
      </c>
      <c r="M1275" s="4">
        <f t="shared" si="122"/>
        <v>-12625.311866954376</v>
      </c>
    </row>
    <row r="1276" spans="1:13" x14ac:dyDescent="0.45">
      <c r="A1276">
        <v>1273</v>
      </c>
      <c r="B1276">
        <v>-1.3224173337221101E-2</v>
      </c>
      <c r="C1276">
        <v>-0.123333333333333</v>
      </c>
      <c r="D1276">
        <f t="shared" si="118"/>
        <v>-0.1101091599961119</v>
      </c>
      <c r="E1276" s="2">
        <f t="shared" si="119"/>
        <v>0.8927769729414502</v>
      </c>
      <c r="F1276" s="2" t="str">
        <f t="shared" si="120"/>
        <v>하락</v>
      </c>
      <c r="K1276" s="3">
        <f t="shared" si="121"/>
        <v>296032.74799883366</v>
      </c>
      <c r="L1276" s="3">
        <f t="shared" si="123"/>
        <v>263000.00000000012</v>
      </c>
      <c r="M1276" s="4">
        <f t="shared" si="122"/>
        <v>-33032.74799883354</v>
      </c>
    </row>
    <row r="1277" spans="1:13" x14ac:dyDescent="0.45">
      <c r="A1277">
        <v>1274</v>
      </c>
      <c r="B1277">
        <v>-1.8742483109235701E-2</v>
      </c>
      <c r="C1277">
        <v>-1.16156282998944E-2</v>
      </c>
      <c r="D1277">
        <f t="shared" si="118"/>
        <v>7.1268548093413008E-3</v>
      </c>
      <c r="E1277" s="2">
        <f t="shared" si="119"/>
        <v>-0.61355740949511028</v>
      </c>
      <c r="F1277" s="2" t="str">
        <f t="shared" si="120"/>
        <v>하락</v>
      </c>
      <c r="K1277" s="3">
        <f t="shared" si="121"/>
        <v>294377.25506722933</v>
      </c>
      <c r="L1277" s="3">
        <f t="shared" si="123"/>
        <v>296515.31151003169</v>
      </c>
      <c r="M1277" s="4">
        <f t="shared" si="122"/>
        <v>2138.0564428023645</v>
      </c>
    </row>
    <row r="1278" spans="1:13" x14ac:dyDescent="0.45">
      <c r="A1278">
        <v>1275</v>
      </c>
      <c r="B1278">
        <v>0.55947780609130804</v>
      </c>
      <c r="C1278">
        <v>0.43205574912891898</v>
      </c>
      <c r="D1278">
        <f t="shared" si="118"/>
        <v>-0.12742205696238906</v>
      </c>
      <c r="E1278" s="2">
        <f t="shared" si="119"/>
        <v>-0.29492040603391723</v>
      </c>
      <c r="F1278" s="2" t="str">
        <f t="shared" si="120"/>
        <v>상승</v>
      </c>
      <c r="K1278" s="3">
        <f t="shared" si="121"/>
        <v>467843.34182739246</v>
      </c>
      <c r="L1278" s="3">
        <f t="shared" si="123"/>
        <v>429616.72473867569</v>
      </c>
      <c r="M1278" s="4">
        <f t="shared" si="122"/>
        <v>-38226.617088716768</v>
      </c>
    </row>
    <row r="1279" spans="1:13" x14ac:dyDescent="0.45">
      <c r="A1279">
        <v>1276</v>
      </c>
      <c r="B1279">
        <v>-8.4717348217964103E-2</v>
      </c>
      <c r="C1279">
        <v>-6.2179956108266203E-2</v>
      </c>
      <c r="D1279">
        <f t="shared" si="118"/>
        <v>2.25373921096979E-2</v>
      </c>
      <c r="E1279" s="2">
        <f t="shared" si="119"/>
        <v>-0.36245429428184783</v>
      </c>
      <c r="F1279" s="2" t="str">
        <f t="shared" si="120"/>
        <v>하락</v>
      </c>
      <c r="K1279" s="3">
        <f t="shared" si="121"/>
        <v>274584.79553461081</v>
      </c>
      <c r="L1279" s="3">
        <f t="shared" si="123"/>
        <v>281346.01316752011</v>
      </c>
      <c r="M1279" s="4">
        <f t="shared" si="122"/>
        <v>6761.2176329093054</v>
      </c>
    </row>
    <row r="1280" spans="1:13" x14ac:dyDescent="0.45">
      <c r="A1280">
        <v>1277</v>
      </c>
      <c r="B1280">
        <v>-0.38458859920501698</v>
      </c>
      <c r="C1280">
        <v>-0.33681462140992102</v>
      </c>
      <c r="D1280">
        <f t="shared" si="118"/>
        <v>4.7773977795095957E-2</v>
      </c>
      <c r="E1280" s="2">
        <f t="shared" si="119"/>
        <v>-0.14184056973272702</v>
      </c>
      <c r="F1280" s="2" t="str">
        <f t="shared" si="120"/>
        <v>하락</v>
      </c>
      <c r="K1280" s="3">
        <f t="shared" si="121"/>
        <v>184623.4202384949</v>
      </c>
      <c r="L1280" s="3">
        <f t="shared" si="123"/>
        <v>198955.6135770237</v>
      </c>
      <c r="M1280" s="4">
        <f t="shared" si="122"/>
        <v>14332.193338528799</v>
      </c>
    </row>
    <row r="1281" spans="1:13" x14ac:dyDescent="0.45">
      <c r="A1281">
        <v>1278</v>
      </c>
      <c r="B1281">
        <v>0.12847743928432401</v>
      </c>
      <c r="C1281">
        <v>0.202063628546861</v>
      </c>
      <c r="D1281">
        <f t="shared" si="118"/>
        <v>7.3586189262536988E-2</v>
      </c>
      <c r="E1281" s="2">
        <f t="shared" si="119"/>
        <v>0.36417335366949261</v>
      </c>
      <c r="F1281" s="2" t="str">
        <f t="shared" si="120"/>
        <v>상승</v>
      </c>
      <c r="K1281" s="3">
        <f t="shared" si="121"/>
        <v>338543.23178529722</v>
      </c>
      <c r="L1281" s="3">
        <f t="shared" si="123"/>
        <v>360619.08856405836</v>
      </c>
      <c r="M1281" s="4">
        <f t="shared" si="122"/>
        <v>22075.856778761139</v>
      </c>
    </row>
    <row r="1282" spans="1:13" x14ac:dyDescent="0.45">
      <c r="A1282">
        <v>1279</v>
      </c>
      <c r="B1282">
        <v>-8.1052884459495503E-2</v>
      </c>
      <c r="C1282">
        <v>-9.6774193548387094E-2</v>
      </c>
      <c r="D1282">
        <f t="shared" si="118"/>
        <v>-1.5721309088891591E-2</v>
      </c>
      <c r="E1282" s="2">
        <f t="shared" si="119"/>
        <v>0.16245352725187978</v>
      </c>
      <c r="F1282" s="2" t="str">
        <f t="shared" si="120"/>
        <v>하락</v>
      </c>
      <c r="K1282" s="3">
        <f t="shared" si="121"/>
        <v>275684.13466215134</v>
      </c>
      <c r="L1282" s="3">
        <f t="shared" si="123"/>
        <v>270967.74193548388</v>
      </c>
      <c r="M1282" s="4">
        <f t="shared" si="122"/>
        <v>-4716.3927266674582</v>
      </c>
    </row>
    <row r="1283" spans="1:13" x14ac:dyDescent="0.45">
      <c r="A1283">
        <v>1280</v>
      </c>
      <c r="B1283">
        <v>9.994438290596E-2</v>
      </c>
      <c r="C1283">
        <v>5.0458715596330202E-2</v>
      </c>
      <c r="D1283">
        <f t="shared" si="118"/>
        <v>-4.9485667309629798E-2</v>
      </c>
      <c r="E1283" s="2">
        <f t="shared" si="119"/>
        <v>-0.98071595213630103</v>
      </c>
      <c r="F1283" s="2" t="str">
        <f t="shared" si="120"/>
        <v>상승</v>
      </c>
      <c r="K1283" s="3">
        <f t="shared" si="121"/>
        <v>329983.31487178802</v>
      </c>
      <c r="L1283" s="3">
        <f t="shared" si="123"/>
        <v>315137.61467889912</v>
      </c>
      <c r="M1283" s="4">
        <f t="shared" si="122"/>
        <v>-14845.700192888908</v>
      </c>
    </row>
    <row r="1284" spans="1:13" x14ac:dyDescent="0.45">
      <c r="A1284">
        <v>1281</v>
      </c>
      <c r="B1284">
        <v>6.8303614854812594E-2</v>
      </c>
      <c r="C1284">
        <v>-7.98175598631699E-3</v>
      </c>
      <c r="D1284">
        <f t="shared" ref="D1284:D1347" si="124">C1284-B1284</f>
        <v>-7.6285370841129588E-2</v>
      </c>
      <c r="E1284" s="2">
        <f t="shared" ref="E1284:E1347" si="125">IFERROR(D1284/C1284,0)</f>
        <v>9.5574671753815217</v>
      </c>
      <c r="F1284" s="2" t="str">
        <f t="shared" ref="F1284:F1347" si="126">IF(AND(B1284&gt;=0,C1284&gt;=0),"상승",IF(AND(B1284&lt;0,C1284&lt;0),"하락","반대"))</f>
        <v>반대</v>
      </c>
      <c r="K1284" s="3">
        <f t="shared" ref="K1284:K1347" si="127">$J$3*(1+B1284)</f>
        <v>320491.08445644379</v>
      </c>
      <c r="L1284" s="3">
        <f t="shared" si="123"/>
        <v>297605.47320410487</v>
      </c>
      <c r="M1284" s="4">
        <f t="shared" ref="M1284:M1347" si="128">L1284-K1284</f>
        <v>-22885.611252338917</v>
      </c>
    </row>
    <row r="1285" spans="1:13" x14ac:dyDescent="0.45">
      <c r="A1285">
        <v>1282</v>
      </c>
      <c r="B1285">
        <v>6.5210789442062295E-2</v>
      </c>
      <c r="C1285">
        <v>7.4733096085409206E-2</v>
      </c>
      <c r="D1285">
        <f t="shared" si="124"/>
        <v>9.5223066433469117E-3</v>
      </c>
      <c r="E1285" s="2">
        <f t="shared" si="125"/>
        <v>0.12741753175145162</v>
      </c>
      <c r="F1285" s="2" t="str">
        <f t="shared" si="126"/>
        <v>상승</v>
      </c>
      <c r="K1285" s="3">
        <f t="shared" si="127"/>
        <v>319563.23683261871</v>
      </c>
      <c r="L1285" s="3">
        <f t="shared" si="123"/>
        <v>322419.92882562272</v>
      </c>
      <c r="M1285" s="4">
        <f t="shared" si="128"/>
        <v>2856.6919930040021</v>
      </c>
    </row>
    <row r="1286" spans="1:13" x14ac:dyDescent="0.45">
      <c r="A1286">
        <v>1283</v>
      </c>
      <c r="B1286">
        <v>0.42573440074920599</v>
      </c>
      <c r="C1286">
        <v>0.30738522954091801</v>
      </c>
      <c r="D1286">
        <f t="shared" si="124"/>
        <v>-0.11834917120828797</v>
      </c>
      <c r="E1286" s="2">
        <f t="shared" si="125"/>
        <v>-0.38501905698280714</v>
      </c>
      <c r="F1286" s="2" t="str">
        <f t="shared" si="126"/>
        <v>상승</v>
      </c>
      <c r="K1286" s="3">
        <f t="shared" si="127"/>
        <v>427720.32022476185</v>
      </c>
      <c r="L1286" s="3">
        <f t="shared" si="123"/>
        <v>392215.5688622754</v>
      </c>
      <c r="M1286" s="4">
        <f t="shared" si="128"/>
        <v>-35504.751362486451</v>
      </c>
    </row>
    <row r="1287" spans="1:13" x14ac:dyDescent="0.45">
      <c r="A1287">
        <v>1284</v>
      </c>
      <c r="B1287">
        <v>-2.33167149126529E-2</v>
      </c>
      <c r="C1287">
        <v>-0.14089347079037801</v>
      </c>
      <c r="D1287">
        <f t="shared" si="124"/>
        <v>-0.11757675587772511</v>
      </c>
      <c r="E1287" s="2">
        <f t="shared" si="125"/>
        <v>0.83450819415653676</v>
      </c>
      <c r="F1287" s="2" t="str">
        <f t="shared" si="126"/>
        <v>하락</v>
      </c>
      <c r="K1287" s="3">
        <f t="shared" si="127"/>
        <v>293004.98552620417</v>
      </c>
      <c r="L1287" s="3">
        <f t="shared" si="123"/>
        <v>257731.95876288661</v>
      </c>
      <c r="M1287" s="4">
        <f t="shared" si="128"/>
        <v>-35273.026763317554</v>
      </c>
    </row>
    <row r="1288" spans="1:13" x14ac:dyDescent="0.45">
      <c r="A1288">
        <v>1285</v>
      </c>
      <c r="B1288">
        <v>-4.3286409229040097E-2</v>
      </c>
      <c r="C1288">
        <v>-6.1417322834645599E-2</v>
      </c>
      <c r="D1288">
        <f t="shared" si="124"/>
        <v>-1.8130913605605502E-2</v>
      </c>
      <c r="E1288" s="2">
        <f t="shared" si="125"/>
        <v>0.29520846511691046</v>
      </c>
      <c r="F1288" s="2" t="str">
        <f t="shared" si="126"/>
        <v>하락</v>
      </c>
      <c r="K1288" s="3">
        <f t="shared" si="127"/>
        <v>287014.07723128796</v>
      </c>
      <c r="L1288" s="3">
        <f t="shared" si="123"/>
        <v>281574.80314960633</v>
      </c>
      <c r="M1288" s="4">
        <f t="shared" si="128"/>
        <v>-5439.2740816816222</v>
      </c>
    </row>
    <row r="1289" spans="1:13" x14ac:dyDescent="0.45">
      <c r="A1289">
        <v>1286</v>
      </c>
      <c r="B1289">
        <v>6.4920917153358404E-2</v>
      </c>
      <c r="C1289">
        <v>5.8020477815699599E-2</v>
      </c>
      <c r="D1289">
        <f t="shared" si="124"/>
        <v>-6.900439337658805E-3</v>
      </c>
      <c r="E1289" s="2">
        <f t="shared" si="125"/>
        <v>-0.1189311015255313</v>
      </c>
      <c r="F1289" s="2" t="str">
        <f t="shared" si="126"/>
        <v>상승</v>
      </c>
      <c r="K1289" s="3">
        <f t="shared" si="127"/>
        <v>319476.27514600754</v>
      </c>
      <c r="L1289" s="3">
        <f t="shared" si="123"/>
        <v>317406.14334470988</v>
      </c>
      <c r="M1289" s="4">
        <f t="shared" si="128"/>
        <v>-2070.1318012976553</v>
      </c>
    </row>
    <row r="1290" spans="1:13" x14ac:dyDescent="0.45">
      <c r="A1290">
        <v>1287</v>
      </c>
      <c r="B1290">
        <v>0.148693516850471</v>
      </c>
      <c r="C1290">
        <v>0.14238134887593601</v>
      </c>
      <c r="D1290">
        <f t="shared" si="124"/>
        <v>-6.3121679745349879E-3</v>
      </c>
      <c r="E1290" s="2">
        <f t="shared" si="125"/>
        <v>-4.4332828873781045E-2</v>
      </c>
      <c r="F1290" s="2" t="str">
        <f t="shared" si="126"/>
        <v>상승</v>
      </c>
      <c r="K1290" s="3">
        <f t="shared" si="127"/>
        <v>344608.05505514133</v>
      </c>
      <c r="L1290" s="3">
        <f t="shared" si="123"/>
        <v>342714.40466278081</v>
      </c>
      <c r="M1290" s="4">
        <f t="shared" si="128"/>
        <v>-1893.6503923605196</v>
      </c>
    </row>
    <row r="1291" spans="1:13" x14ac:dyDescent="0.45">
      <c r="A1291">
        <v>1288</v>
      </c>
      <c r="B1291">
        <v>0.49316650629043501</v>
      </c>
      <c r="C1291">
        <v>0.374789915966386</v>
      </c>
      <c r="D1291">
        <f t="shared" si="124"/>
        <v>-0.11837659032404901</v>
      </c>
      <c r="E1291" s="2">
        <f t="shared" si="125"/>
        <v>-0.315847853106768</v>
      </c>
      <c r="F1291" s="2" t="str">
        <f t="shared" si="126"/>
        <v>상승</v>
      </c>
      <c r="K1291" s="3">
        <f t="shared" si="127"/>
        <v>447949.95188713045</v>
      </c>
      <c r="L1291" s="3">
        <f t="shared" si="123"/>
        <v>412436.97478991584</v>
      </c>
      <c r="M1291" s="4">
        <f t="shared" si="128"/>
        <v>-35512.977097214607</v>
      </c>
    </row>
    <row r="1292" spans="1:13" x14ac:dyDescent="0.45">
      <c r="A1292">
        <v>1289</v>
      </c>
      <c r="B1292">
        <v>0.20345418155193301</v>
      </c>
      <c r="C1292">
        <v>0.21604938271604901</v>
      </c>
      <c r="D1292">
        <f t="shared" si="124"/>
        <v>1.2595201164115999E-2</v>
      </c>
      <c r="E1292" s="2">
        <f t="shared" si="125"/>
        <v>5.8297788245337011E-2</v>
      </c>
      <c r="F1292" s="2" t="str">
        <f t="shared" si="126"/>
        <v>상승</v>
      </c>
      <c r="K1292" s="3">
        <f t="shared" si="127"/>
        <v>361036.25446557993</v>
      </c>
      <c r="L1292" s="3">
        <f t="shared" si="123"/>
        <v>364814.81481481472</v>
      </c>
      <c r="M1292" s="4">
        <f t="shared" si="128"/>
        <v>3778.5603492347873</v>
      </c>
    </row>
    <row r="1293" spans="1:13" x14ac:dyDescent="0.45">
      <c r="A1293">
        <v>1290</v>
      </c>
      <c r="B1293">
        <v>-0.21016339957714</v>
      </c>
      <c r="C1293">
        <v>-0.21784232365145201</v>
      </c>
      <c r="D1293">
        <f t="shared" si="124"/>
        <v>-7.6789240743120046E-3</v>
      </c>
      <c r="E1293" s="2">
        <f t="shared" si="125"/>
        <v>3.5249918131603726E-2</v>
      </c>
      <c r="F1293" s="2" t="str">
        <f t="shared" si="126"/>
        <v>하락</v>
      </c>
      <c r="K1293" s="3">
        <f t="shared" si="127"/>
        <v>236950.98012685799</v>
      </c>
      <c r="L1293" s="3">
        <f t="shared" si="123"/>
        <v>234647.30290456442</v>
      </c>
      <c r="M1293" s="4">
        <f t="shared" si="128"/>
        <v>-2303.6772222935688</v>
      </c>
    </row>
    <row r="1294" spans="1:13" x14ac:dyDescent="0.45">
      <c r="A1294">
        <v>1291</v>
      </c>
      <c r="B1294">
        <v>6.4900264143943703E-2</v>
      </c>
      <c r="C1294">
        <v>8.45588235294117E-2</v>
      </c>
      <c r="D1294">
        <f t="shared" si="124"/>
        <v>1.9658559385467997E-2</v>
      </c>
      <c r="E1294" s="2">
        <f t="shared" si="125"/>
        <v>0.23248383273249126</v>
      </c>
      <c r="F1294" s="2" t="str">
        <f t="shared" si="126"/>
        <v>상승</v>
      </c>
      <c r="K1294" s="3">
        <f t="shared" si="127"/>
        <v>319470.07924318314</v>
      </c>
      <c r="L1294" s="3">
        <f t="shared" si="123"/>
        <v>325367.6470588235</v>
      </c>
      <c r="M1294" s="4">
        <f t="shared" si="128"/>
        <v>5897.5678156403592</v>
      </c>
    </row>
    <row r="1295" spans="1:13" x14ac:dyDescent="0.45">
      <c r="A1295">
        <v>1292</v>
      </c>
      <c r="B1295">
        <v>-2.5058984756469701E-3</v>
      </c>
      <c r="C1295">
        <v>-0.14444444444444399</v>
      </c>
      <c r="D1295">
        <f t="shared" si="124"/>
        <v>-0.14193854596879701</v>
      </c>
      <c r="E1295" s="2">
        <f t="shared" si="125"/>
        <v>0.9826514720916748</v>
      </c>
      <c r="F1295" s="2" t="str">
        <f t="shared" si="126"/>
        <v>하락</v>
      </c>
      <c r="K1295" s="3">
        <f t="shared" si="127"/>
        <v>299248.23045730591</v>
      </c>
      <c r="L1295" s="3">
        <f t="shared" si="123"/>
        <v>256666.66666666683</v>
      </c>
      <c r="M1295" s="4">
        <f t="shared" si="128"/>
        <v>-42581.563790639077</v>
      </c>
    </row>
    <row r="1296" spans="1:13" x14ac:dyDescent="0.45">
      <c r="A1296">
        <v>1293</v>
      </c>
      <c r="B1296">
        <v>-1.0823506861925101E-2</v>
      </c>
      <c r="C1296">
        <v>-1.7316017316017299E-2</v>
      </c>
      <c r="D1296">
        <f t="shared" si="124"/>
        <v>-6.4925104540921978E-3</v>
      </c>
      <c r="E1296" s="2">
        <f t="shared" si="125"/>
        <v>0.3749424787238248</v>
      </c>
      <c r="F1296" s="2" t="str">
        <f t="shared" si="126"/>
        <v>하락</v>
      </c>
      <c r="K1296" s="3">
        <f t="shared" si="127"/>
        <v>296752.94794142246</v>
      </c>
      <c r="L1296" s="3">
        <f t="shared" si="123"/>
        <v>294805.1948051948</v>
      </c>
      <c r="M1296" s="4">
        <f t="shared" si="128"/>
        <v>-1947.7531362276641</v>
      </c>
    </row>
    <row r="1297" spans="1:13" x14ac:dyDescent="0.45">
      <c r="A1297">
        <v>1294</v>
      </c>
      <c r="B1297">
        <v>-6.4013645052909796E-2</v>
      </c>
      <c r="C1297">
        <v>-6.15384615384615E-2</v>
      </c>
      <c r="D1297">
        <f t="shared" si="124"/>
        <v>2.4751835144482953E-3</v>
      </c>
      <c r="E1297" s="2">
        <f t="shared" si="125"/>
        <v>-4.0221732109784823E-2</v>
      </c>
      <c r="F1297" s="2" t="str">
        <f t="shared" si="126"/>
        <v>하락</v>
      </c>
      <c r="K1297" s="3">
        <f t="shared" si="127"/>
        <v>280795.90648412704</v>
      </c>
      <c r="L1297" s="3">
        <f t="shared" si="123"/>
        <v>281538.46153846156</v>
      </c>
      <c r="M1297" s="4">
        <f t="shared" si="128"/>
        <v>742.55505433451617</v>
      </c>
    </row>
    <row r="1298" spans="1:13" x14ac:dyDescent="0.45">
      <c r="A1298">
        <v>1295</v>
      </c>
      <c r="B1298">
        <v>7.0506565272808006E-2</v>
      </c>
      <c r="C1298">
        <v>4.5929018789144002E-2</v>
      </c>
      <c r="D1298">
        <f t="shared" si="124"/>
        <v>-2.4577546483664003E-2</v>
      </c>
      <c r="E1298" s="2">
        <f t="shared" si="125"/>
        <v>-0.53512021662159404</v>
      </c>
      <c r="F1298" s="2" t="str">
        <f t="shared" si="126"/>
        <v>상승</v>
      </c>
      <c r="K1298" s="3">
        <f t="shared" si="127"/>
        <v>321151.96958184242</v>
      </c>
      <c r="L1298" s="3">
        <f t="shared" si="123"/>
        <v>313778.70563674317</v>
      </c>
      <c r="M1298" s="4">
        <f t="shared" si="128"/>
        <v>-7373.2639450992574</v>
      </c>
    </row>
    <row r="1299" spans="1:13" x14ac:dyDescent="0.45">
      <c r="A1299">
        <v>1296</v>
      </c>
      <c r="B1299">
        <v>0.17549857497215199</v>
      </c>
      <c r="C1299">
        <v>0.22093023255813901</v>
      </c>
      <c r="D1299">
        <f t="shared" si="124"/>
        <v>4.5431657585987023E-2</v>
      </c>
      <c r="E1299" s="2">
        <f t="shared" si="125"/>
        <v>0.20563802907341544</v>
      </c>
      <c r="F1299" s="2" t="str">
        <f t="shared" si="126"/>
        <v>상승</v>
      </c>
      <c r="K1299" s="3">
        <f t="shared" si="127"/>
        <v>352649.57249164564</v>
      </c>
      <c r="L1299" s="3">
        <f t="shared" ref="L1299:L1362" si="129">$J$3*(1+C1299)</f>
        <v>366279.06976744172</v>
      </c>
      <c r="M1299" s="4">
        <f t="shared" si="128"/>
        <v>13629.497275796079</v>
      </c>
    </row>
    <row r="1300" spans="1:13" x14ac:dyDescent="0.45">
      <c r="A1300">
        <v>1297</v>
      </c>
      <c r="B1300">
        <v>-1.5559051185846299E-2</v>
      </c>
      <c r="C1300">
        <v>-8.9171974522292904E-2</v>
      </c>
      <c r="D1300">
        <f t="shared" si="124"/>
        <v>-7.3612923336446603E-2</v>
      </c>
      <c r="E1300" s="2">
        <f t="shared" si="125"/>
        <v>0.82551635455872341</v>
      </c>
      <c r="F1300" s="2" t="str">
        <f t="shared" si="126"/>
        <v>하락</v>
      </c>
      <c r="K1300" s="3">
        <f t="shared" si="127"/>
        <v>295332.2846442461</v>
      </c>
      <c r="L1300" s="3">
        <f t="shared" si="129"/>
        <v>273248.40764331212</v>
      </c>
      <c r="M1300" s="4">
        <f t="shared" si="128"/>
        <v>-22083.877000933979</v>
      </c>
    </row>
    <row r="1301" spans="1:13" x14ac:dyDescent="0.45">
      <c r="A1301">
        <v>1298</v>
      </c>
      <c r="B1301">
        <v>1.73222161829471E-2</v>
      </c>
      <c r="C1301">
        <v>7.8465562336530008E-3</v>
      </c>
      <c r="D1301">
        <f t="shared" si="124"/>
        <v>-9.475659949294099E-3</v>
      </c>
      <c r="E1301" s="2">
        <f t="shared" si="125"/>
        <v>-1.2076202179822602</v>
      </c>
      <c r="F1301" s="2" t="str">
        <f t="shared" si="126"/>
        <v>상승</v>
      </c>
      <c r="K1301" s="3">
        <f t="shared" si="127"/>
        <v>305196.66485488415</v>
      </c>
      <c r="L1301" s="3">
        <f t="shared" si="129"/>
        <v>302353.96687009587</v>
      </c>
      <c r="M1301" s="4">
        <f t="shared" si="128"/>
        <v>-2842.6979847882758</v>
      </c>
    </row>
    <row r="1302" spans="1:13" x14ac:dyDescent="0.45">
      <c r="A1302">
        <v>1299</v>
      </c>
      <c r="B1302">
        <v>0.358159840106964</v>
      </c>
      <c r="C1302">
        <v>0.21908127208480499</v>
      </c>
      <c r="D1302">
        <f t="shared" si="124"/>
        <v>-0.13907856802215901</v>
      </c>
      <c r="E1302" s="2">
        <f t="shared" si="125"/>
        <v>-0.63482636693985672</v>
      </c>
      <c r="F1302" s="2" t="str">
        <f t="shared" si="126"/>
        <v>상승</v>
      </c>
      <c r="K1302" s="3">
        <f t="shared" si="127"/>
        <v>407447.95203208923</v>
      </c>
      <c r="L1302" s="3">
        <f t="shared" si="129"/>
        <v>365724.38162544149</v>
      </c>
      <c r="M1302" s="4">
        <f t="shared" si="128"/>
        <v>-41723.570406647748</v>
      </c>
    </row>
    <row r="1303" spans="1:13" x14ac:dyDescent="0.45">
      <c r="A1303">
        <v>1300</v>
      </c>
      <c r="B1303">
        <v>0.17296685278415599</v>
      </c>
      <c r="C1303">
        <v>5.3333333333333302E-2</v>
      </c>
      <c r="D1303">
        <f t="shared" si="124"/>
        <v>-0.11963351945082269</v>
      </c>
      <c r="E1303" s="2">
        <f t="shared" si="125"/>
        <v>-2.2431284897029267</v>
      </c>
      <c r="F1303" s="2" t="str">
        <f t="shared" si="126"/>
        <v>상승</v>
      </c>
      <c r="K1303" s="3">
        <f t="shared" si="127"/>
        <v>351890.05583524675</v>
      </c>
      <c r="L1303" s="3">
        <f t="shared" si="129"/>
        <v>315999.99999999994</v>
      </c>
      <c r="M1303" s="4">
        <f t="shared" si="128"/>
        <v>-35890.055835246807</v>
      </c>
    </row>
    <row r="1304" spans="1:13" x14ac:dyDescent="0.45">
      <c r="A1304">
        <v>1301</v>
      </c>
      <c r="B1304">
        <v>-8.6534053087234497E-2</v>
      </c>
      <c r="C1304">
        <v>-0.11997319034852499</v>
      </c>
      <c r="D1304">
        <f t="shared" si="124"/>
        <v>-3.3439137261290497E-2</v>
      </c>
      <c r="E1304" s="2">
        <f t="shared" si="125"/>
        <v>0.27872174745165151</v>
      </c>
      <c r="F1304" s="2" t="str">
        <f t="shared" si="126"/>
        <v>하락</v>
      </c>
      <c r="K1304" s="3">
        <f t="shared" si="127"/>
        <v>274039.78407382965</v>
      </c>
      <c r="L1304" s="3">
        <f t="shared" si="129"/>
        <v>264008.04289544246</v>
      </c>
      <c r="M1304" s="4">
        <f t="shared" si="128"/>
        <v>-10031.741178387194</v>
      </c>
    </row>
    <row r="1305" spans="1:13" x14ac:dyDescent="0.45">
      <c r="A1305">
        <v>1302</v>
      </c>
      <c r="B1305">
        <v>9.4354651868343298E-2</v>
      </c>
      <c r="C1305">
        <v>3.3039647577092497E-2</v>
      </c>
      <c r="D1305">
        <f t="shared" si="124"/>
        <v>-6.1315004291250801E-2</v>
      </c>
      <c r="E1305" s="2">
        <f t="shared" si="125"/>
        <v>-1.855800796548525</v>
      </c>
      <c r="F1305" s="2" t="str">
        <f t="shared" si="126"/>
        <v>상승</v>
      </c>
      <c r="K1305" s="3">
        <f t="shared" si="127"/>
        <v>328306.39556050301</v>
      </c>
      <c r="L1305" s="3">
        <f t="shared" si="129"/>
        <v>309911.89427312772</v>
      </c>
      <c r="M1305" s="4">
        <f t="shared" si="128"/>
        <v>-18394.501287375286</v>
      </c>
    </row>
    <row r="1306" spans="1:13" x14ac:dyDescent="0.45">
      <c r="A1306">
        <v>1303</v>
      </c>
      <c r="B1306">
        <v>0.28691396117210299</v>
      </c>
      <c r="C1306">
        <v>0.21391304347826001</v>
      </c>
      <c r="D1306">
        <f t="shared" si="124"/>
        <v>-7.3000917693842982E-2</v>
      </c>
      <c r="E1306" s="2">
        <f t="shared" si="125"/>
        <v>-0.34126445263382016</v>
      </c>
      <c r="F1306" s="2" t="str">
        <f t="shared" si="126"/>
        <v>상승</v>
      </c>
      <c r="K1306" s="3">
        <f t="shared" si="127"/>
        <v>386074.18835163087</v>
      </c>
      <c r="L1306" s="3">
        <f t="shared" si="129"/>
        <v>364173.91304347798</v>
      </c>
      <c r="M1306" s="4">
        <f t="shared" si="128"/>
        <v>-21900.275308152894</v>
      </c>
    </row>
    <row r="1307" spans="1:13" x14ac:dyDescent="0.45">
      <c r="A1307">
        <v>1304</v>
      </c>
      <c r="B1307">
        <v>0.13425984978675801</v>
      </c>
      <c r="C1307">
        <v>0.119402985074626</v>
      </c>
      <c r="D1307">
        <f t="shared" si="124"/>
        <v>-1.4856864712132004E-2</v>
      </c>
      <c r="E1307" s="2">
        <f t="shared" si="125"/>
        <v>-0.12442624196410643</v>
      </c>
      <c r="F1307" s="2" t="str">
        <f t="shared" si="126"/>
        <v>상승</v>
      </c>
      <c r="K1307" s="3">
        <f t="shared" si="127"/>
        <v>340277.95493602741</v>
      </c>
      <c r="L1307" s="3">
        <f t="shared" si="129"/>
        <v>335820.89552238781</v>
      </c>
      <c r="M1307" s="4">
        <f t="shared" si="128"/>
        <v>-4457.0594136395957</v>
      </c>
    </row>
    <row r="1308" spans="1:13" x14ac:dyDescent="0.45">
      <c r="A1308">
        <v>1305</v>
      </c>
      <c r="B1308">
        <v>-5.1324609667062697E-2</v>
      </c>
      <c r="C1308">
        <v>-8.3073322932917304E-2</v>
      </c>
      <c r="D1308">
        <f t="shared" si="124"/>
        <v>-3.1748713265854607E-2</v>
      </c>
      <c r="E1308" s="2">
        <f t="shared" si="125"/>
        <v>0.3821769991251231</v>
      </c>
      <c r="F1308" s="2" t="str">
        <f t="shared" si="126"/>
        <v>하락</v>
      </c>
      <c r="K1308" s="3">
        <f t="shared" si="127"/>
        <v>284602.61709988123</v>
      </c>
      <c r="L1308" s="3">
        <f t="shared" si="129"/>
        <v>275078.00312012481</v>
      </c>
      <c r="M1308" s="4">
        <f t="shared" si="128"/>
        <v>-9524.6139797564247</v>
      </c>
    </row>
    <row r="1309" spans="1:13" x14ac:dyDescent="0.45">
      <c r="A1309">
        <v>1306</v>
      </c>
      <c r="B1309">
        <v>2.94888578355312E-2</v>
      </c>
      <c r="C1309">
        <v>-3.9279869067103103E-2</v>
      </c>
      <c r="D1309">
        <f t="shared" si="124"/>
        <v>-6.8768726902634303E-2</v>
      </c>
      <c r="E1309" s="2">
        <f t="shared" si="125"/>
        <v>1.7507371723962319</v>
      </c>
      <c r="F1309" s="2" t="str">
        <f t="shared" si="126"/>
        <v>반대</v>
      </c>
      <c r="K1309" s="3">
        <f t="shared" si="127"/>
        <v>308846.65735065937</v>
      </c>
      <c r="L1309" s="3">
        <f t="shared" si="129"/>
        <v>288216.03927986906</v>
      </c>
      <c r="M1309" s="4">
        <f t="shared" si="128"/>
        <v>-20630.618070790311</v>
      </c>
    </row>
    <row r="1310" spans="1:13" x14ac:dyDescent="0.45">
      <c r="A1310">
        <v>1307</v>
      </c>
      <c r="B1310">
        <v>-3.3407371491193702E-2</v>
      </c>
      <c r="C1310">
        <v>-5.6487924682766998E-2</v>
      </c>
      <c r="D1310">
        <f t="shared" si="124"/>
        <v>-2.3080553191573296E-2</v>
      </c>
      <c r="E1310" s="2">
        <f t="shared" si="125"/>
        <v>0.40859269164502648</v>
      </c>
      <c r="F1310" s="2" t="str">
        <f t="shared" si="126"/>
        <v>하락</v>
      </c>
      <c r="K1310" s="3">
        <f t="shared" si="127"/>
        <v>289977.78855264193</v>
      </c>
      <c r="L1310" s="3">
        <f t="shared" si="129"/>
        <v>283053.62259516993</v>
      </c>
      <c r="M1310" s="4">
        <f t="shared" si="128"/>
        <v>-6924.1659574719961</v>
      </c>
    </row>
    <row r="1311" spans="1:13" x14ac:dyDescent="0.45">
      <c r="A1311">
        <v>1308</v>
      </c>
      <c r="B1311">
        <v>-3.61878164112567E-2</v>
      </c>
      <c r="C1311">
        <v>-3.9332538736591101E-2</v>
      </c>
      <c r="D1311">
        <f t="shared" si="124"/>
        <v>-3.1447223253344009E-3</v>
      </c>
      <c r="E1311" s="2">
        <f t="shared" si="125"/>
        <v>7.9952182756229326E-2</v>
      </c>
      <c r="F1311" s="2" t="str">
        <f t="shared" si="126"/>
        <v>하락</v>
      </c>
      <c r="K1311" s="3">
        <f t="shared" si="127"/>
        <v>289143.65507662302</v>
      </c>
      <c r="L1311" s="3">
        <f t="shared" si="129"/>
        <v>288200.23837902263</v>
      </c>
      <c r="M1311" s="4">
        <f t="shared" si="128"/>
        <v>-943.41669760039076</v>
      </c>
    </row>
    <row r="1312" spans="1:13" x14ac:dyDescent="0.45">
      <c r="A1312">
        <v>1309</v>
      </c>
      <c r="B1312">
        <v>-0.138179406523704</v>
      </c>
      <c r="C1312">
        <v>-0.21994134897360701</v>
      </c>
      <c r="D1312">
        <f t="shared" si="124"/>
        <v>-8.1761942449903008E-2</v>
      </c>
      <c r="E1312" s="2">
        <f t="shared" si="125"/>
        <v>0.37174429833889239</v>
      </c>
      <c r="F1312" s="2" t="str">
        <f t="shared" si="126"/>
        <v>하락</v>
      </c>
      <c r="K1312" s="3">
        <f t="shared" si="127"/>
        <v>258546.17804288882</v>
      </c>
      <c r="L1312" s="3">
        <f t="shared" si="129"/>
        <v>234017.59530791789</v>
      </c>
      <c r="M1312" s="4">
        <f t="shared" si="128"/>
        <v>-24528.582734970929</v>
      </c>
    </row>
    <row r="1313" spans="1:13" x14ac:dyDescent="0.45">
      <c r="A1313">
        <v>1310</v>
      </c>
      <c r="B1313">
        <v>8.6946897208690609E-3</v>
      </c>
      <c r="C1313">
        <v>6.3492063492063405E-2</v>
      </c>
      <c r="D1313">
        <f t="shared" si="124"/>
        <v>5.4797373771194341E-2</v>
      </c>
      <c r="E1313" s="2">
        <f t="shared" si="125"/>
        <v>0.86305863689631201</v>
      </c>
      <c r="F1313" s="2" t="str">
        <f t="shared" si="126"/>
        <v>상승</v>
      </c>
      <c r="K1313" s="3">
        <f t="shared" si="127"/>
        <v>302608.40691626072</v>
      </c>
      <c r="L1313" s="3">
        <f t="shared" si="129"/>
        <v>319047.61904761905</v>
      </c>
      <c r="M1313" s="4">
        <f t="shared" si="128"/>
        <v>16439.212131358334</v>
      </c>
    </row>
    <row r="1314" spans="1:13" x14ac:dyDescent="0.45">
      <c r="A1314">
        <v>1311</v>
      </c>
      <c r="B1314">
        <v>-4.1633177548646899E-2</v>
      </c>
      <c r="C1314">
        <v>-0.22713864306784601</v>
      </c>
      <c r="D1314">
        <f t="shared" si="124"/>
        <v>-0.18550546551919911</v>
      </c>
      <c r="E1314" s="2">
        <f t="shared" si="125"/>
        <v>0.8167058806624502</v>
      </c>
      <c r="F1314" s="2" t="str">
        <f t="shared" si="126"/>
        <v>하락</v>
      </c>
      <c r="K1314" s="3">
        <f t="shared" si="127"/>
        <v>287510.04673540592</v>
      </c>
      <c r="L1314" s="3">
        <f t="shared" si="129"/>
        <v>231858.40707964619</v>
      </c>
      <c r="M1314" s="4">
        <f t="shared" si="128"/>
        <v>-55651.639655759733</v>
      </c>
    </row>
    <row r="1315" spans="1:13" x14ac:dyDescent="0.45">
      <c r="A1315">
        <v>1312</v>
      </c>
      <c r="B1315">
        <v>4.59249317646026E-3</v>
      </c>
      <c r="C1315">
        <v>2.6666666666666599E-2</v>
      </c>
      <c r="D1315">
        <f t="shared" si="124"/>
        <v>2.207417349020634E-2</v>
      </c>
      <c r="E1315" s="2">
        <f t="shared" si="125"/>
        <v>0.8277815058827398</v>
      </c>
      <c r="F1315" s="2" t="str">
        <f t="shared" si="126"/>
        <v>상승</v>
      </c>
      <c r="K1315" s="3">
        <f t="shared" si="127"/>
        <v>301377.74795293808</v>
      </c>
      <c r="L1315" s="3">
        <f t="shared" si="129"/>
        <v>308000</v>
      </c>
      <c r="M1315" s="4">
        <f t="shared" si="128"/>
        <v>6622.2520470619202</v>
      </c>
    </row>
    <row r="1316" spans="1:13" x14ac:dyDescent="0.45">
      <c r="A1316">
        <v>1313</v>
      </c>
      <c r="B1316">
        <v>-9.5971986651420593E-2</v>
      </c>
      <c r="C1316">
        <v>-0.14047619047619</v>
      </c>
      <c r="D1316">
        <f t="shared" si="124"/>
        <v>-4.4504203824769412E-2</v>
      </c>
      <c r="E1316" s="2">
        <f t="shared" si="125"/>
        <v>0.31680958654920705</v>
      </c>
      <c r="F1316" s="2" t="str">
        <f t="shared" si="126"/>
        <v>하락</v>
      </c>
      <c r="K1316" s="3">
        <f t="shared" si="127"/>
        <v>271208.40400457382</v>
      </c>
      <c r="L1316" s="3">
        <f t="shared" si="129"/>
        <v>257857.14285714302</v>
      </c>
      <c r="M1316" s="4">
        <f t="shared" si="128"/>
        <v>-13351.261147430807</v>
      </c>
    </row>
    <row r="1317" spans="1:13" x14ac:dyDescent="0.45">
      <c r="A1317">
        <v>1314</v>
      </c>
      <c r="B1317">
        <v>-0.13947676122188499</v>
      </c>
      <c r="C1317">
        <v>-0.14695340501792101</v>
      </c>
      <c r="D1317">
        <f t="shared" si="124"/>
        <v>-7.4766437960360199E-3</v>
      </c>
      <c r="E1317" s="2">
        <f t="shared" si="125"/>
        <v>5.087764924619638E-2</v>
      </c>
      <c r="F1317" s="2" t="str">
        <f t="shared" si="126"/>
        <v>하락</v>
      </c>
      <c r="K1317" s="3">
        <f t="shared" si="127"/>
        <v>258156.9716334345</v>
      </c>
      <c r="L1317" s="3">
        <f t="shared" si="129"/>
        <v>255913.97849462371</v>
      </c>
      <c r="M1317" s="4">
        <f t="shared" si="128"/>
        <v>-2242.9931388107943</v>
      </c>
    </row>
    <row r="1318" spans="1:13" x14ac:dyDescent="0.45">
      <c r="A1318">
        <v>1315</v>
      </c>
      <c r="B1318">
        <v>-0.12020789086818599</v>
      </c>
      <c r="C1318">
        <v>-0.27792207792207702</v>
      </c>
      <c r="D1318">
        <f t="shared" si="124"/>
        <v>-0.15771418705389101</v>
      </c>
      <c r="E1318" s="2">
        <f t="shared" si="125"/>
        <v>0.56747628052101151</v>
      </c>
      <c r="F1318" s="2" t="str">
        <f t="shared" si="126"/>
        <v>하락</v>
      </c>
      <c r="K1318" s="3">
        <f t="shared" si="127"/>
        <v>263937.63273954421</v>
      </c>
      <c r="L1318" s="3">
        <f t="shared" si="129"/>
        <v>216623.37662337688</v>
      </c>
      <c r="M1318" s="4">
        <f t="shared" si="128"/>
        <v>-47314.256116167322</v>
      </c>
    </row>
    <row r="1319" spans="1:13" x14ac:dyDescent="0.45">
      <c r="A1319">
        <v>1316</v>
      </c>
      <c r="B1319">
        <v>0.34395617246627802</v>
      </c>
      <c r="C1319">
        <v>0.25423728813559299</v>
      </c>
      <c r="D1319">
        <f t="shared" si="124"/>
        <v>-8.9718884330685034E-2</v>
      </c>
      <c r="E1319" s="2">
        <f t="shared" si="125"/>
        <v>-0.35289427836736148</v>
      </c>
      <c r="F1319" s="2" t="str">
        <f t="shared" si="126"/>
        <v>상승</v>
      </c>
      <c r="K1319" s="3">
        <f t="shared" si="127"/>
        <v>403186.85173988342</v>
      </c>
      <c r="L1319" s="3">
        <f t="shared" si="129"/>
        <v>376271.18644067791</v>
      </c>
      <c r="M1319" s="4">
        <f t="shared" si="128"/>
        <v>-26915.665299205517</v>
      </c>
    </row>
    <row r="1320" spans="1:13" x14ac:dyDescent="0.45">
      <c r="A1320">
        <v>1317</v>
      </c>
      <c r="B1320">
        <v>-2.2310797125100999E-2</v>
      </c>
      <c r="C1320">
        <v>-2.3520485584218501E-2</v>
      </c>
      <c r="D1320">
        <f t="shared" si="124"/>
        <v>-1.2096884591175014E-3</v>
      </c>
      <c r="E1320" s="2">
        <f t="shared" si="125"/>
        <v>5.1431270616673151E-2</v>
      </c>
      <c r="F1320" s="2" t="str">
        <f t="shared" si="126"/>
        <v>하락</v>
      </c>
      <c r="K1320" s="3">
        <f t="shared" si="127"/>
        <v>293306.76086246973</v>
      </c>
      <c r="L1320" s="3">
        <f t="shared" si="129"/>
        <v>292943.85432473448</v>
      </c>
      <c r="M1320" s="4">
        <f t="shared" si="128"/>
        <v>-362.90653773525264</v>
      </c>
    </row>
    <row r="1321" spans="1:13" x14ac:dyDescent="0.45">
      <c r="A1321">
        <v>1318</v>
      </c>
      <c r="B1321">
        <v>0.19609855115413599</v>
      </c>
      <c r="C1321">
        <v>0.27075812274368199</v>
      </c>
      <c r="D1321">
        <f t="shared" si="124"/>
        <v>7.4659571589546003E-2</v>
      </c>
      <c r="E1321" s="2">
        <f t="shared" si="125"/>
        <v>0.27574268440405691</v>
      </c>
      <c r="F1321" s="2" t="str">
        <f t="shared" si="126"/>
        <v>상승</v>
      </c>
      <c r="K1321" s="3">
        <f t="shared" si="127"/>
        <v>358829.56534624082</v>
      </c>
      <c r="L1321" s="3">
        <f t="shared" si="129"/>
        <v>381227.43682310457</v>
      </c>
      <c r="M1321" s="4">
        <f t="shared" si="128"/>
        <v>22397.871476863744</v>
      </c>
    </row>
    <row r="1322" spans="1:13" x14ac:dyDescent="0.45">
      <c r="A1322">
        <v>1319</v>
      </c>
      <c r="B1322">
        <v>0.11504428088665</v>
      </c>
      <c r="C1322">
        <v>0.103585657370517</v>
      </c>
      <c r="D1322">
        <f t="shared" si="124"/>
        <v>-1.1458623516132999E-2</v>
      </c>
      <c r="E1322" s="2">
        <f t="shared" si="125"/>
        <v>-0.11061978855959263</v>
      </c>
      <c r="F1322" s="2" t="str">
        <f t="shared" si="126"/>
        <v>상승</v>
      </c>
      <c r="K1322" s="3">
        <f t="shared" si="127"/>
        <v>334513.28426599503</v>
      </c>
      <c r="L1322" s="3">
        <f t="shared" si="129"/>
        <v>331075.69721115509</v>
      </c>
      <c r="M1322" s="4">
        <f t="shared" si="128"/>
        <v>-3437.5870548399398</v>
      </c>
    </row>
    <row r="1323" spans="1:13" x14ac:dyDescent="0.45">
      <c r="A1323">
        <v>1320</v>
      </c>
      <c r="B1323">
        <v>0.50505590438842696</v>
      </c>
      <c r="C1323">
        <v>0.46976744186046498</v>
      </c>
      <c r="D1323">
        <f t="shared" si="124"/>
        <v>-3.5288462527961972E-2</v>
      </c>
      <c r="E1323" s="2">
        <f t="shared" si="125"/>
        <v>-7.5119004391206196E-2</v>
      </c>
      <c r="F1323" s="2" t="str">
        <f t="shared" si="126"/>
        <v>상승</v>
      </c>
      <c r="K1323" s="3">
        <f t="shared" si="127"/>
        <v>451516.77131652803</v>
      </c>
      <c r="L1323" s="3">
        <f t="shared" si="129"/>
        <v>440930.23255813948</v>
      </c>
      <c r="M1323" s="4">
        <f t="shared" si="128"/>
        <v>-10586.538758388546</v>
      </c>
    </row>
    <row r="1324" spans="1:13" x14ac:dyDescent="0.45">
      <c r="A1324">
        <v>1321</v>
      </c>
      <c r="B1324">
        <v>-5.8204177767038297E-2</v>
      </c>
      <c r="C1324">
        <v>-9.2656142759094007E-2</v>
      </c>
      <c r="D1324">
        <f t="shared" si="124"/>
        <v>-3.445196499205571E-2</v>
      </c>
      <c r="E1324" s="2">
        <f t="shared" si="125"/>
        <v>0.37182602217351984</v>
      </c>
      <c r="F1324" s="2" t="str">
        <f t="shared" si="126"/>
        <v>하락</v>
      </c>
      <c r="K1324" s="3">
        <f t="shared" si="127"/>
        <v>282538.7466698885</v>
      </c>
      <c r="L1324" s="3">
        <f t="shared" si="129"/>
        <v>272203.15717227181</v>
      </c>
      <c r="M1324" s="4">
        <f t="shared" si="128"/>
        <v>-10335.589497616689</v>
      </c>
    </row>
    <row r="1325" spans="1:13" x14ac:dyDescent="0.45">
      <c r="A1325">
        <v>1322</v>
      </c>
      <c r="B1325">
        <v>9.1756075620651203E-2</v>
      </c>
      <c r="C1325">
        <v>6.5420560747663503E-2</v>
      </c>
      <c r="D1325">
        <f t="shared" si="124"/>
        <v>-2.63355148729877E-2</v>
      </c>
      <c r="E1325" s="2">
        <f t="shared" si="125"/>
        <v>-0.40255715591566943</v>
      </c>
      <c r="F1325" s="2" t="str">
        <f t="shared" si="126"/>
        <v>상승</v>
      </c>
      <c r="K1325" s="3">
        <f t="shared" si="127"/>
        <v>327526.82268619537</v>
      </c>
      <c r="L1325" s="3">
        <f t="shared" si="129"/>
        <v>319626.16822429904</v>
      </c>
      <c r="M1325" s="4">
        <f t="shared" si="128"/>
        <v>-7900.654461896338</v>
      </c>
    </row>
    <row r="1326" spans="1:13" x14ac:dyDescent="0.45">
      <c r="A1326">
        <v>1323</v>
      </c>
      <c r="B1326">
        <v>7.2350874543190002E-2</v>
      </c>
      <c r="C1326">
        <v>1.31782945736434E-2</v>
      </c>
      <c r="D1326">
        <f t="shared" si="124"/>
        <v>-5.9172579969546599E-2</v>
      </c>
      <c r="E1326" s="2">
        <f t="shared" si="125"/>
        <v>-4.4901545976891279</v>
      </c>
      <c r="F1326" s="2" t="str">
        <f t="shared" si="126"/>
        <v>상승</v>
      </c>
      <c r="K1326" s="3">
        <f t="shared" si="127"/>
        <v>321705.262362957</v>
      </c>
      <c r="L1326" s="3">
        <f t="shared" si="129"/>
        <v>303953.48837209301</v>
      </c>
      <c r="M1326" s="4">
        <f t="shared" si="128"/>
        <v>-17751.773990863992</v>
      </c>
    </row>
    <row r="1327" spans="1:13" x14ac:dyDescent="0.45">
      <c r="A1327">
        <v>1324</v>
      </c>
      <c r="B1327">
        <v>-3.2968480139970703E-2</v>
      </c>
      <c r="C1327">
        <v>-3.0120481927710802E-2</v>
      </c>
      <c r="D1327">
        <f t="shared" si="124"/>
        <v>2.8479982122599015E-3</v>
      </c>
      <c r="E1327" s="2">
        <f t="shared" si="125"/>
        <v>-9.4553540647028866E-2</v>
      </c>
      <c r="F1327" s="2" t="str">
        <f t="shared" si="126"/>
        <v>하락</v>
      </c>
      <c r="K1327" s="3">
        <f t="shared" si="127"/>
        <v>290109.45595800882</v>
      </c>
      <c r="L1327" s="3">
        <f t="shared" si="129"/>
        <v>290963.85542168678</v>
      </c>
      <c r="M1327" s="4">
        <f t="shared" si="128"/>
        <v>854.39946367795346</v>
      </c>
    </row>
    <row r="1328" spans="1:13" x14ac:dyDescent="0.45">
      <c r="A1328">
        <v>1325</v>
      </c>
      <c r="B1328">
        <v>5.6781470775604196E-3</v>
      </c>
      <c r="C1328">
        <v>-1.6253869969040199E-2</v>
      </c>
      <c r="D1328">
        <f t="shared" si="124"/>
        <v>-2.1932017046600617E-2</v>
      </c>
      <c r="E1328" s="2">
        <f t="shared" si="125"/>
        <v>1.349341239248004</v>
      </c>
      <c r="F1328" s="2" t="str">
        <f t="shared" si="126"/>
        <v>반대</v>
      </c>
      <c r="K1328" s="3">
        <f t="shared" si="127"/>
        <v>301703.44412326813</v>
      </c>
      <c r="L1328" s="3">
        <f t="shared" si="129"/>
        <v>295123.83900928794</v>
      </c>
      <c r="M1328" s="4">
        <f t="shared" si="128"/>
        <v>-6579.6051139801857</v>
      </c>
    </row>
    <row r="1329" spans="1:13" x14ac:dyDescent="0.45">
      <c r="A1329">
        <v>1326</v>
      </c>
      <c r="B1329">
        <v>-9.9455669522285406E-2</v>
      </c>
      <c r="C1329">
        <v>-0.16506410256410201</v>
      </c>
      <c r="D1329">
        <f t="shared" si="124"/>
        <v>-6.56084330418166E-2</v>
      </c>
      <c r="E1329" s="2">
        <f t="shared" si="125"/>
        <v>0.39747244871935627</v>
      </c>
      <c r="F1329" s="2" t="str">
        <f t="shared" si="126"/>
        <v>하락</v>
      </c>
      <c r="K1329" s="3">
        <f t="shared" si="127"/>
        <v>270163.29914331436</v>
      </c>
      <c r="L1329" s="3">
        <f t="shared" si="129"/>
        <v>250480.76923076939</v>
      </c>
      <c r="M1329" s="4">
        <f t="shared" si="128"/>
        <v>-19682.529912544967</v>
      </c>
    </row>
    <row r="1330" spans="1:13" x14ac:dyDescent="0.45">
      <c r="A1330">
        <v>1327</v>
      </c>
      <c r="B1330">
        <v>5.4453387856483397E-2</v>
      </c>
      <c r="C1330">
        <v>3.4411276948590301E-2</v>
      </c>
      <c r="D1330">
        <f t="shared" si="124"/>
        <v>-2.0042110907893096E-2</v>
      </c>
      <c r="E1330" s="2">
        <f t="shared" si="125"/>
        <v>-0.58242857240768986</v>
      </c>
      <c r="F1330" s="2" t="str">
        <f t="shared" si="126"/>
        <v>상승</v>
      </c>
      <c r="K1330" s="3">
        <f t="shared" si="127"/>
        <v>316336.01635694504</v>
      </c>
      <c r="L1330" s="3">
        <f t="shared" si="129"/>
        <v>310323.3830845771</v>
      </c>
      <c r="M1330" s="4">
        <f t="shared" si="128"/>
        <v>-6012.633272367937</v>
      </c>
    </row>
    <row r="1331" spans="1:13" x14ac:dyDescent="0.45">
      <c r="A1331">
        <v>1328</v>
      </c>
      <c r="B1331">
        <v>0.16142401099205</v>
      </c>
      <c r="C1331">
        <v>0.144648023143683</v>
      </c>
      <c r="D1331">
        <f t="shared" si="124"/>
        <v>-1.6775987848367008E-2</v>
      </c>
      <c r="E1331" s="2">
        <f t="shared" si="125"/>
        <v>-0.11597799599171114</v>
      </c>
      <c r="F1331" s="2" t="str">
        <f t="shared" si="126"/>
        <v>상승</v>
      </c>
      <c r="K1331" s="3">
        <f t="shared" si="127"/>
        <v>348427.20329761499</v>
      </c>
      <c r="L1331" s="3">
        <f t="shared" si="129"/>
        <v>343394.40694310493</v>
      </c>
      <c r="M1331" s="4">
        <f t="shared" si="128"/>
        <v>-5032.7963545100647</v>
      </c>
    </row>
    <row r="1332" spans="1:13" x14ac:dyDescent="0.45">
      <c r="A1332">
        <v>1329</v>
      </c>
      <c r="B1332">
        <v>0.48822650313377303</v>
      </c>
      <c r="C1332">
        <v>0.47081712062256798</v>
      </c>
      <c r="D1332">
        <f t="shared" si="124"/>
        <v>-1.7409382511205052E-2</v>
      </c>
      <c r="E1332" s="2">
        <f t="shared" si="125"/>
        <v>-3.6976952937022307E-2</v>
      </c>
      <c r="F1332" s="2" t="str">
        <f t="shared" si="126"/>
        <v>상승</v>
      </c>
      <c r="K1332" s="3">
        <f t="shared" si="127"/>
        <v>446467.95094013185</v>
      </c>
      <c r="L1332" s="3">
        <f t="shared" si="129"/>
        <v>441245.1361867704</v>
      </c>
      <c r="M1332" s="4">
        <f t="shared" si="128"/>
        <v>-5222.8147533614538</v>
      </c>
    </row>
    <row r="1333" spans="1:13" x14ac:dyDescent="0.45">
      <c r="A1333">
        <v>1330</v>
      </c>
      <c r="B1333">
        <v>0.46119719743728599</v>
      </c>
      <c r="C1333">
        <v>0.431005110732538</v>
      </c>
      <c r="D1333">
        <f t="shared" si="124"/>
        <v>-3.0192086704747989E-2</v>
      </c>
      <c r="E1333" s="2">
        <f t="shared" si="125"/>
        <v>-7.0050414607458825E-2</v>
      </c>
      <c r="F1333" s="2" t="str">
        <f t="shared" si="126"/>
        <v>상승</v>
      </c>
      <c r="K1333" s="3">
        <f t="shared" si="127"/>
        <v>438359.1592311858</v>
      </c>
      <c r="L1333" s="3">
        <f t="shared" si="129"/>
        <v>429301.53321976145</v>
      </c>
      <c r="M1333" s="4">
        <f t="shared" si="128"/>
        <v>-9057.6260114243487</v>
      </c>
    </row>
    <row r="1334" spans="1:13" x14ac:dyDescent="0.45">
      <c r="A1334">
        <v>1331</v>
      </c>
      <c r="B1334">
        <v>-0.164801061153411</v>
      </c>
      <c r="C1334">
        <v>-0.198813056379821</v>
      </c>
      <c r="D1334">
        <f t="shared" si="124"/>
        <v>-3.4011995226409991E-2</v>
      </c>
      <c r="E1334" s="2">
        <f t="shared" si="125"/>
        <v>0.1710752595716451</v>
      </c>
      <c r="F1334" s="2" t="str">
        <f t="shared" si="126"/>
        <v>하락</v>
      </c>
      <c r="K1334" s="3">
        <f t="shared" si="127"/>
        <v>250559.6816539767</v>
      </c>
      <c r="L1334" s="3">
        <f t="shared" si="129"/>
        <v>240356.08308605372</v>
      </c>
      <c r="M1334" s="4">
        <f t="shared" si="128"/>
        <v>-10203.598567922978</v>
      </c>
    </row>
    <row r="1335" spans="1:13" x14ac:dyDescent="0.45">
      <c r="A1335">
        <v>1332</v>
      </c>
      <c r="B1335">
        <v>0.30587404966354298</v>
      </c>
      <c r="C1335">
        <v>0.28622222222222199</v>
      </c>
      <c r="D1335">
        <f t="shared" si="124"/>
        <v>-1.965182744132099E-2</v>
      </c>
      <c r="E1335" s="2">
        <f t="shared" si="125"/>
        <v>-6.8659335004615324E-2</v>
      </c>
      <c r="F1335" s="2" t="str">
        <f t="shared" si="126"/>
        <v>상승</v>
      </c>
      <c r="K1335" s="3">
        <f t="shared" si="127"/>
        <v>391762.21489906294</v>
      </c>
      <c r="L1335" s="3">
        <f t="shared" si="129"/>
        <v>385866.66666666657</v>
      </c>
      <c r="M1335" s="4">
        <f t="shared" si="128"/>
        <v>-5895.5482323963661</v>
      </c>
    </row>
    <row r="1336" spans="1:13" x14ac:dyDescent="0.45">
      <c r="A1336">
        <v>1333</v>
      </c>
      <c r="B1336">
        <v>0.19908873736858301</v>
      </c>
      <c r="C1336">
        <v>0.15424164524421499</v>
      </c>
      <c r="D1336">
        <f t="shared" si="124"/>
        <v>-4.4847092124368021E-2</v>
      </c>
      <c r="E1336" s="2">
        <f t="shared" si="125"/>
        <v>-0.29075864727298778</v>
      </c>
      <c r="F1336" s="2" t="str">
        <f t="shared" si="126"/>
        <v>상승</v>
      </c>
      <c r="K1336" s="3">
        <f t="shared" si="127"/>
        <v>359726.62121057493</v>
      </c>
      <c r="L1336" s="3">
        <f t="shared" si="129"/>
        <v>346272.49357326451</v>
      </c>
      <c r="M1336" s="4">
        <f t="shared" si="128"/>
        <v>-13454.127637310419</v>
      </c>
    </row>
    <row r="1337" spans="1:13" x14ac:dyDescent="0.45">
      <c r="A1337">
        <v>1334</v>
      </c>
      <c r="B1337">
        <v>0.45778048038482599</v>
      </c>
      <c r="C1337">
        <v>0.42984409799554502</v>
      </c>
      <c r="D1337">
        <f t="shared" si="124"/>
        <v>-2.7936382389280978E-2</v>
      </c>
      <c r="E1337" s="2">
        <f t="shared" si="125"/>
        <v>-6.4991894781280715E-2</v>
      </c>
      <c r="F1337" s="2" t="str">
        <f t="shared" si="126"/>
        <v>상승</v>
      </c>
      <c r="K1337" s="3">
        <f t="shared" si="127"/>
        <v>437334.14411544782</v>
      </c>
      <c r="L1337" s="3">
        <f t="shared" si="129"/>
        <v>428953.22939866356</v>
      </c>
      <c r="M1337" s="4">
        <f t="shared" si="128"/>
        <v>-8380.9147167842602</v>
      </c>
    </row>
    <row r="1338" spans="1:13" x14ac:dyDescent="0.45">
      <c r="A1338">
        <v>1335</v>
      </c>
      <c r="B1338">
        <v>-0.13775858283042899</v>
      </c>
      <c r="C1338">
        <v>-0.16541353383458601</v>
      </c>
      <c r="D1338">
        <f t="shared" si="124"/>
        <v>-2.7654951004157019E-2</v>
      </c>
      <c r="E1338" s="2">
        <f t="shared" si="125"/>
        <v>0.16718674925240426</v>
      </c>
      <c r="F1338" s="2" t="str">
        <f t="shared" si="126"/>
        <v>하락</v>
      </c>
      <c r="K1338" s="3">
        <f t="shared" si="127"/>
        <v>258672.42515087131</v>
      </c>
      <c r="L1338" s="3">
        <f t="shared" si="129"/>
        <v>250375.93984962421</v>
      </c>
      <c r="M1338" s="4">
        <f t="shared" si="128"/>
        <v>-8296.4853012470994</v>
      </c>
    </row>
    <row r="1339" spans="1:13" x14ac:dyDescent="0.45">
      <c r="A1339">
        <v>1336</v>
      </c>
      <c r="B1339">
        <v>-0.10929961502552001</v>
      </c>
      <c r="C1339">
        <v>-0.120973044049967</v>
      </c>
      <c r="D1339">
        <f t="shared" si="124"/>
        <v>-1.1673429024446999E-2</v>
      </c>
      <c r="E1339" s="2">
        <f t="shared" si="125"/>
        <v>9.6496117098825565E-2</v>
      </c>
      <c r="F1339" s="2" t="str">
        <f t="shared" si="126"/>
        <v>하락</v>
      </c>
      <c r="K1339" s="3">
        <f t="shared" si="127"/>
        <v>267210.11549234402</v>
      </c>
      <c r="L1339" s="3">
        <f t="shared" si="129"/>
        <v>263708.08678500989</v>
      </c>
      <c r="M1339" s="4">
        <f t="shared" si="128"/>
        <v>-3502.0287073341315</v>
      </c>
    </row>
    <row r="1340" spans="1:13" x14ac:dyDescent="0.45">
      <c r="A1340">
        <v>1337</v>
      </c>
      <c r="B1340">
        <v>4.3000616133213002E-2</v>
      </c>
      <c r="C1340">
        <v>-1.7295597484276701E-2</v>
      </c>
      <c r="D1340">
        <f t="shared" si="124"/>
        <v>-6.02962136174897E-2</v>
      </c>
      <c r="E1340" s="2">
        <f t="shared" si="125"/>
        <v>3.4862174418839555</v>
      </c>
      <c r="F1340" s="2" t="str">
        <f t="shared" si="126"/>
        <v>반대</v>
      </c>
      <c r="K1340" s="3">
        <f t="shared" si="127"/>
        <v>312900.18483996391</v>
      </c>
      <c r="L1340" s="3">
        <f t="shared" si="129"/>
        <v>294811.32075471699</v>
      </c>
      <c r="M1340" s="4">
        <f t="shared" si="128"/>
        <v>-18088.864085246925</v>
      </c>
    </row>
    <row r="1341" spans="1:13" x14ac:dyDescent="0.45">
      <c r="A1341">
        <v>1338</v>
      </c>
      <c r="B1341">
        <v>8.6021587252616799E-2</v>
      </c>
      <c r="C1341">
        <v>6.6037735849056603E-2</v>
      </c>
      <c r="D1341">
        <f t="shared" si="124"/>
        <v>-1.9983851403560196E-2</v>
      </c>
      <c r="E1341" s="2">
        <f t="shared" si="125"/>
        <v>-0.30261260696819725</v>
      </c>
      <c r="F1341" s="2" t="str">
        <f t="shared" si="126"/>
        <v>상승</v>
      </c>
      <c r="K1341" s="3">
        <f t="shared" si="127"/>
        <v>325806.47617578506</v>
      </c>
      <c r="L1341" s="3">
        <f t="shared" si="129"/>
        <v>319811.32075471699</v>
      </c>
      <c r="M1341" s="4">
        <f t="shared" si="128"/>
        <v>-5995.155421068077</v>
      </c>
    </row>
    <row r="1342" spans="1:13" x14ac:dyDescent="0.45">
      <c r="A1342">
        <v>1339</v>
      </c>
      <c r="B1342">
        <v>-2.36377492547035E-3</v>
      </c>
      <c r="C1342">
        <v>-3.6697247706422E-2</v>
      </c>
      <c r="D1342">
        <f t="shared" si="124"/>
        <v>-3.4333472780951647E-2</v>
      </c>
      <c r="E1342" s="2">
        <f t="shared" si="125"/>
        <v>0.9355871332809329</v>
      </c>
      <c r="F1342" s="2" t="str">
        <f t="shared" si="126"/>
        <v>하락</v>
      </c>
      <c r="K1342" s="3">
        <f t="shared" si="127"/>
        <v>299290.86752235889</v>
      </c>
      <c r="L1342" s="3">
        <f t="shared" si="129"/>
        <v>288990.82568807341</v>
      </c>
      <c r="M1342" s="4">
        <f t="shared" si="128"/>
        <v>-10300.041834285483</v>
      </c>
    </row>
    <row r="1343" spans="1:13" x14ac:dyDescent="0.45">
      <c r="A1343">
        <v>1340</v>
      </c>
      <c r="B1343">
        <v>-9.9258109927177401E-2</v>
      </c>
      <c r="C1343">
        <v>-8.0586080586080494E-2</v>
      </c>
      <c r="D1343">
        <f t="shared" si="124"/>
        <v>1.8672029341096907E-2</v>
      </c>
      <c r="E1343" s="2">
        <f t="shared" si="125"/>
        <v>-0.23170290955088463</v>
      </c>
      <c r="F1343" s="2" t="str">
        <f t="shared" si="126"/>
        <v>하락</v>
      </c>
      <c r="K1343" s="3">
        <f t="shared" si="127"/>
        <v>270222.56702184677</v>
      </c>
      <c r="L1343" s="3">
        <f t="shared" si="129"/>
        <v>275824.17582417582</v>
      </c>
      <c r="M1343" s="4">
        <f t="shared" si="128"/>
        <v>5601.6088023290504</v>
      </c>
    </row>
    <row r="1344" spans="1:13" x14ac:dyDescent="0.45">
      <c r="A1344">
        <v>1341</v>
      </c>
      <c r="B1344">
        <v>-9.4278410077095004E-2</v>
      </c>
      <c r="C1344">
        <v>-7.4679943100995697E-2</v>
      </c>
      <c r="D1344">
        <f t="shared" si="124"/>
        <v>1.9598466976099307E-2</v>
      </c>
      <c r="E1344" s="2">
        <f t="shared" si="125"/>
        <v>-0.26243280541329178</v>
      </c>
      <c r="F1344" s="2" t="str">
        <f t="shared" si="126"/>
        <v>하락</v>
      </c>
      <c r="K1344" s="3">
        <f t="shared" si="127"/>
        <v>271716.47697687149</v>
      </c>
      <c r="L1344" s="3">
        <f t="shared" si="129"/>
        <v>277596.01706970128</v>
      </c>
      <c r="M1344" s="4">
        <f t="shared" si="128"/>
        <v>5879.5400928297895</v>
      </c>
    </row>
    <row r="1345" spans="1:13" x14ac:dyDescent="0.45">
      <c r="A1345">
        <v>1342</v>
      </c>
      <c r="B1345">
        <v>-0.126052871346473</v>
      </c>
      <c r="C1345">
        <v>-0.16410256410256399</v>
      </c>
      <c r="D1345">
        <f t="shared" si="124"/>
        <v>-3.8049692756090991E-2</v>
      </c>
      <c r="E1345" s="2">
        <f t="shared" si="125"/>
        <v>0.23186531523242965</v>
      </c>
      <c r="F1345" s="2" t="str">
        <f t="shared" si="126"/>
        <v>하락</v>
      </c>
      <c r="K1345" s="3">
        <f t="shared" si="127"/>
        <v>262184.13859605807</v>
      </c>
      <c r="L1345" s="3">
        <f t="shared" si="129"/>
        <v>250769.23076923081</v>
      </c>
      <c r="M1345" s="4">
        <f t="shared" si="128"/>
        <v>-11414.907826827257</v>
      </c>
    </row>
    <row r="1346" spans="1:13" x14ac:dyDescent="0.45">
      <c r="A1346">
        <v>1343</v>
      </c>
      <c r="B1346">
        <v>4.9590058624744401E-2</v>
      </c>
      <c r="C1346">
        <v>7.78923253150057E-2</v>
      </c>
      <c r="D1346">
        <f t="shared" si="124"/>
        <v>2.8302266690261299E-2</v>
      </c>
      <c r="E1346" s="2">
        <f t="shared" si="125"/>
        <v>0.363351159126443</v>
      </c>
      <c r="F1346" s="2" t="str">
        <f t="shared" si="126"/>
        <v>상승</v>
      </c>
      <c r="K1346" s="3">
        <f t="shared" si="127"/>
        <v>314877.01758742332</v>
      </c>
      <c r="L1346" s="3">
        <f t="shared" si="129"/>
        <v>323367.69759450172</v>
      </c>
      <c r="M1346" s="4">
        <f t="shared" si="128"/>
        <v>8490.6800070783938</v>
      </c>
    </row>
    <row r="1347" spans="1:13" x14ac:dyDescent="0.45">
      <c r="A1347">
        <v>1344</v>
      </c>
      <c r="B1347">
        <v>-0.115415766835212</v>
      </c>
      <c r="C1347">
        <v>-0.168937329700272</v>
      </c>
      <c r="D1347">
        <f t="shared" si="124"/>
        <v>-5.3521562865060004E-2</v>
      </c>
      <c r="E1347" s="2">
        <f t="shared" si="125"/>
        <v>0.31681312212059803</v>
      </c>
      <c r="F1347" s="2" t="str">
        <f t="shared" si="126"/>
        <v>하락</v>
      </c>
      <c r="K1347" s="3">
        <f t="shared" si="127"/>
        <v>265375.26994943636</v>
      </c>
      <c r="L1347" s="3">
        <f t="shared" si="129"/>
        <v>249318.80108991842</v>
      </c>
      <c r="M1347" s="4">
        <f t="shared" si="128"/>
        <v>-16056.468859517947</v>
      </c>
    </row>
    <row r="1348" spans="1:13" x14ac:dyDescent="0.45">
      <c r="A1348">
        <v>1345</v>
      </c>
      <c r="B1348">
        <v>6.5986394882202107E-2</v>
      </c>
      <c r="C1348">
        <v>8.2390953150242294E-2</v>
      </c>
      <c r="D1348">
        <f t="shared" ref="D1348:D1411" si="130">C1348-B1348</f>
        <v>1.6404558268040187E-2</v>
      </c>
      <c r="E1348" s="2">
        <f t="shared" ref="E1348:E1411" si="131">IFERROR(D1348/C1348,0)</f>
        <v>0.19910630525327216</v>
      </c>
      <c r="F1348" s="2" t="str">
        <f t="shared" ref="F1348:F1411" si="132">IF(AND(B1348&gt;=0,C1348&gt;=0),"상승",IF(AND(B1348&lt;0,C1348&lt;0),"하락","반대"))</f>
        <v>상승</v>
      </c>
      <c r="K1348" s="3">
        <f t="shared" ref="K1348:K1411" si="133">$J$3*(1+B1348)</f>
        <v>319795.91846466064</v>
      </c>
      <c r="L1348" s="3">
        <f t="shared" si="129"/>
        <v>324717.28594507265</v>
      </c>
      <c r="M1348" s="4">
        <f t="shared" ref="M1348:M1411" si="134">L1348-K1348</f>
        <v>4921.3674804120092</v>
      </c>
    </row>
    <row r="1349" spans="1:13" x14ac:dyDescent="0.45">
      <c r="A1349">
        <v>1346</v>
      </c>
      <c r="B1349">
        <v>4.2537324130535098E-2</v>
      </c>
      <c r="C1349">
        <v>3.3944596176355799E-2</v>
      </c>
      <c r="D1349">
        <f t="shared" si="130"/>
        <v>-8.5927279541792995E-3</v>
      </c>
      <c r="E1349" s="2">
        <f t="shared" si="131"/>
        <v>-0.25313979019036281</v>
      </c>
      <c r="F1349" s="2" t="str">
        <f t="shared" si="132"/>
        <v>상승</v>
      </c>
      <c r="K1349" s="3">
        <f t="shared" si="133"/>
        <v>312761.19723916054</v>
      </c>
      <c r="L1349" s="3">
        <f t="shared" si="129"/>
        <v>310183.37885290675</v>
      </c>
      <c r="M1349" s="4">
        <f t="shared" si="134"/>
        <v>-2577.8183862537844</v>
      </c>
    </row>
    <row r="1350" spans="1:13" x14ac:dyDescent="0.45">
      <c r="A1350">
        <v>1347</v>
      </c>
      <c r="B1350">
        <v>0.16631214320659601</v>
      </c>
      <c r="C1350">
        <v>0.15054667788057099</v>
      </c>
      <c r="D1350">
        <f t="shared" si="130"/>
        <v>-1.5765465326025019E-2</v>
      </c>
      <c r="E1350" s="2">
        <f t="shared" si="131"/>
        <v>-0.10472144286393219</v>
      </c>
      <c r="F1350" s="2" t="str">
        <f t="shared" si="132"/>
        <v>상승</v>
      </c>
      <c r="K1350" s="3">
        <f t="shared" si="133"/>
        <v>349893.6429619788</v>
      </c>
      <c r="L1350" s="3">
        <f t="shared" si="129"/>
        <v>345164.00336417131</v>
      </c>
      <c r="M1350" s="4">
        <f t="shared" si="134"/>
        <v>-4729.639597807487</v>
      </c>
    </row>
    <row r="1351" spans="1:13" x14ac:dyDescent="0.45">
      <c r="A1351">
        <v>1348</v>
      </c>
      <c r="B1351">
        <v>-4.6093352138996098E-3</v>
      </c>
      <c r="C1351">
        <v>1.1764705882352899E-2</v>
      </c>
      <c r="D1351">
        <f t="shared" si="130"/>
        <v>1.6374041096252508E-2</v>
      </c>
      <c r="E1351" s="2">
        <f t="shared" si="131"/>
        <v>1.3917934931814682</v>
      </c>
      <c r="F1351" s="2" t="str">
        <f t="shared" si="132"/>
        <v>반대</v>
      </c>
      <c r="K1351" s="3">
        <f t="shared" si="133"/>
        <v>298617.19943583012</v>
      </c>
      <c r="L1351" s="3">
        <f t="shared" si="129"/>
        <v>303529.41176470584</v>
      </c>
      <c r="M1351" s="4">
        <f t="shared" si="134"/>
        <v>4912.2123288757284</v>
      </c>
    </row>
    <row r="1352" spans="1:13" x14ac:dyDescent="0.45">
      <c r="A1352">
        <v>1349</v>
      </c>
      <c r="B1352">
        <v>-2.2129189223050998E-2</v>
      </c>
      <c r="C1352">
        <v>-5.3851397409679598E-2</v>
      </c>
      <c r="D1352">
        <f t="shared" si="130"/>
        <v>-3.1722208186628603E-2</v>
      </c>
      <c r="E1352" s="2">
        <f t="shared" si="131"/>
        <v>0.58906935961752127</v>
      </c>
      <c r="F1352" s="2" t="str">
        <f t="shared" si="132"/>
        <v>하락</v>
      </c>
      <c r="K1352" s="3">
        <f t="shared" si="133"/>
        <v>293361.24323308474</v>
      </c>
      <c r="L1352" s="3">
        <f t="shared" si="129"/>
        <v>283844.5807770961</v>
      </c>
      <c r="M1352" s="4">
        <f t="shared" si="134"/>
        <v>-9516.6624559886404</v>
      </c>
    </row>
    <row r="1353" spans="1:13" x14ac:dyDescent="0.45">
      <c r="A1353">
        <v>1350</v>
      </c>
      <c r="B1353">
        <v>0.345954328775405</v>
      </c>
      <c r="C1353">
        <v>0.34195402298850502</v>
      </c>
      <c r="D1353">
        <f t="shared" si="130"/>
        <v>-4.0003057868999714E-3</v>
      </c>
      <c r="E1353" s="2">
        <f t="shared" si="131"/>
        <v>-1.1698373225556244E-2</v>
      </c>
      <c r="F1353" s="2" t="str">
        <f t="shared" si="132"/>
        <v>상승</v>
      </c>
      <c r="K1353" s="3">
        <f t="shared" si="133"/>
        <v>403786.29863262147</v>
      </c>
      <c r="L1353" s="3">
        <f t="shared" si="129"/>
        <v>402586.20689655148</v>
      </c>
      <c r="M1353" s="4">
        <f t="shared" si="134"/>
        <v>-1200.0917360699968</v>
      </c>
    </row>
    <row r="1354" spans="1:13" x14ac:dyDescent="0.45">
      <c r="A1354">
        <v>1351</v>
      </c>
      <c r="B1354">
        <v>-8.1134840846061707E-2</v>
      </c>
      <c r="C1354">
        <v>-8.8333333333333305E-2</v>
      </c>
      <c r="D1354">
        <f t="shared" si="130"/>
        <v>-7.1984924872715988E-3</v>
      </c>
      <c r="E1354" s="2">
        <f t="shared" si="131"/>
        <v>8.1492367780433214E-2</v>
      </c>
      <c r="F1354" s="2" t="str">
        <f t="shared" si="132"/>
        <v>하락</v>
      </c>
      <c r="K1354" s="3">
        <f t="shared" si="133"/>
        <v>275659.54774618149</v>
      </c>
      <c r="L1354" s="3">
        <f t="shared" si="129"/>
        <v>273500</v>
      </c>
      <c r="M1354" s="4">
        <f t="shared" si="134"/>
        <v>-2159.547746181488</v>
      </c>
    </row>
    <row r="1355" spans="1:13" x14ac:dyDescent="0.45">
      <c r="A1355">
        <v>1352</v>
      </c>
      <c r="B1355">
        <v>0.40229880809783902</v>
      </c>
      <c r="C1355">
        <v>0.41176470588235198</v>
      </c>
      <c r="D1355">
        <f t="shared" si="130"/>
        <v>9.4658977845129555E-3</v>
      </c>
      <c r="E1355" s="2">
        <f t="shared" si="131"/>
        <v>2.2988608905245803E-2</v>
      </c>
      <c r="F1355" s="2" t="str">
        <f t="shared" si="132"/>
        <v>상승</v>
      </c>
      <c r="K1355" s="3">
        <f t="shared" si="133"/>
        <v>420689.64242935169</v>
      </c>
      <c r="L1355" s="3">
        <f t="shared" si="129"/>
        <v>423529.41176470555</v>
      </c>
      <c r="M1355" s="4">
        <f t="shared" si="134"/>
        <v>2839.7693353538634</v>
      </c>
    </row>
    <row r="1356" spans="1:13" x14ac:dyDescent="0.45">
      <c r="A1356">
        <v>1353</v>
      </c>
      <c r="B1356">
        <v>0.255177021026611</v>
      </c>
      <c r="C1356">
        <v>0.28028293545534899</v>
      </c>
      <c r="D1356">
        <f t="shared" si="130"/>
        <v>2.5105914428737997E-2</v>
      </c>
      <c r="E1356" s="2">
        <f t="shared" si="131"/>
        <v>8.9573467567516399E-2</v>
      </c>
      <c r="F1356" s="2" t="str">
        <f t="shared" si="132"/>
        <v>상승</v>
      </c>
      <c r="K1356" s="3">
        <f t="shared" si="133"/>
        <v>376553.10630798328</v>
      </c>
      <c r="L1356" s="3">
        <f t="shared" si="129"/>
        <v>384084.88063660468</v>
      </c>
      <c r="M1356" s="4">
        <f t="shared" si="134"/>
        <v>7531.7743286213954</v>
      </c>
    </row>
    <row r="1357" spans="1:13" x14ac:dyDescent="0.45">
      <c r="A1357">
        <v>1354</v>
      </c>
      <c r="B1357">
        <v>8.5507623851299203E-2</v>
      </c>
      <c r="C1357">
        <v>3.6055603822762801E-2</v>
      </c>
      <c r="D1357">
        <f t="shared" si="130"/>
        <v>-4.9452020028536402E-2</v>
      </c>
      <c r="E1357" s="2">
        <f t="shared" si="131"/>
        <v>-1.3715487964541064</v>
      </c>
      <c r="F1357" s="2" t="str">
        <f t="shared" si="132"/>
        <v>상승</v>
      </c>
      <c r="K1357" s="3">
        <f t="shared" si="133"/>
        <v>325652.28715538979</v>
      </c>
      <c r="L1357" s="3">
        <f t="shared" si="129"/>
        <v>310816.68114682887</v>
      </c>
      <c r="M1357" s="4">
        <f t="shared" si="134"/>
        <v>-14835.606008560921</v>
      </c>
    </row>
    <row r="1358" spans="1:13" x14ac:dyDescent="0.45">
      <c r="A1358">
        <v>1355</v>
      </c>
      <c r="B1358">
        <v>3.1492255628108902E-2</v>
      </c>
      <c r="C1358">
        <v>-1.3066871637202101E-2</v>
      </c>
      <c r="D1358">
        <f t="shared" si="130"/>
        <v>-4.4559127265310999E-2</v>
      </c>
      <c r="E1358" s="2">
        <f t="shared" si="131"/>
        <v>3.4100837983629315</v>
      </c>
      <c r="F1358" s="2" t="str">
        <f t="shared" si="132"/>
        <v>반대</v>
      </c>
      <c r="K1358" s="3">
        <f t="shared" si="133"/>
        <v>309447.67668843269</v>
      </c>
      <c r="L1358" s="3">
        <f t="shared" si="129"/>
        <v>296079.93850883935</v>
      </c>
      <c r="M1358" s="4">
        <f t="shared" si="134"/>
        <v>-13367.738179593347</v>
      </c>
    </row>
    <row r="1359" spans="1:13" x14ac:dyDescent="0.45">
      <c r="A1359">
        <v>1356</v>
      </c>
      <c r="B1359">
        <v>-7.0766046643257099E-2</v>
      </c>
      <c r="C1359">
        <v>-0.135245901639344</v>
      </c>
      <c r="D1359">
        <f t="shared" si="130"/>
        <v>-6.4479854996086897E-2</v>
      </c>
      <c r="E1359" s="2">
        <f t="shared" si="131"/>
        <v>0.4767601399710677</v>
      </c>
      <c r="F1359" s="2" t="str">
        <f t="shared" si="132"/>
        <v>하락</v>
      </c>
      <c r="K1359" s="3">
        <f t="shared" si="133"/>
        <v>278770.18600702286</v>
      </c>
      <c r="L1359" s="3">
        <f t="shared" si="129"/>
        <v>259426.22950819679</v>
      </c>
      <c r="M1359" s="4">
        <f t="shared" si="134"/>
        <v>-19343.956498826068</v>
      </c>
    </row>
    <row r="1360" spans="1:13" x14ac:dyDescent="0.45">
      <c r="A1360">
        <v>1357</v>
      </c>
      <c r="B1360">
        <v>0.13781301677227001</v>
      </c>
      <c r="C1360">
        <v>0.14262023217247</v>
      </c>
      <c r="D1360">
        <f t="shared" si="130"/>
        <v>4.8072154001999878E-3</v>
      </c>
      <c r="E1360" s="2">
        <f t="shared" si="131"/>
        <v>3.3706405654890845E-2</v>
      </c>
      <c r="F1360" s="2" t="str">
        <f t="shared" si="132"/>
        <v>상승</v>
      </c>
      <c r="K1360" s="3">
        <f t="shared" si="133"/>
        <v>341343.905031681</v>
      </c>
      <c r="L1360" s="3">
        <f t="shared" si="129"/>
        <v>342786.06965174101</v>
      </c>
      <c r="M1360" s="4">
        <f t="shared" si="134"/>
        <v>1442.164620060008</v>
      </c>
    </row>
    <row r="1361" spans="1:13" x14ac:dyDescent="0.45">
      <c r="A1361">
        <v>1358</v>
      </c>
      <c r="B1361">
        <v>5.6232165545225102E-2</v>
      </c>
      <c r="C1361">
        <v>3.4883720930232502E-2</v>
      </c>
      <c r="D1361">
        <f t="shared" si="130"/>
        <v>-2.13484446149926E-2</v>
      </c>
      <c r="E1361" s="2">
        <f t="shared" si="131"/>
        <v>-0.61198874562978889</v>
      </c>
      <c r="F1361" s="2" t="str">
        <f t="shared" si="132"/>
        <v>상승</v>
      </c>
      <c r="K1361" s="3">
        <f t="shared" si="133"/>
        <v>316869.64966356754</v>
      </c>
      <c r="L1361" s="3">
        <f t="shared" si="129"/>
        <v>310465.11627906974</v>
      </c>
      <c r="M1361" s="4">
        <f t="shared" si="134"/>
        <v>-6404.5333844978013</v>
      </c>
    </row>
    <row r="1362" spans="1:13" x14ac:dyDescent="0.45">
      <c r="A1362">
        <v>1359</v>
      </c>
      <c r="B1362">
        <v>0.42681872844696001</v>
      </c>
      <c r="C1362">
        <v>0.29698857736240902</v>
      </c>
      <c r="D1362">
        <f t="shared" si="130"/>
        <v>-0.12983015108455098</v>
      </c>
      <c r="E1362" s="2">
        <f t="shared" si="131"/>
        <v>-0.43715536886161765</v>
      </c>
      <c r="F1362" s="2" t="str">
        <f t="shared" si="132"/>
        <v>상승</v>
      </c>
      <c r="K1362" s="3">
        <f t="shared" si="133"/>
        <v>428045.61853408802</v>
      </c>
      <c r="L1362" s="3">
        <f t="shared" si="129"/>
        <v>389096.57320872269</v>
      </c>
      <c r="M1362" s="4">
        <f t="shared" si="134"/>
        <v>-38949.045325365325</v>
      </c>
    </row>
    <row r="1363" spans="1:13" x14ac:dyDescent="0.45">
      <c r="A1363">
        <v>1360</v>
      </c>
      <c r="B1363">
        <v>-0.12536080181598599</v>
      </c>
      <c r="C1363">
        <v>-0.17756410256410199</v>
      </c>
      <c r="D1363">
        <f t="shared" si="130"/>
        <v>-5.2203300748115994E-2</v>
      </c>
      <c r="E1363" s="2">
        <f t="shared" si="131"/>
        <v>0.29399692840094299</v>
      </c>
      <c r="F1363" s="2" t="str">
        <f t="shared" si="132"/>
        <v>하락</v>
      </c>
      <c r="K1363" s="3">
        <f t="shared" si="133"/>
        <v>262391.75945520418</v>
      </c>
      <c r="L1363" s="3">
        <f t="shared" ref="L1363:L1426" si="135">$J$3*(1+C1363)</f>
        <v>246730.76923076942</v>
      </c>
      <c r="M1363" s="4">
        <f t="shared" si="134"/>
        <v>-15660.990224434761</v>
      </c>
    </row>
    <row r="1364" spans="1:13" x14ac:dyDescent="0.45">
      <c r="A1364">
        <v>1361</v>
      </c>
      <c r="B1364">
        <v>4.2658112943172399E-2</v>
      </c>
      <c r="C1364">
        <v>2.86144578313253E-2</v>
      </c>
      <c r="D1364">
        <f t="shared" si="130"/>
        <v>-1.40436551118471E-2</v>
      </c>
      <c r="E1364" s="2">
        <f t="shared" si="131"/>
        <v>-0.4907887891719197</v>
      </c>
      <c r="F1364" s="2" t="str">
        <f t="shared" si="132"/>
        <v>상승</v>
      </c>
      <c r="K1364" s="3">
        <f t="shared" si="133"/>
        <v>312797.43388295174</v>
      </c>
      <c r="L1364" s="3">
        <f t="shared" si="135"/>
        <v>308584.33734939754</v>
      </c>
      <c r="M1364" s="4">
        <f t="shared" si="134"/>
        <v>-4213.0965335541987</v>
      </c>
    </row>
    <row r="1365" spans="1:13" x14ac:dyDescent="0.45">
      <c r="A1365">
        <v>1362</v>
      </c>
      <c r="B1365">
        <v>7.6865226030349704E-2</v>
      </c>
      <c r="C1365">
        <v>4.4636429085673099E-2</v>
      </c>
      <c r="D1365">
        <f t="shared" si="130"/>
        <v>-3.2228796944676605E-2</v>
      </c>
      <c r="E1365" s="2">
        <f t="shared" si="131"/>
        <v>-0.72202901542186859</v>
      </c>
      <c r="F1365" s="2" t="str">
        <f t="shared" si="132"/>
        <v>상승</v>
      </c>
      <c r="K1365" s="3">
        <f t="shared" si="133"/>
        <v>323059.56780910492</v>
      </c>
      <c r="L1365" s="3">
        <f t="shared" si="135"/>
        <v>313390.92872570193</v>
      </c>
      <c r="M1365" s="4">
        <f t="shared" si="134"/>
        <v>-9668.639083402988</v>
      </c>
    </row>
    <row r="1366" spans="1:13" x14ac:dyDescent="0.45">
      <c r="A1366">
        <v>1363</v>
      </c>
      <c r="B1366">
        <v>2.7980256825685501E-2</v>
      </c>
      <c r="C1366">
        <v>4.33070866141732E-2</v>
      </c>
      <c r="D1366">
        <f t="shared" si="130"/>
        <v>1.5326829788487699E-2</v>
      </c>
      <c r="E1366" s="2">
        <f t="shared" si="131"/>
        <v>0.35391043329780708</v>
      </c>
      <c r="F1366" s="2" t="str">
        <f t="shared" si="132"/>
        <v>상승</v>
      </c>
      <c r="K1366" s="3">
        <f t="shared" si="133"/>
        <v>308394.07704770565</v>
      </c>
      <c r="L1366" s="3">
        <f t="shared" si="135"/>
        <v>312992.12598425196</v>
      </c>
      <c r="M1366" s="4">
        <f t="shared" si="134"/>
        <v>4598.0489365463145</v>
      </c>
    </row>
    <row r="1367" spans="1:13" x14ac:dyDescent="0.45">
      <c r="A1367">
        <v>1364</v>
      </c>
      <c r="B1367">
        <v>-0.14490553736686701</v>
      </c>
      <c r="C1367">
        <v>-0.12037037037037</v>
      </c>
      <c r="D1367">
        <f t="shared" si="130"/>
        <v>2.4535166996497007E-2</v>
      </c>
      <c r="E1367" s="2">
        <f t="shared" si="131"/>
        <v>-0.20383061812474498</v>
      </c>
      <c r="F1367" s="2" t="str">
        <f t="shared" si="132"/>
        <v>하락</v>
      </c>
      <c r="K1367" s="3">
        <f t="shared" si="133"/>
        <v>256528.33878993988</v>
      </c>
      <c r="L1367" s="3">
        <f t="shared" si="135"/>
        <v>263888.88888888899</v>
      </c>
      <c r="M1367" s="4">
        <f t="shared" si="134"/>
        <v>7360.550098949112</v>
      </c>
    </row>
    <row r="1368" spans="1:13" x14ac:dyDescent="0.45">
      <c r="A1368">
        <v>1365</v>
      </c>
      <c r="B1368">
        <v>-5.9290755540132502E-2</v>
      </c>
      <c r="C1368">
        <v>-0.147945205479452</v>
      </c>
      <c r="D1368">
        <f t="shared" si="130"/>
        <v>-8.8654449939319507E-2</v>
      </c>
      <c r="E1368" s="2">
        <f t="shared" si="131"/>
        <v>0.59923841162688207</v>
      </c>
      <c r="F1368" s="2" t="str">
        <f t="shared" si="132"/>
        <v>하락</v>
      </c>
      <c r="K1368" s="3">
        <f t="shared" si="133"/>
        <v>282212.77333796024</v>
      </c>
      <c r="L1368" s="3">
        <f t="shared" si="135"/>
        <v>255616.43835616441</v>
      </c>
      <c r="M1368" s="4">
        <f t="shared" si="134"/>
        <v>-26596.334981795837</v>
      </c>
    </row>
    <row r="1369" spans="1:13" x14ac:dyDescent="0.45">
      <c r="A1369">
        <v>1366</v>
      </c>
      <c r="B1369">
        <v>-0.21735350787639601</v>
      </c>
      <c r="C1369">
        <v>-0.25666666666666599</v>
      </c>
      <c r="D1369">
        <f t="shared" si="130"/>
        <v>-3.9313158790269975E-2</v>
      </c>
      <c r="E1369" s="2">
        <f t="shared" si="131"/>
        <v>0.15316815113092239</v>
      </c>
      <c r="F1369" s="2" t="str">
        <f t="shared" si="132"/>
        <v>하락</v>
      </c>
      <c r="K1369" s="3">
        <f t="shared" si="133"/>
        <v>234793.9476370812</v>
      </c>
      <c r="L1369" s="3">
        <f t="shared" si="135"/>
        <v>223000.00000000023</v>
      </c>
      <c r="M1369" s="4">
        <f t="shared" si="134"/>
        <v>-11793.947637080972</v>
      </c>
    </row>
    <row r="1370" spans="1:13" x14ac:dyDescent="0.45">
      <c r="A1370">
        <v>1367</v>
      </c>
      <c r="B1370">
        <v>0.23922836780548001</v>
      </c>
      <c r="C1370">
        <v>0.257088846880907</v>
      </c>
      <c r="D1370">
        <f t="shared" si="130"/>
        <v>1.7860479075426983E-2</v>
      </c>
      <c r="E1370" s="2">
        <f t="shared" si="131"/>
        <v>6.9472010521330063E-2</v>
      </c>
      <c r="F1370" s="2" t="str">
        <f t="shared" si="132"/>
        <v>상승</v>
      </c>
      <c r="K1370" s="3">
        <f t="shared" si="133"/>
        <v>371768.510341644</v>
      </c>
      <c r="L1370" s="3">
        <f t="shared" si="135"/>
        <v>377126.65406427206</v>
      </c>
      <c r="M1370" s="4">
        <f t="shared" si="134"/>
        <v>5358.1437226280686</v>
      </c>
    </row>
    <row r="1371" spans="1:13" x14ac:dyDescent="0.45">
      <c r="A1371">
        <v>1368</v>
      </c>
      <c r="B1371">
        <v>8.7910071015357902E-2</v>
      </c>
      <c r="C1371">
        <v>3.7288135593220299E-2</v>
      </c>
      <c r="D1371">
        <f t="shared" si="130"/>
        <v>-5.0621935422137603E-2</v>
      </c>
      <c r="E1371" s="2">
        <f t="shared" si="131"/>
        <v>-1.3575882681391462</v>
      </c>
      <c r="F1371" s="2" t="str">
        <f t="shared" si="132"/>
        <v>상승</v>
      </c>
      <c r="K1371" s="3">
        <f t="shared" si="133"/>
        <v>326373.02130460739</v>
      </c>
      <c r="L1371" s="3">
        <f t="shared" si="135"/>
        <v>311186.44067796605</v>
      </c>
      <c r="M1371" s="4">
        <f t="shared" si="134"/>
        <v>-15186.580626641342</v>
      </c>
    </row>
    <row r="1372" spans="1:13" x14ac:dyDescent="0.45">
      <c r="A1372">
        <v>1369</v>
      </c>
      <c r="B1372">
        <v>-1.60811431705951E-2</v>
      </c>
      <c r="C1372">
        <v>-2.9666254635352201E-2</v>
      </c>
      <c r="D1372">
        <f t="shared" si="130"/>
        <v>-1.3585111464757101E-2</v>
      </c>
      <c r="E1372" s="2">
        <f t="shared" si="131"/>
        <v>0.45793146562452197</v>
      </c>
      <c r="F1372" s="2" t="str">
        <f t="shared" si="132"/>
        <v>하락</v>
      </c>
      <c r="K1372" s="3">
        <f t="shared" si="133"/>
        <v>295175.65704882151</v>
      </c>
      <c r="L1372" s="3">
        <f t="shared" si="135"/>
        <v>291100.12360939436</v>
      </c>
      <c r="M1372" s="4">
        <f t="shared" si="134"/>
        <v>-4075.5334394271486</v>
      </c>
    </row>
    <row r="1373" spans="1:13" x14ac:dyDescent="0.45">
      <c r="A1373">
        <v>1370</v>
      </c>
      <c r="B1373">
        <v>4.8437364399433101E-2</v>
      </c>
      <c r="C1373">
        <v>9.4170403587443899E-2</v>
      </c>
      <c r="D1373">
        <f t="shared" si="130"/>
        <v>4.5733039188010798E-2</v>
      </c>
      <c r="E1373" s="2">
        <f t="shared" si="131"/>
        <v>0.48564132090125778</v>
      </c>
      <c r="F1373" s="2" t="str">
        <f t="shared" si="132"/>
        <v>상승</v>
      </c>
      <c r="K1373" s="3">
        <f t="shared" si="133"/>
        <v>314531.20931982994</v>
      </c>
      <c r="L1373" s="3">
        <f t="shared" si="135"/>
        <v>328251.12107623322</v>
      </c>
      <c r="M1373" s="4">
        <f t="shared" si="134"/>
        <v>13719.911756403279</v>
      </c>
    </row>
    <row r="1374" spans="1:13" x14ac:dyDescent="0.45">
      <c r="A1374">
        <v>1371</v>
      </c>
      <c r="B1374">
        <v>-0.17686353623866999</v>
      </c>
      <c r="C1374">
        <v>-0.21174863387978099</v>
      </c>
      <c r="D1374">
        <f t="shared" si="130"/>
        <v>-3.4885097641111001E-2</v>
      </c>
      <c r="E1374" s="2">
        <f t="shared" si="131"/>
        <v>0.16474768692447295</v>
      </c>
      <c r="F1374" s="2" t="str">
        <f t="shared" si="132"/>
        <v>하락</v>
      </c>
      <c r="K1374" s="3">
        <f t="shared" si="133"/>
        <v>246940.93912839898</v>
      </c>
      <c r="L1374" s="3">
        <f t="shared" si="135"/>
        <v>236475.40983606572</v>
      </c>
      <c r="M1374" s="4">
        <f t="shared" si="134"/>
        <v>-10465.52929233326</v>
      </c>
    </row>
    <row r="1375" spans="1:13" x14ac:dyDescent="0.45">
      <c r="A1375">
        <v>1372</v>
      </c>
      <c r="B1375">
        <v>-0.17671719193458499</v>
      </c>
      <c r="C1375">
        <v>-0.19558823529411701</v>
      </c>
      <c r="D1375">
        <f t="shared" si="130"/>
        <v>-1.8871043359532019E-2</v>
      </c>
      <c r="E1375" s="2">
        <f t="shared" si="131"/>
        <v>9.6483529958509881E-2</v>
      </c>
      <c r="F1375" s="2" t="str">
        <f t="shared" si="132"/>
        <v>하락</v>
      </c>
      <c r="K1375" s="3">
        <f t="shared" si="133"/>
        <v>246984.8424196245</v>
      </c>
      <c r="L1375" s="3">
        <f t="shared" si="135"/>
        <v>241323.5294117649</v>
      </c>
      <c r="M1375" s="4">
        <f t="shared" si="134"/>
        <v>-5661.3130078596005</v>
      </c>
    </row>
    <row r="1376" spans="1:13" x14ac:dyDescent="0.45">
      <c r="A1376">
        <v>1373</v>
      </c>
      <c r="B1376">
        <v>0.234157904982566</v>
      </c>
      <c r="C1376">
        <v>0.22355631789593999</v>
      </c>
      <c r="D1376">
        <f t="shared" si="130"/>
        <v>-1.0601587086626008E-2</v>
      </c>
      <c r="E1376" s="2">
        <f t="shared" si="131"/>
        <v>-4.7422444538386017E-2</v>
      </c>
      <c r="F1376" s="2" t="str">
        <f t="shared" si="132"/>
        <v>상승</v>
      </c>
      <c r="K1376" s="3">
        <f t="shared" si="133"/>
        <v>370247.37149476976</v>
      </c>
      <c r="L1376" s="3">
        <f t="shared" si="135"/>
        <v>367066.89536878205</v>
      </c>
      <c r="M1376" s="4">
        <f t="shared" si="134"/>
        <v>-3180.4761259877123</v>
      </c>
    </row>
    <row r="1377" spans="1:13" x14ac:dyDescent="0.45">
      <c r="A1377">
        <v>1374</v>
      </c>
      <c r="B1377">
        <v>-1.87599658966064E-3</v>
      </c>
      <c r="C1377">
        <v>4.1265474552957301E-2</v>
      </c>
      <c r="D1377">
        <f t="shared" si="130"/>
        <v>4.3141471142617939E-2</v>
      </c>
      <c r="E1377" s="2">
        <f t="shared" si="131"/>
        <v>1.0454616506894427</v>
      </c>
      <c r="F1377" s="2" t="str">
        <f t="shared" si="132"/>
        <v>반대</v>
      </c>
      <c r="K1377" s="3">
        <f t="shared" si="133"/>
        <v>299437.20102310181</v>
      </c>
      <c r="L1377" s="3">
        <f t="shared" si="135"/>
        <v>312379.64236588718</v>
      </c>
      <c r="M1377" s="4">
        <f t="shared" si="134"/>
        <v>12942.441342785372</v>
      </c>
    </row>
    <row r="1378" spans="1:13" x14ac:dyDescent="0.45">
      <c r="A1378">
        <v>1375</v>
      </c>
      <c r="B1378">
        <v>-1.91842727363109E-2</v>
      </c>
      <c r="C1378">
        <v>-3.5164835164835102E-2</v>
      </c>
      <c r="D1378">
        <f t="shared" si="130"/>
        <v>-1.5980562428524202E-2</v>
      </c>
      <c r="E1378" s="2">
        <f t="shared" si="131"/>
        <v>0.45444724406115783</v>
      </c>
      <c r="F1378" s="2" t="str">
        <f t="shared" si="132"/>
        <v>하락</v>
      </c>
      <c r="K1378" s="3">
        <f t="shared" si="133"/>
        <v>294244.71817910677</v>
      </c>
      <c r="L1378" s="3">
        <f t="shared" si="135"/>
        <v>289450.54945054947</v>
      </c>
      <c r="M1378" s="4">
        <f t="shared" si="134"/>
        <v>-4794.1687285572989</v>
      </c>
    </row>
    <row r="1379" spans="1:13" x14ac:dyDescent="0.45">
      <c r="A1379">
        <v>1376</v>
      </c>
      <c r="B1379">
        <v>3.3052027225494301E-2</v>
      </c>
      <c r="C1379">
        <v>-2.27272727272727E-3</v>
      </c>
      <c r="D1379">
        <f t="shared" si="130"/>
        <v>-3.5324754498221575E-2</v>
      </c>
      <c r="E1379" s="2">
        <f t="shared" si="131"/>
        <v>15.542891979217512</v>
      </c>
      <c r="F1379" s="2" t="str">
        <f t="shared" si="132"/>
        <v>반대</v>
      </c>
      <c r="K1379" s="3">
        <f t="shared" si="133"/>
        <v>309915.60816764832</v>
      </c>
      <c r="L1379" s="3">
        <f t="shared" si="135"/>
        <v>299318.18181818182</v>
      </c>
      <c r="M1379" s="4">
        <f t="shared" si="134"/>
        <v>-10597.426349466492</v>
      </c>
    </row>
    <row r="1380" spans="1:13" x14ac:dyDescent="0.45">
      <c r="A1380">
        <v>1377</v>
      </c>
      <c r="B1380">
        <v>0.28082630038261402</v>
      </c>
      <c r="C1380">
        <v>0.21524201853759001</v>
      </c>
      <c r="D1380">
        <f t="shared" si="130"/>
        <v>-6.5584281845024017E-2</v>
      </c>
      <c r="E1380" s="2">
        <f t="shared" si="131"/>
        <v>-0.30470018024649931</v>
      </c>
      <c r="F1380" s="2" t="str">
        <f t="shared" si="132"/>
        <v>상승</v>
      </c>
      <c r="K1380" s="3">
        <f t="shared" si="133"/>
        <v>384247.89011478424</v>
      </c>
      <c r="L1380" s="3">
        <f t="shared" si="135"/>
        <v>364572.60556127701</v>
      </c>
      <c r="M1380" s="4">
        <f t="shared" si="134"/>
        <v>-19675.284553507227</v>
      </c>
    </row>
    <row r="1381" spans="1:13" x14ac:dyDescent="0.45">
      <c r="A1381">
        <v>1378</v>
      </c>
      <c r="B1381">
        <v>0.21488700807094499</v>
      </c>
      <c r="C1381">
        <v>0.15870378063980001</v>
      </c>
      <c r="D1381">
        <f t="shared" si="130"/>
        <v>-5.6183227431144983E-2</v>
      </c>
      <c r="E1381" s="2">
        <f t="shared" si="131"/>
        <v>-0.35401316342085459</v>
      </c>
      <c r="F1381" s="2" t="str">
        <f t="shared" si="132"/>
        <v>상승</v>
      </c>
      <c r="K1381" s="3">
        <f t="shared" si="133"/>
        <v>364466.10242128355</v>
      </c>
      <c r="L1381" s="3">
        <f t="shared" si="135"/>
        <v>347611.13419193996</v>
      </c>
      <c r="M1381" s="4">
        <f t="shared" si="134"/>
        <v>-16854.968229343591</v>
      </c>
    </row>
    <row r="1382" spans="1:13" x14ac:dyDescent="0.45">
      <c r="A1382">
        <v>1379</v>
      </c>
      <c r="B1382">
        <v>-8.9249923825263894E-2</v>
      </c>
      <c r="C1382">
        <v>-0.105386416861826</v>
      </c>
      <c r="D1382">
        <f t="shared" si="130"/>
        <v>-1.6136493036562102E-2</v>
      </c>
      <c r="E1382" s="2">
        <f t="shared" si="131"/>
        <v>0.15311738948026807</v>
      </c>
      <c r="F1382" s="2" t="str">
        <f t="shared" si="132"/>
        <v>하락</v>
      </c>
      <c r="K1382" s="3">
        <f t="shared" si="133"/>
        <v>273225.02285242087</v>
      </c>
      <c r="L1382" s="3">
        <f t="shared" si="135"/>
        <v>268384.07494145219</v>
      </c>
      <c r="M1382" s="4">
        <f t="shared" si="134"/>
        <v>-4840.9479109686799</v>
      </c>
    </row>
    <row r="1383" spans="1:13" x14ac:dyDescent="0.45">
      <c r="A1383">
        <v>1380</v>
      </c>
      <c r="B1383">
        <v>0.162799447774887</v>
      </c>
      <c r="C1383">
        <v>8.02330793366203E-2</v>
      </c>
      <c r="D1383">
        <f t="shared" si="130"/>
        <v>-8.2566368438266702E-2</v>
      </c>
      <c r="E1383" s="2">
        <f t="shared" si="131"/>
        <v>-1.0290813853953806</v>
      </c>
      <c r="F1383" s="2" t="str">
        <f t="shared" si="132"/>
        <v>상승</v>
      </c>
      <c r="K1383" s="3">
        <f t="shared" si="133"/>
        <v>348839.83433246613</v>
      </c>
      <c r="L1383" s="3">
        <f t="shared" si="135"/>
        <v>324069.92380098614</v>
      </c>
      <c r="M1383" s="4">
        <f t="shared" si="134"/>
        <v>-24769.910531479982</v>
      </c>
    </row>
    <row r="1384" spans="1:13" x14ac:dyDescent="0.45">
      <c r="A1384">
        <v>1381</v>
      </c>
      <c r="B1384">
        <v>3.30875441431999E-2</v>
      </c>
      <c r="C1384">
        <v>3.91459074733096E-2</v>
      </c>
      <c r="D1384">
        <f t="shared" si="130"/>
        <v>6.0583633301097006E-3</v>
      </c>
      <c r="E1384" s="2">
        <f t="shared" si="131"/>
        <v>0.15476364506916601</v>
      </c>
      <c r="F1384" s="2" t="str">
        <f t="shared" si="132"/>
        <v>상승</v>
      </c>
      <c r="K1384" s="3">
        <f t="shared" si="133"/>
        <v>309926.26324295998</v>
      </c>
      <c r="L1384" s="3">
        <f t="shared" si="135"/>
        <v>311743.77224199288</v>
      </c>
      <c r="M1384" s="4">
        <f t="shared" si="134"/>
        <v>1817.5089990328997</v>
      </c>
    </row>
    <row r="1385" spans="1:13" x14ac:dyDescent="0.45">
      <c r="A1385">
        <v>1382</v>
      </c>
      <c r="B1385">
        <v>-7.2821497917175196E-2</v>
      </c>
      <c r="C1385">
        <v>-0.149837133550488</v>
      </c>
      <c r="D1385">
        <f t="shared" si="130"/>
        <v>-7.7015635633312804E-2</v>
      </c>
      <c r="E1385" s="2">
        <f t="shared" si="131"/>
        <v>0.51399565520493751</v>
      </c>
      <c r="F1385" s="2" t="str">
        <f t="shared" si="132"/>
        <v>하락</v>
      </c>
      <c r="K1385" s="3">
        <f t="shared" si="133"/>
        <v>278153.55062484747</v>
      </c>
      <c r="L1385" s="3">
        <f t="shared" si="135"/>
        <v>255048.85993485359</v>
      </c>
      <c r="M1385" s="4">
        <f t="shared" si="134"/>
        <v>-23104.690689993877</v>
      </c>
    </row>
    <row r="1386" spans="1:13" x14ac:dyDescent="0.45">
      <c r="A1386">
        <v>1383</v>
      </c>
      <c r="B1386">
        <v>-0.17986172437667799</v>
      </c>
      <c r="C1386">
        <v>-0.238095238095238</v>
      </c>
      <c r="D1386">
        <f t="shared" si="130"/>
        <v>-5.8233513718560004E-2</v>
      </c>
      <c r="E1386" s="2">
        <f t="shared" si="131"/>
        <v>0.24458075761795212</v>
      </c>
      <c r="F1386" s="2" t="str">
        <f t="shared" si="132"/>
        <v>하락</v>
      </c>
      <c r="K1386" s="3">
        <f t="shared" si="133"/>
        <v>246041.48268699661</v>
      </c>
      <c r="L1386" s="3">
        <f t="shared" si="135"/>
        <v>228571.42857142858</v>
      </c>
      <c r="M1386" s="4">
        <f t="shared" si="134"/>
        <v>-17470.054115568026</v>
      </c>
    </row>
    <row r="1387" spans="1:13" x14ac:dyDescent="0.45">
      <c r="A1387">
        <v>1384</v>
      </c>
      <c r="B1387">
        <v>9.9445238709449699E-2</v>
      </c>
      <c r="C1387">
        <v>3.8665655799848299E-2</v>
      </c>
      <c r="D1387">
        <f t="shared" si="130"/>
        <v>-6.07795829096014E-2</v>
      </c>
      <c r="E1387" s="2">
        <f t="shared" si="131"/>
        <v>-1.5719268599561647</v>
      </c>
      <c r="F1387" s="2" t="str">
        <f t="shared" si="132"/>
        <v>상승</v>
      </c>
      <c r="K1387" s="3">
        <f t="shared" si="133"/>
        <v>329833.57161283493</v>
      </c>
      <c r="L1387" s="3">
        <f t="shared" si="135"/>
        <v>311599.69673995452</v>
      </c>
      <c r="M1387" s="4">
        <f t="shared" si="134"/>
        <v>-18233.874872880406</v>
      </c>
    </row>
    <row r="1388" spans="1:13" x14ac:dyDescent="0.45">
      <c r="A1388">
        <v>1385</v>
      </c>
      <c r="B1388">
        <v>-7.9670399427413899E-2</v>
      </c>
      <c r="C1388">
        <v>-0.11010101010101001</v>
      </c>
      <c r="D1388">
        <f t="shared" si="130"/>
        <v>-3.0430610673596106E-2</v>
      </c>
      <c r="E1388" s="2">
        <f t="shared" si="131"/>
        <v>0.27638811529229518</v>
      </c>
      <c r="F1388" s="2" t="str">
        <f t="shared" si="132"/>
        <v>하락</v>
      </c>
      <c r="K1388" s="3">
        <f t="shared" si="133"/>
        <v>276098.88017177582</v>
      </c>
      <c r="L1388" s="3">
        <f t="shared" si="135"/>
        <v>266969.69696969702</v>
      </c>
      <c r="M1388" s="4">
        <f t="shared" si="134"/>
        <v>-9129.1832020787988</v>
      </c>
    </row>
    <row r="1389" spans="1:13" x14ac:dyDescent="0.45">
      <c r="A1389">
        <v>1386</v>
      </c>
      <c r="B1389">
        <v>0.145367607474327</v>
      </c>
      <c r="C1389">
        <v>4.3689320388349502E-2</v>
      </c>
      <c r="D1389">
        <f t="shared" si="130"/>
        <v>-0.10167828708597751</v>
      </c>
      <c r="E1389" s="2">
        <f t="shared" si="131"/>
        <v>-2.3273030155234857</v>
      </c>
      <c r="F1389" s="2" t="str">
        <f t="shared" si="132"/>
        <v>상승</v>
      </c>
      <c r="K1389" s="3">
        <f t="shared" si="133"/>
        <v>343610.28224229813</v>
      </c>
      <c r="L1389" s="3">
        <f t="shared" si="135"/>
        <v>313106.79611650488</v>
      </c>
      <c r="M1389" s="4">
        <f t="shared" si="134"/>
        <v>-30503.48612579325</v>
      </c>
    </row>
    <row r="1390" spans="1:13" x14ac:dyDescent="0.45">
      <c r="A1390">
        <v>1387</v>
      </c>
      <c r="B1390">
        <v>7.0784308016300201E-2</v>
      </c>
      <c r="C1390">
        <v>7.9478054567022505E-2</v>
      </c>
      <c r="D1390">
        <f t="shared" si="130"/>
        <v>8.6937465507223033E-3</v>
      </c>
      <c r="E1390" s="2">
        <f t="shared" si="131"/>
        <v>0.10938549764565529</v>
      </c>
      <c r="F1390" s="2" t="str">
        <f t="shared" si="132"/>
        <v>상승</v>
      </c>
      <c r="K1390" s="3">
        <f t="shared" si="133"/>
        <v>321235.29240489006</v>
      </c>
      <c r="L1390" s="3">
        <f t="shared" si="135"/>
        <v>323843.41637010674</v>
      </c>
      <c r="M1390" s="4">
        <f t="shared" si="134"/>
        <v>2608.1239652166842</v>
      </c>
    </row>
    <row r="1391" spans="1:13" x14ac:dyDescent="0.45">
      <c r="A1391">
        <v>1388</v>
      </c>
      <c r="B1391">
        <v>0.17165778577327701</v>
      </c>
      <c r="C1391">
        <v>8.5620197585071306E-2</v>
      </c>
      <c r="D1391">
        <f t="shared" si="130"/>
        <v>-8.6037588188205699E-2</v>
      </c>
      <c r="E1391" s="2">
        <f t="shared" si="131"/>
        <v>-1.0048749081981465</v>
      </c>
      <c r="F1391" s="2" t="str">
        <f t="shared" si="132"/>
        <v>상승</v>
      </c>
      <c r="K1391" s="3">
        <f t="shared" si="133"/>
        <v>351497.33573198313</v>
      </c>
      <c r="L1391" s="3">
        <f t="shared" si="135"/>
        <v>325686.05927552137</v>
      </c>
      <c r="M1391" s="4">
        <f t="shared" si="134"/>
        <v>-25811.276456461754</v>
      </c>
    </row>
    <row r="1392" spans="1:13" x14ac:dyDescent="0.45">
      <c r="A1392">
        <v>1389</v>
      </c>
      <c r="B1392">
        <v>0.20210792124271301</v>
      </c>
      <c r="C1392">
        <v>8.6294416243654803E-2</v>
      </c>
      <c r="D1392">
        <f t="shared" si="130"/>
        <v>-0.11581350499905821</v>
      </c>
      <c r="E1392" s="2">
        <f t="shared" si="131"/>
        <v>-1.3420741461655572</v>
      </c>
      <c r="F1392" s="2" t="str">
        <f t="shared" si="132"/>
        <v>상승</v>
      </c>
      <c r="K1392" s="3">
        <f t="shared" si="133"/>
        <v>360632.37637281389</v>
      </c>
      <c r="L1392" s="3">
        <f t="shared" si="135"/>
        <v>325888.32487309643</v>
      </c>
      <c r="M1392" s="4">
        <f t="shared" si="134"/>
        <v>-34744.051499717461</v>
      </c>
    </row>
    <row r="1393" spans="1:13" x14ac:dyDescent="0.45">
      <c r="A1393">
        <v>1390</v>
      </c>
      <c r="B1393">
        <v>0.46247261762619002</v>
      </c>
      <c r="C1393">
        <v>0.34768211920529801</v>
      </c>
      <c r="D1393">
        <f t="shared" si="130"/>
        <v>-0.11479049842089201</v>
      </c>
      <c r="E1393" s="2">
        <f t="shared" si="131"/>
        <v>-0.33015933831532751</v>
      </c>
      <c r="F1393" s="2" t="str">
        <f t="shared" si="132"/>
        <v>상승</v>
      </c>
      <c r="K1393" s="3">
        <f t="shared" si="133"/>
        <v>438741.785287857</v>
      </c>
      <c r="L1393" s="3">
        <f t="shared" si="135"/>
        <v>404304.63576158939</v>
      </c>
      <c r="M1393" s="4">
        <f t="shared" si="134"/>
        <v>-34437.149526267604</v>
      </c>
    </row>
    <row r="1394" spans="1:13" x14ac:dyDescent="0.45">
      <c r="A1394">
        <v>1391</v>
      </c>
      <c r="B1394">
        <v>0.35711723566055298</v>
      </c>
      <c r="C1394">
        <v>0.35653104925053503</v>
      </c>
      <c r="D1394">
        <f t="shared" si="130"/>
        <v>-5.8618641001795257E-4</v>
      </c>
      <c r="E1394" s="2">
        <f t="shared" si="131"/>
        <v>-1.6441384593296341E-3</v>
      </c>
      <c r="F1394" s="2" t="str">
        <f t="shared" si="132"/>
        <v>상승</v>
      </c>
      <c r="K1394" s="3">
        <f t="shared" si="133"/>
        <v>407135.17069816589</v>
      </c>
      <c r="L1394" s="3">
        <f t="shared" si="135"/>
        <v>406959.31477516051</v>
      </c>
      <c r="M1394" s="4">
        <f t="shared" si="134"/>
        <v>-175.85592300537974</v>
      </c>
    </row>
    <row r="1395" spans="1:13" x14ac:dyDescent="0.45">
      <c r="A1395">
        <v>1392</v>
      </c>
      <c r="B1395">
        <v>-0.12196093797683701</v>
      </c>
      <c r="C1395">
        <v>-0.12685337726523799</v>
      </c>
      <c r="D1395">
        <f t="shared" si="130"/>
        <v>-4.8924392884009821E-3</v>
      </c>
      <c r="E1395" s="2">
        <f t="shared" si="131"/>
        <v>3.8567670754018402E-2</v>
      </c>
      <c r="F1395" s="2" t="str">
        <f t="shared" si="132"/>
        <v>하락</v>
      </c>
      <c r="K1395" s="3">
        <f t="shared" si="133"/>
        <v>263411.71860694891</v>
      </c>
      <c r="L1395" s="3">
        <f t="shared" si="135"/>
        <v>261943.98682042857</v>
      </c>
      <c r="M1395" s="4">
        <f t="shared" si="134"/>
        <v>-1467.7317865203368</v>
      </c>
    </row>
    <row r="1396" spans="1:13" x14ac:dyDescent="0.45">
      <c r="A1396">
        <v>1393</v>
      </c>
      <c r="B1396">
        <v>0.16597007215022999</v>
      </c>
      <c r="C1396">
        <v>0.14321608040201</v>
      </c>
      <c r="D1396">
        <f t="shared" si="130"/>
        <v>-2.2753991748219987E-2</v>
      </c>
      <c r="E1396" s="2">
        <f t="shared" si="131"/>
        <v>-0.15887874939985189</v>
      </c>
      <c r="F1396" s="2" t="str">
        <f t="shared" si="132"/>
        <v>상승</v>
      </c>
      <c r="K1396" s="3">
        <f t="shared" si="133"/>
        <v>349791.02164506901</v>
      </c>
      <c r="L1396" s="3">
        <f t="shared" si="135"/>
        <v>342964.82412060298</v>
      </c>
      <c r="M1396" s="4">
        <f t="shared" si="134"/>
        <v>-6826.197524466028</v>
      </c>
    </row>
    <row r="1397" spans="1:13" x14ac:dyDescent="0.45">
      <c r="A1397">
        <v>1394</v>
      </c>
      <c r="B1397">
        <v>4.3986450880765901E-2</v>
      </c>
      <c r="C1397">
        <v>2.7089783281733702E-2</v>
      </c>
      <c r="D1397">
        <f t="shared" si="130"/>
        <v>-1.6896667599032199E-2</v>
      </c>
      <c r="E1397" s="2">
        <f t="shared" si="131"/>
        <v>-0.62372841536998969</v>
      </c>
      <c r="F1397" s="2" t="str">
        <f t="shared" si="132"/>
        <v>상승</v>
      </c>
      <c r="K1397" s="3">
        <f t="shared" si="133"/>
        <v>313195.93526422977</v>
      </c>
      <c r="L1397" s="3">
        <f t="shared" si="135"/>
        <v>308126.93498452008</v>
      </c>
      <c r="M1397" s="4">
        <f t="shared" si="134"/>
        <v>-5069.0002797096968</v>
      </c>
    </row>
    <row r="1398" spans="1:13" x14ac:dyDescent="0.45">
      <c r="A1398">
        <v>1395</v>
      </c>
      <c r="B1398">
        <v>0.20339852571487399</v>
      </c>
      <c r="C1398">
        <v>0.21265377855887499</v>
      </c>
      <c r="D1398">
        <f t="shared" si="130"/>
        <v>9.2552528440009996E-3</v>
      </c>
      <c r="E1398" s="2">
        <f t="shared" si="131"/>
        <v>4.3522635274682434E-2</v>
      </c>
      <c r="F1398" s="2" t="str">
        <f t="shared" si="132"/>
        <v>상승</v>
      </c>
      <c r="K1398" s="3">
        <f t="shared" si="133"/>
        <v>361019.55771446222</v>
      </c>
      <c r="L1398" s="3">
        <f t="shared" si="135"/>
        <v>363796.13356766244</v>
      </c>
      <c r="M1398" s="4">
        <f t="shared" si="134"/>
        <v>2776.5758532002219</v>
      </c>
    </row>
    <row r="1399" spans="1:13" x14ac:dyDescent="0.45">
      <c r="A1399">
        <v>1396</v>
      </c>
      <c r="B1399">
        <v>0.39146888256072998</v>
      </c>
      <c r="C1399">
        <v>0.30571428571428499</v>
      </c>
      <c r="D1399">
        <f t="shared" si="130"/>
        <v>-8.5754596846444986E-2</v>
      </c>
      <c r="E1399" s="2">
        <f t="shared" si="131"/>
        <v>-0.28050569061921321</v>
      </c>
      <c r="F1399" s="2" t="str">
        <f t="shared" si="132"/>
        <v>상승</v>
      </c>
      <c r="K1399" s="3">
        <f t="shared" si="133"/>
        <v>417440.66476821899</v>
      </c>
      <c r="L1399" s="3">
        <f t="shared" si="135"/>
        <v>391714.28571428551</v>
      </c>
      <c r="M1399" s="4">
        <f t="shared" si="134"/>
        <v>-25726.379053933488</v>
      </c>
    </row>
    <row r="1400" spans="1:13" x14ac:dyDescent="0.45">
      <c r="A1400">
        <v>1397</v>
      </c>
      <c r="B1400">
        <v>1.88384652137756E-2</v>
      </c>
      <c r="C1400">
        <v>-3.3112582781456901E-2</v>
      </c>
      <c r="D1400">
        <f t="shared" si="130"/>
        <v>-5.1951047995232501E-2</v>
      </c>
      <c r="E1400" s="2">
        <f t="shared" si="131"/>
        <v>1.5689216494560241</v>
      </c>
      <c r="F1400" s="2" t="str">
        <f t="shared" si="132"/>
        <v>반대</v>
      </c>
      <c r="K1400" s="3">
        <f t="shared" si="133"/>
        <v>305651.53956413269</v>
      </c>
      <c r="L1400" s="3">
        <f t="shared" si="135"/>
        <v>290066.22516556294</v>
      </c>
      <c r="M1400" s="4">
        <f t="shared" si="134"/>
        <v>-15585.314398569753</v>
      </c>
    </row>
    <row r="1401" spans="1:13" x14ac:dyDescent="0.45">
      <c r="A1401">
        <v>1398</v>
      </c>
      <c r="B1401">
        <v>0.11951544880867</v>
      </c>
      <c r="C1401">
        <v>5.6110684089162102E-2</v>
      </c>
      <c r="D1401">
        <f t="shared" si="130"/>
        <v>-6.34047647195079E-2</v>
      </c>
      <c r="E1401" s="2">
        <f t="shared" si="131"/>
        <v>-1.1299945054805465</v>
      </c>
      <c r="F1401" s="2" t="str">
        <f t="shared" si="132"/>
        <v>상승</v>
      </c>
      <c r="K1401" s="3">
        <f t="shared" si="133"/>
        <v>335854.63464260101</v>
      </c>
      <c r="L1401" s="3">
        <f t="shared" si="135"/>
        <v>316833.2052267486</v>
      </c>
      <c r="M1401" s="4">
        <f t="shared" si="134"/>
        <v>-19021.429415852414</v>
      </c>
    </row>
    <row r="1402" spans="1:13" x14ac:dyDescent="0.45">
      <c r="A1402">
        <v>1399</v>
      </c>
      <c r="B1402">
        <v>-4.90329451858997E-2</v>
      </c>
      <c r="C1402">
        <v>-1.1032308904649299E-2</v>
      </c>
      <c r="D1402">
        <f t="shared" si="130"/>
        <v>3.8000636281250402E-2</v>
      </c>
      <c r="E1402" s="2">
        <f t="shared" si="131"/>
        <v>-3.4444862457790641</v>
      </c>
      <c r="F1402" s="2" t="str">
        <f t="shared" si="132"/>
        <v>하락</v>
      </c>
      <c r="K1402" s="3">
        <f t="shared" si="133"/>
        <v>285290.11644423008</v>
      </c>
      <c r="L1402" s="3">
        <f t="shared" si="135"/>
        <v>296690.30732860521</v>
      </c>
      <c r="M1402" s="4">
        <f t="shared" si="134"/>
        <v>11400.19088437513</v>
      </c>
    </row>
    <row r="1403" spans="1:13" x14ac:dyDescent="0.45">
      <c r="A1403">
        <v>1400</v>
      </c>
      <c r="B1403">
        <v>-5.7545173913240398E-2</v>
      </c>
      <c r="C1403">
        <v>-7.00757575757575E-2</v>
      </c>
      <c r="D1403">
        <f t="shared" si="130"/>
        <v>-1.2530583662517102E-2</v>
      </c>
      <c r="E1403" s="2">
        <f t="shared" si="131"/>
        <v>0.17881481550835235</v>
      </c>
      <c r="F1403" s="2" t="str">
        <f t="shared" si="132"/>
        <v>하락</v>
      </c>
      <c r="K1403" s="3">
        <f t="shared" si="133"/>
        <v>282736.44782602787</v>
      </c>
      <c r="L1403" s="3">
        <f t="shared" si="135"/>
        <v>278977.27272727276</v>
      </c>
      <c r="M1403" s="4">
        <f t="shared" si="134"/>
        <v>-3759.1750987551059</v>
      </c>
    </row>
    <row r="1404" spans="1:13" x14ac:dyDescent="0.45">
      <c r="A1404">
        <v>1401</v>
      </c>
      <c r="B1404">
        <v>0.350171267986297</v>
      </c>
      <c r="C1404">
        <v>0.319244604316546</v>
      </c>
      <c r="D1404">
        <f t="shared" si="130"/>
        <v>-3.0926663669750998E-2</v>
      </c>
      <c r="E1404" s="2">
        <f t="shared" si="131"/>
        <v>-9.6874507044403355E-2</v>
      </c>
      <c r="F1404" s="2" t="str">
        <f t="shared" si="132"/>
        <v>상승</v>
      </c>
      <c r="K1404" s="3">
        <f t="shared" si="133"/>
        <v>405051.38039588911</v>
      </c>
      <c r="L1404" s="3">
        <f t="shared" si="135"/>
        <v>395773.38129496382</v>
      </c>
      <c r="M1404" s="4">
        <f t="shared" si="134"/>
        <v>-9277.9991009252844</v>
      </c>
    </row>
    <row r="1405" spans="1:13" x14ac:dyDescent="0.45">
      <c r="A1405">
        <v>1402</v>
      </c>
      <c r="B1405">
        <v>-1.9436445087194401E-2</v>
      </c>
      <c r="C1405">
        <v>-4.8780487804877997E-3</v>
      </c>
      <c r="D1405">
        <f t="shared" si="130"/>
        <v>1.4558396306706602E-2</v>
      </c>
      <c r="E1405" s="2">
        <f t="shared" si="131"/>
        <v>-2.9844712428748568</v>
      </c>
      <c r="F1405" s="2" t="str">
        <f t="shared" si="132"/>
        <v>하락</v>
      </c>
      <c r="K1405" s="3">
        <f t="shared" si="133"/>
        <v>294169.06647384167</v>
      </c>
      <c r="L1405" s="3">
        <f t="shared" si="135"/>
        <v>298536.58536585368</v>
      </c>
      <c r="M1405" s="4">
        <f t="shared" si="134"/>
        <v>4367.5188920120127</v>
      </c>
    </row>
    <row r="1406" spans="1:13" x14ac:dyDescent="0.45">
      <c r="A1406">
        <v>1403</v>
      </c>
      <c r="B1406">
        <v>0.25092715024948098</v>
      </c>
      <c r="C1406">
        <v>0.23346303501945501</v>
      </c>
      <c r="D1406">
        <f t="shared" si="130"/>
        <v>-1.7464115230025973E-2</v>
      </c>
      <c r="E1406" s="2">
        <f t="shared" si="131"/>
        <v>-7.4804626901944657E-2</v>
      </c>
      <c r="F1406" s="2" t="str">
        <f t="shared" si="132"/>
        <v>상승</v>
      </c>
      <c r="K1406" s="3">
        <f t="shared" si="133"/>
        <v>375278.1450748443</v>
      </c>
      <c r="L1406" s="3">
        <f t="shared" si="135"/>
        <v>370038.91050583654</v>
      </c>
      <c r="M1406" s="4">
        <f t="shared" si="134"/>
        <v>-5239.2345690077636</v>
      </c>
    </row>
    <row r="1407" spans="1:13" x14ac:dyDescent="0.45">
      <c r="A1407">
        <v>1404</v>
      </c>
      <c r="B1407">
        <v>4.2139571160078E-2</v>
      </c>
      <c r="C1407">
        <v>5.6910569105690999E-2</v>
      </c>
      <c r="D1407">
        <f t="shared" si="130"/>
        <v>1.4770997945612999E-2</v>
      </c>
      <c r="E1407" s="2">
        <f t="shared" si="131"/>
        <v>0.25954753533005726</v>
      </c>
      <c r="F1407" s="2" t="str">
        <f t="shared" si="132"/>
        <v>상승</v>
      </c>
      <c r="K1407" s="3">
        <f t="shared" si="133"/>
        <v>312641.87134802341</v>
      </c>
      <c r="L1407" s="3">
        <f t="shared" si="135"/>
        <v>317073.1707317073</v>
      </c>
      <c r="M1407" s="4">
        <f t="shared" si="134"/>
        <v>4431.2993836838868</v>
      </c>
    </row>
    <row r="1408" spans="1:13" x14ac:dyDescent="0.45">
      <c r="A1408">
        <v>1405</v>
      </c>
      <c r="B1408">
        <v>2.69496124237775E-2</v>
      </c>
      <c r="C1408">
        <v>-2.3809523809523801E-2</v>
      </c>
      <c r="D1408">
        <f t="shared" si="130"/>
        <v>-5.0759136233301305E-2</v>
      </c>
      <c r="E1408" s="2">
        <f t="shared" si="131"/>
        <v>2.1318837217986557</v>
      </c>
      <c r="F1408" s="2" t="str">
        <f t="shared" si="132"/>
        <v>반대</v>
      </c>
      <c r="K1408" s="3">
        <f t="shared" si="133"/>
        <v>308084.88372713327</v>
      </c>
      <c r="L1408" s="3">
        <f t="shared" si="135"/>
        <v>292857.14285714284</v>
      </c>
      <c r="M1408" s="4">
        <f t="shared" si="134"/>
        <v>-15227.740869990434</v>
      </c>
    </row>
    <row r="1409" spans="1:13" x14ac:dyDescent="0.45">
      <c r="A1409">
        <v>1406</v>
      </c>
      <c r="B1409">
        <v>0.19060145318508101</v>
      </c>
      <c r="C1409">
        <v>4.3378995433789903E-2</v>
      </c>
      <c r="D1409">
        <f t="shared" si="130"/>
        <v>-0.14722245775129111</v>
      </c>
      <c r="E1409" s="2">
        <f t="shared" si="131"/>
        <v>-3.3938650786876621</v>
      </c>
      <c r="F1409" s="2" t="str">
        <f t="shared" si="132"/>
        <v>상승</v>
      </c>
      <c r="K1409" s="3">
        <f t="shared" si="133"/>
        <v>357180.43595552433</v>
      </c>
      <c r="L1409" s="3">
        <f t="shared" si="135"/>
        <v>313013.69863013702</v>
      </c>
      <c r="M1409" s="4">
        <f t="shared" si="134"/>
        <v>-44166.737325387308</v>
      </c>
    </row>
    <row r="1410" spans="1:13" x14ac:dyDescent="0.45">
      <c r="A1410">
        <v>1407</v>
      </c>
      <c r="B1410">
        <v>6.2004704028367899E-2</v>
      </c>
      <c r="C1410">
        <v>5.3543307086614103E-2</v>
      </c>
      <c r="D1410">
        <f t="shared" si="130"/>
        <v>-8.461396941753796E-3</v>
      </c>
      <c r="E1410" s="2">
        <f t="shared" si="131"/>
        <v>-0.15802903111804906</v>
      </c>
      <c r="F1410" s="2" t="str">
        <f t="shared" si="132"/>
        <v>상승</v>
      </c>
      <c r="K1410" s="3">
        <f t="shared" si="133"/>
        <v>318601.4112085104</v>
      </c>
      <c r="L1410" s="3">
        <f t="shared" si="135"/>
        <v>316062.99212598422</v>
      </c>
      <c r="M1410" s="4">
        <f t="shared" si="134"/>
        <v>-2538.4190825261758</v>
      </c>
    </row>
    <row r="1411" spans="1:13" x14ac:dyDescent="0.45">
      <c r="A1411">
        <v>1408</v>
      </c>
      <c r="B1411">
        <v>0.13982693850994099</v>
      </c>
      <c r="C1411">
        <v>0.21062992125984201</v>
      </c>
      <c r="D1411">
        <f t="shared" si="130"/>
        <v>7.0802982749901017E-2</v>
      </c>
      <c r="E1411" s="2">
        <f t="shared" si="131"/>
        <v>0.33614874053224114</v>
      </c>
      <c r="F1411" s="2" t="str">
        <f t="shared" si="132"/>
        <v>상승</v>
      </c>
      <c r="K1411" s="3">
        <f t="shared" si="133"/>
        <v>341948.08155298233</v>
      </c>
      <c r="L1411" s="3">
        <f t="shared" si="135"/>
        <v>363188.97637795255</v>
      </c>
      <c r="M1411" s="4">
        <f t="shared" si="134"/>
        <v>21240.894824970223</v>
      </c>
    </row>
    <row r="1412" spans="1:13" x14ac:dyDescent="0.45">
      <c r="A1412">
        <v>1409</v>
      </c>
      <c r="B1412">
        <v>-0.129335567355155</v>
      </c>
      <c r="C1412">
        <v>-0.17526881720430099</v>
      </c>
      <c r="D1412">
        <f t="shared" ref="D1412:D1475" si="136">C1412-B1412</f>
        <v>-4.5933249849145985E-2</v>
      </c>
      <c r="E1412" s="2">
        <f t="shared" ref="E1412:E1475" si="137">IFERROR(D1412/C1412,0)</f>
        <v>0.26207314331107845</v>
      </c>
      <c r="F1412" s="2" t="str">
        <f t="shared" ref="F1412:F1475" si="138">IF(AND(B1412&gt;=0,C1412&gt;=0),"상승",IF(AND(B1412&lt;0,C1412&lt;0),"하락","반대"))</f>
        <v>하락</v>
      </c>
      <c r="K1412" s="3">
        <f t="shared" ref="K1412:K1475" si="139">$J$3*(1+B1412)</f>
        <v>261199.32979345348</v>
      </c>
      <c r="L1412" s="3">
        <f t="shared" si="135"/>
        <v>247419.3548387097</v>
      </c>
      <c r="M1412" s="4">
        <f t="shared" ref="M1412:M1475" si="140">L1412-K1412</f>
        <v>-13779.974954743782</v>
      </c>
    </row>
    <row r="1413" spans="1:13" x14ac:dyDescent="0.45">
      <c r="A1413">
        <v>1410</v>
      </c>
      <c r="B1413">
        <v>0.17865177989006001</v>
      </c>
      <c r="C1413">
        <v>0.192860252503265</v>
      </c>
      <c r="D1413">
        <f t="shared" si="136"/>
        <v>1.4208472613204987E-2</v>
      </c>
      <c r="E1413" s="2">
        <f t="shared" si="137"/>
        <v>7.3672373798040355E-2</v>
      </c>
      <c r="F1413" s="2" t="str">
        <f t="shared" si="138"/>
        <v>상승</v>
      </c>
      <c r="K1413" s="3">
        <f t="shared" si="139"/>
        <v>353595.53396701801</v>
      </c>
      <c r="L1413" s="3">
        <f t="shared" si="135"/>
        <v>357858.07575097948</v>
      </c>
      <c r="M1413" s="4">
        <f t="shared" si="140"/>
        <v>4262.5417839614674</v>
      </c>
    </row>
    <row r="1414" spans="1:13" x14ac:dyDescent="0.45">
      <c r="A1414">
        <v>1411</v>
      </c>
      <c r="B1414">
        <v>0.16665746271610199</v>
      </c>
      <c r="C1414">
        <v>0.121296296296296</v>
      </c>
      <c r="D1414">
        <f t="shared" si="136"/>
        <v>-4.536116641980599E-2</v>
      </c>
      <c r="E1414" s="2">
        <f t="shared" si="137"/>
        <v>-0.37396992162893578</v>
      </c>
      <c r="F1414" s="2" t="str">
        <f t="shared" si="138"/>
        <v>상승</v>
      </c>
      <c r="K1414" s="3">
        <f t="shared" si="139"/>
        <v>349997.23881483061</v>
      </c>
      <c r="L1414" s="3">
        <f t="shared" si="135"/>
        <v>336388.88888888882</v>
      </c>
      <c r="M1414" s="4">
        <f t="shared" si="140"/>
        <v>-13608.349925941788</v>
      </c>
    </row>
    <row r="1415" spans="1:13" x14ac:dyDescent="0.45">
      <c r="A1415">
        <v>1412</v>
      </c>
      <c r="B1415">
        <v>0.487974792718887</v>
      </c>
      <c r="C1415">
        <v>0.45677694770544203</v>
      </c>
      <c r="D1415">
        <f t="shared" si="136"/>
        <v>-3.1197845013444969E-2</v>
      </c>
      <c r="E1415" s="2">
        <f t="shared" si="137"/>
        <v>-6.8299955087845782E-2</v>
      </c>
      <c r="F1415" s="2" t="str">
        <f t="shared" si="138"/>
        <v>상승</v>
      </c>
      <c r="K1415" s="3">
        <f t="shared" si="139"/>
        <v>446392.43781566608</v>
      </c>
      <c r="L1415" s="3">
        <f t="shared" si="135"/>
        <v>437033.08431163261</v>
      </c>
      <c r="M1415" s="4">
        <f t="shared" si="140"/>
        <v>-9359.3535040334682</v>
      </c>
    </row>
    <row r="1416" spans="1:13" x14ac:dyDescent="0.45">
      <c r="A1416">
        <v>1413</v>
      </c>
      <c r="B1416">
        <v>0.19660426676273299</v>
      </c>
      <c r="C1416">
        <v>0.194244604316546</v>
      </c>
      <c r="D1416">
        <f t="shared" si="136"/>
        <v>-2.3596624461869886E-3</v>
      </c>
      <c r="E1416" s="2">
        <f t="shared" si="137"/>
        <v>-1.2147891852592322E-2</v>
      </c>
      <c r="F1416" s="2" t="str">
        <f t="shared" si="138"/>
        <v>상승</v>
      </c>
      <c r="K1416" s="3">
        <f t="shared" si="139"/>
        <v>358981.28002881992</v>
      </c>
      <c r="L1416" s="3">
        <f t="shared" si="135"/>
        <v>358273.38129496382</v>
      </c>
      <c r="M1416" s="4">
        <f t="shared" si="140"/>
        <v>-707.89873385609826</v>
      </c>
    </row>
    <row r="1417" spans="1:13" x14ac:dyDescent="0.45">
      <c r="A1417">
        <v>1414</v>
      </c>
      <c r="B1417">
        <v>0.42288231849670399</v>
      </c>
      <c r="C1417">
        <v>0.335388409371146</v>
      </c>
      <c r="D1417">
        <f t="shared" si="136"/>
        <v>-8.7493909125557989E-2</v>
      </c>
      <c r="E1417" s="2">
        <f t="shared" si="137"/>
        <v>-0.2608733834589253</v>
      </c>
      <c r="F1417" s="2" t="str">
        <f t="shared" si="138"/>
        <v>상승</v>
      </c>
      <c r="K1417" s="3">
        <f t="shared" si="139"/>
        <v>426864.69554901123</v>
      </c>
      <c r="L1417" s="3">
        <f t="shared" si="135"/>
        <v>400616.52281134378</v>
      </c>
      <c r="M1417" s="4">
        <f t="shared" si="140"/>
        <v>-26248.172737667453</v>
      </c>
    </row>
    <row r="1418" spans="1:13" x14ac:dyDescent="0.45">
      <c r="A1418">
        <v>1415</v>
      </c>
      <c r="B1418">
        <v>-5.5761229246854699E-2</v>
      </c>
      <c r="C1418">
        <v>-0.107586206896551</v>
      </c>
      <c r="D1418">
        <f t="shared" si="136"/>
        <v>-5.1824977649696305E-2</v>
      </c>
      <c r="E1418" s="2">
        <f t="shared" si="137"/>
        <v>0.48170652302602657</v>
      </c>
      <c r="F1418" s="2" t="str">
        <f t="shared" si="138"/>
        <v>하락</v>
      </c>
      <c r="K1418" s="3">
        <f t="shared" si="139"/>
        <v>283271.63122594362</v>
      </c>
      <c r="L1418" s="3">
        <f t="shared" si="135"/>
        <v>267724.13793103473</v>
      </c>
      <c r="M1418" s="4">
        <f t="shared" si="140"/>
        <v>-15547.493294908898</v>
      </c>
    </row>
    <row r="1419" spans="1:13" x14ac:dyDescent="0.45">
      <c r="A1419">
        <v>1416</v>
      </c>
      <c r="B1419">
        <v>-5.58250024914741E-3</v>
      </c>
      <c r="C1419">
        <v>-4.5019157088122597E-2</v>
      </c>
      <c r="D1419">
        <f t="shared" si="136"/>
        <v>-3.9436656838975188E-2</v>
      </c>
      <c r="E1419" s="2">
        <f t="shared" si="137"/>
        <v>0.87599722850830009</v>
      </c>
      <c r="F1419" s="2" t="str">
        <f t="shared" si="138"/>
        <v>하락</v>
      </c>
      <c r="K1419" s="3">
        <f t="shared" si="139"/>
        <v>298325.24992525578</v>
      </c>
      <c r="L1419" s="3">
        <f t="shared" si="135"/>
        <v>286494.25287356321</v>
      </c>
      <c r="M1419" s="4">
        <f t="shared" si="140"/>
        <v>-11830.997051692568</v>
      </c>
    </row>
    <row r="1420" spans="1:13" x14ac:dyDescent="0.45">
      <c r="A1420">
        <v>1417</v>
      </c>
      <c r="B1420">
        <v>0.326646268367767</v>
      </c>
      <c r="C1420">
        <v>0.32022471910112299</v>
      </c>
      <c r="D1420">
        <f t="shared" si="136"/>
        <v>-6.421549266644011E-3</v>
      </c>
      <c r="E1420" s="2">
        <f t="shared" si="137"/>
        <v>-2.005325911337958E-2</v>
      </c>
      <c r="F1420" s="2" t="str">
        <f t="shared" si="138"/>
        <v>상승</v>
      </c>
      <c r="K1420" s="3">
        <f t="shared" si="139"/>
        <v>397993.88051033008</v>
      </c>
      <c r="L1420" s="3">
        <f t="shared" si="135"/>
        <v>396067.41573033686</v>
      </c>
      <c r="M1420" s="4">
        <f t="shared" si="140"/>
        <v>-1926.4647799932281</v>
      </c>
    </row>
    <row r="1421" spans="1:13" x14ac:dyDescent="0.45">
      <c r="A1421">
        <v>1418</v>
      </c>
      <c r="B1421">
        <v>-3.6918539553880601E-2</v>
      </c>
      <c r="C1421">
        <v>-2.2988505747126398E-2</v>
      </c>
      <c r="D1421">
        <f t="shared" si="136"/>
        <v>1.3930033806754203E-2</v>
      </c>
      <c r="E1421" s="2">
        <f t="shared" si="137"/>
        <v>-0.60595647059380886</v>
      </c>
      <c r="F1421" s="2" t="str">
        <f t="shared" si="138"/>
        <v>하락</v>
      </c>
      <c r="K1421" s="3">
        <f t="shared" si="139"/>
        <v>288924.43813383585</v>
      </c>
      <c r="L1421" s="3">
        <f t="shared" si="135"/>
        <v>293103.44827586209</v>
      </c>
      <c r="M1421" s="4">
        <f t="shared" si="140"/>
        <v>4179.0101420262363</v>
      </c>
    </row>
    <row r="1422" spans="1:13" x14ac:dyDescent="0.45">
      <c r="A1422">
        <v>1419</v>
      </c>
      <c r="B1422">
        <v>0.17451025545596999</v>
      </c>
      <c r="C1422">
        <v>0.18287671232876701</v>
      </c>
      <c r="D1422">
        <f t="shared" si="136"/>
        <v>8.3664568727970234E-3</v>
      </c>
      <c r="E1422" s="2">
        <f t="shared" si="137"/>
        <v>4.5749164922410719E-2</v>
      </c>
      <c r="F1422" s="2" t="str">
        <f t="shared" si="138"/>
        <v>상승</v>
      </c>
      <c r="K1422" s="3">
        <f t="shared" si="139"/>
        <v>352353.07663679094</v>
      </c>
      <c r="L1422" s="3">
        <f t="shared" si="135"/>
        <v>354863.01369863009</v>
      </c>
      <c r="M1422" s="4">
        <f t="shared" si="140"/>
        <v>2509.9370618391549</v>
      </c>
    </row>
    <row r="1423" spans="1:13" x14ac:dyDescent="0.45">
      <c r="A1423">
        <v>1420</v>
      </c>
      <c r="B1423">
        <v>1.21784843504428E-2</v>
      </c>
      <c r="C1423">
        <v>9.8837209302325493E-2</v>
      </c>
      <c r="D1423">
        <f t="shared" si="136"/>
        <v>8.665872495188269E-2</v>
      </c>
      <c r="E1423" s="2">
        <f t="shared" si="137"/>
        <v>0.87678239363081389</v>
      </c>
      <c r="F1423" s="2" t="str">
        <f t="shared" si="138"/>
        <v>상승</v>
      </c>
      <c r="K1423" s="3">
        <f t="shared" si="139"/>
        <v>303653.54530513287</v>
      </c>
      <c r="L1423" s="3">
        <f t="shared" si="135"/>
        <v>329651.16279069765</v>
      </c>
      <c r="M1423" s="4">
        <f t="shared" si="140"/>
        <v>25997.617485564784</v>
      </c>
    </row>
    <row r="1424" spans="1:13" x14ac:dyDescent="0.45">
      <c r="A1424">
        <v>1421</v>
      </c>
      <c r="B1424">
        <v>0.27366933226585299</v>
      </c>
      <c r="C1424">
        <v>0.29559748427672899</v>
      </c>
      <c r="D1424">
        <f t="shared" si="136"/>
        <v>2.1928152010876001E-2</v>
      </c>
      <c r="E1424" s="2">
        <f t="shared" si="137"/>
        <v>7.4182471696367894E-2</v>
      </c>
      <c r="F1424" s="2" t="str">
        <f t="shared" si="138"/>
        <v>상승</v>
      </c>
      <c r="K1424" s="3">
        <f t="shared" si="139"/>
        <v>382100.79967975587</v>
      </c>
      <c r="L1424" s="3">
        <f t="shared" si="135"/>
        <v>388679.24528301874</v>
      </c>
      <c r="M1424" s="4">
        <f t="shared" si="140"/>
        <v>6578.4456032628659</v>
      </c>
    </row>
    <row r="1425" spans="1:13" x14ac:dyDescent="0.45">
      <c r="A1425">
        <v>1422</v>
      </c>
      <c r="B1425">
        <v>9.8595768213272095E-2</v>
      </c>
      <c r="C1425">
        <v>3.6747458952306397E-2</v>
      </c>
      <c r="D1425">
        <f t="shared" si="136"/>
        <v>-6.1848309260965698E-2</v>
      </c>
      <c r="E1425" s="2">
        <f t="shared" si="137"/>
        <v>-1.6830635647824537</v>
      </c>
      <c r="F1425" s="2" t="str">
        <f t="shared" si="138"/>
        <v>상승</v>
      </c>
      <c r="K1425" s="3">
        <f t="shared" si="139"/>
        <v>329578.73046398163</v>
      </c>
      <c r="L1425" s="3">
        <f t="shared" si="135"/>
        <v>311024.23768569191</v>
      </c>
      <c r="M1425" s="4">
        <f t="shared" si="140"/>
        <v>-18554.492778289714</v>
      </c>
    </row>
    <row r="1426" spans="1:13" x14ac:dyDescent="0.45">
      <c r="A1426">
        <v>1423</v>
      </c>
      <c r="B1426">
        <v>-2.61161886155605E-2</v>
      </c>
      <c r="C1426">
        <v>-3.4591194968553403E-2</v>
      </c>
      <c r="D1426">
        <f t="shared" si="136"/>
        <v>-8.4750063529929025E-3</v>
      </c>
      <c r="E1426" s="2">
        <f t="shared" si="137"/>
        <v>0.24500472911379523</v>
      </c>
      <c r="F1426" s="2" t="str">
        <f t="shared" si="138"/>
        <v>하락</v>
      </c>
      <c r="K1426" s="3">
        <f t="shared" si="139"/>
        <v>292165.14341533184</v>
      </c>
      <c r="L1426" s="3">
        <f t="shared" si="135"/>
        <v>289622.64150943398</v>
      </c>
      <c r="M1426" s="4">
        <f t="shared" si="140"/>
        <v>-2542.5019058978651</v>
      </c>
    </row>
    <row r="1427" spans="1:13" x14ac:dyDescent="0.45">
      <c r="A1427">
        <v>1424</v>
      </c>
      <c r="B1427">
        <v>-0.104582086205482</v>
      </c>
      <c r="C1427">
        <v>-0.122486288848263</v>
      </c>
      <c r="D1427">
        <f t="shared" si="136"/>
        <v>-1.7904202642781003E-2</v>
      </c>
      <c r="E1427" s="2">
        <f t="shared" si="137"/>
        <v>0.14617311709852582</v>
      </c>
      <c r="F1427" s="2" t="str">
        <f t="shared" si="138"/>
        <v>하락</v>
      </c>
      <c r="K1427" s="3">
        <f t="shared" si="139"/>
        <v>268625.37413835537</v>
      </c>
      <c r="L1427" s="3">
        <f t="shared" ref="L1427:L1490" si="141">$J$3*(1+C1427)</f>
        <v>263254.11334552109</v>
      </c>
      <c r="M1427" s="4">
        <f t="shared" si="140"/>
        <v>-5371.2607928342768</v>
      </c>
    </row>
    <row r="1428" spans="1:13" x14ac:dyDescent="0.45">
      <c r="A1428">
        <v>1425</v>
      </c>
      <c r="B1428">
        <v>-0.175832703709602</v>
      </c>
      <c r="C1428">
        <v>-0.190600522193211</v>
      </c>
      <c r="D1428">
        <f t="shared" si="136"/>
        <v>-1.4767818483609002E-2</v>
      </c>
      <c r="E1428" s="2">
        <f t="shared" si="137"/>
        <v>7.7480472318113183E-2</v>
      </c>
      <c r="F1428" s="2" t="str">
        <f t="shared" si="138"/>
        <v>하락</v>
      </c>
      <c r="K1428" s="3">
        <f t="shared" si="139"/>
        <v>247250.18888711938</v>
      </c>
      <c r="L1428" s="3">
        <f t="shared" si="141"/>
        <v>242819.84334203671</v>
      </c>
      <c r="M1428" s="4">
        <f t="shared" si="140"/>
        <v>-4430.3455450826732</v>
      </c>
    </row>
    <row r="1429" spans="1:13" x14ac:dyDescent="0.45">
      <c r="A1429">
        <v>1426</v>
      </c>
      <c r="B1429">
        <v>-8.5500434041023199E-2</v>
      </c>
      <c r="C1429">
        <v>-0.126251788268955</v>
      </c>
      <c r="D1429">
        <f t="shared" si="136"/>
        <v>-4.0751354227931802E-2</v>
      </c>
      <c r="E1429" s="2">
        <f t="shared" si="137"/>
        <v>0.32277843178837934</v>
      </c>
      <c r="F1429" s="2" t="str">
        <f t="shared" si="138"/>
        <v>하락</v>
      </c>
      <c r="K1429" s="3">
        <f t="shared" si="139"/>
        <v>274349.86978769302</v>
      </c>
      <c r="L1429" s="3">
        <f t="shared" si="141"/>
        <v>262124.46351931349</v>
      </c>
      <c r="M1429" s="4">
        <f t="shared" si="140"/>
        <v>-12225.406268379535</v>
      </c>
    </row>
    <row r="1430" spans="1:13" x14ac:dyDescent="0.45">
      <c r="A1430">
        <v>1427</v>
      </c>
      <c r="B1430">
        <v>-0.188068762421607</v>
      </c>
      <c r="C1430">
        <v>-0.23934426229508099</v>
      </c>
      <c r="D1430">
        <f t="shared" si="136"/>
        <v>-5.127549987347399E-2</v>
      </c>
      <c r="E1430" s="2">
        <f t="shared" si="137"/>
        <v>0.21423325289602235</v>
      </c>
      <c r="F1430" s="2" t="str">
        <f t="shared" si="138"/>
        <v>하락</v>
      </c>
      <c r="K1430" s="3">
        <f t="shared" si="139"/>
        <v>243579.3712735179</v>
      </c>
      <c r="L1430" s="3">
        <f t="shared" si="141"/>
        <v>228196.7213114757</v>
      </c>
      <c r="M1430" s="4">
        <f t="shared" si="140"/>
        <v>-15382.649962042196</v>
      </c>
    </row>
    <row r="1431" spans="1:13" x14ac:dyDescent="0.45">
      <c r="A1431">
        <v>1428</v>
      </c>
      <c r="B1431">
        <v>1.85928121209144E-2</v>
      </c>
      <c r="C1431">
        <v>-3.3734939759036103E-2</v>
      </c>
      <c r="D1431">
        <f t="shared" si="136"/>
        <v>-5.2327751879950507E-2</v>
      </c>
      <c r="E1431" s="2">
        <f t="shared" si="137"/>
        <v>1.551144073584249</v>
      </c>
      <c r="F1431" s="2" t="str">
        <f t="shared" si="138"/>
        <v>반대</v>
      </c>
      <c r="K1431" s="3">
        <f t="shared" si="139"/>
        <v>305577.84363627434</v>
      </c>
      <c r="L1431" s="3">
        <f t="shared" si="141"/>
        <v>289879.51807228918</v>
      </c>
      <c r="M1431" s="4">
        <f t="shared" si="140"/>
        <v>-15698.325563985156</v>
      </c>
    </row>
    <row r="1432" spans="1:13" x14ac:dyDescent="0.45">
      <c r="A1432">
        <v>1429</v>
      </c>
      <c r="B1432">
        <v>-0.29419621825218201</v>
      </c>
      <c r="C1432">
        <v>-0.36318407960199001</v>
      </c>
      <c r="D1432">
        <f t="shared" si="136"/>
        <v>-6.8987861349808E-2</v>
      </c>
      <c r="E1432" s="2">
        <f t="shared" si="137"/>
        <v>0.1899528785111152</v>
      </c>
      <c r="F1432" s="2" t="str">
        <f t="shared" si="138"/>
        <v>하락</v>
      </c>
      <c r="K1432" s="3">
        <f t="shared" si="139"/>
        <v>211741.1345243454</v>
      </c>
      <c r="L1432" s="3">
        <f t="shared" si="141"/>
        <v>191044.77611940299</v>
      </c>
      <c r="M1432" s="4">
        <f t="shared" si="140"/>
        <v>-20696.35840494241</v>
      </c>
    </row>
    <row r="1433" spans="1:13" x14ac:dyDescent="0.45">
      <c r="A1433">
        <v>1430</v>
      </c>
      <c r="B1433">
        <v>7.3756322264671298E-2</v>
      </c>
      <c r="C1433">
        <v>3.9682539682539602E-3</v>
      </c>
      <c r="D1433">
        <f t="shared" si="136"/>
        <v>-6.9788068296417344E-2</v>
      </c>
      <c r="E1433" s="2">
        <f t="shared" si="137"/>
        <v>-17.586593210697206</v>
      </c>
      <c r="F1433" s="2" t="str">
        <f t="shared" si="138"/>
        <v>상승</v>
      </c>
      <c r="K1433" s="3">
        <f t="shared" si="139"/>
        <v>322126.8966794014</v>
      </c>
      <c r="L1433" s="3">
        <f t="shared" si="141"/>
        <v>301190.47619047621</v>
      </c>
      <c r="M1433" s="4">
        <f t="shared" si="140"/>
        <v>-20936.420488925185</v>
      </c>
    </row>
    <row r="1434" spans="1:13" x14ac:dyDescent="0.45">
      <c r="A1434">
        <v>1431</v>
      </c>
      <c r="B1434">
        <v>-9.8492354154586695E-2</v>
      </c>
      <c r="C1434">
        <v>8.3333333333333301E-2</v>
      </c>
      <c r="D1434">
        <f t="shared" si="136"/>
        <v>0.18182568748792</v>
      </c>
      <c r="E1434" s="2">
        <f t="shared" si="137"/>
        <v>2.1819082498550406</v>
      </c>
      <c r="F1434" s="2" t="str">
        <f t="shared" si="138"/>
        <v>반대</v>
      </c>
      <c r="K1434" s="3">
        <f t="shared" si="139"/>
        <v>270452.29375362402</v>
      </c>
      <c r="L1434" s="3">
        <f t="shared" si="141"/>
        <v>325000</v>
      </c>
      <c r="M1434" s="4">
        <f t="shared" si="140"/>
        <v>54547.706246375979</v>
      </c>
    </row>
    <row r="1435" spans="1:13" x14ac:dyDescent="0.45">
      <c r="A1435">
        <v>1432</v>
      </c>
      <c r="B1435">
        <v>0.39869946241378701</v>
      </c>
      <c r="C1435">
        <v>0.445983379501385</v>
      </c>
      <c r="D1435">
        <f t="shared" si="136"/>
        <v>4.7283917087597993E-2</v>
      </c>
      <c r="E1435" s="2">
        <f t="shared" si="137"/>
        <v>0.10602170228958309</v>
      </c>
      <c r="F1435" s="2" t="str">
        <f t="shared" si="138"/>
        <v>상승</v>
      </c>
      <c r="K1435" s="3">
        <f t="shared" si="139"/>
        <v>419609.83872413606</v>
      </c>
      <c r="L1435" s="3">
        <f t="shared" si="141"/>
        <v>433795.01385041547</v>
      </c>
      <c r="M1435" s="4">
        <f t="shared" si="140"/>
        <v>14185.175126279413</v>
      </c>
    </row>
    <row r="1436" spans="1:13" x14ac:dyDescent="0.45">
      <c r="A1436">
        <v>1433</v>
      </c>
      <c r="B1436">
        <v>-0.10820822417735999</v>
      </c>
      <c r="C1436">
        <v>-8.9924160346695495E-2</v>
      </c>
      <c r="D1436">
        <f t="shared" si="136"/>
        <v>1.8284063830664499E-2</v>
      </c>
      <c r="E1436" s="2">
        <f t="shared" si="137"/>
        <v>-0.20332760139401621</v>
      </c>
      <c r="F1436" s="2" t="str">
        <f t="shared" si="138"/>
        <v>하락</v>
      </c>
      <c r="K1436" s="3">
        <f t="shared" si="139"/>
        <v>267537.53274679201</v>
      </c>
      <c r="L1436" s="3">
        <f t="shared" si="141"/>
        <v>273022.75189599133</v>
      </c>
      <c r="M1436" s="4">
        <f t="shared" si="140"/>
        <v>5485.2191491993144</v>
      </c>
    </row>
    <row r="1437" spans="1:13" x14ac:dyDescent="0.45">
      <c r="A1437">
        <v>1434</v>
      </c>
      <c r="B1437">
        <v>-0.18123944103717801</v>
      </c>
      <c r="C1437">
        <v>-0.24181360201511301</v>
      </c>
      <c r="D1437">
        <f t="shared" si="136"/>
        <v>-6.0574160977934999E-2</v>
      </c>
      <c r="E1437" s="2">
        <f t="shared" si="137"/>
        <v>0.25049939487750239</v>
      </c>
      <c r="F1437" s="2" t="str">
        <f t="shared" si="138"/>
        <v>하락</v>
      </c>
      <c r="K1437" s="3">
        <f t="shared" si="139"/>
        <v>245628.16768884659</v>
      </c>
      <c r="L1437" s="3">
        <f t="shared" si="141"/>
        <v>227455.9193954661</v>
      </c>
      <c r="M1437" s="4">
        <f t="shared" si="140"/>
        <v>-18172.248293380486</v>
      </c>
    </row>
    <row r="1438" spans="1:13" x14ac:dyDescent="0.45">
      <c r="A1438">
        <v>1435</v>
      </c>
      <c r="B1438">
        <v>0.132417187094688</v>
      </c>
      <c r="C1438">
        <v>0.136518771331058</v>
      </c>
      <c r="D1438">
        <f t="shared" si="136"/>
        <v>4.1015842363699984E-3</v>
      </c>
      <c r="E1438" s="2">
        <f t="shared" si="137"/>
        <v>3.0044104531410244E-2</v>
      </c>
      <c r="F1438" s="2" t="str">
        <f t="shared" si="138"/>
        <v>상승</v>
      </c>
      <c r="K1438" s="3">
        <f t="shared" si="139"/>
        <v>339725.15612840641</v>
      </c>
      <c r="L1438" s="3">
        <f t="shared" si="141"/>
        <v>340955.63139931741</v>
      </c>
      <c r="M1438" s="4">
        <f t="shared" si="140"/>
        <v>1230.4752709110035</v>
      </c>
    </row>
    <row r="1439" spans="1:13" x14ac:dyDescent="0.45">
      <c r="A1439">
        <v>1436</v>
      </c>
      <c r="B1439">
        <v>-8.9593753218650804E-2</v>
      </c>
      <c r="C1439">
        <v>-0.185714285714285</v>
      </c>
      <c r="D1439">
        <f t="shared" si="136"/>
        <v>-9.6120532495634195E-2</v>
      </c>
      <c r="E1439" s="2">
        <f t="shared" si="137"/>
        <v>0.51757209805341686</v>
      </c>
      <c r="F1439" s="2" t="str">
        <f t="shared" si="138"/>
        <v>하락</v>
      </c>
      <c r="K1439" s="3">
        <f t="shared" si="139"/>
        <v>273121.87403440475</v>
      </c>
      <c r="L1439" s="3">
        <f t="shared" si="141"/>
        <v>244285.71428571449</v>
      </c>
      <c r="M1439" s="4">
        <f t="shared" si="140"/>
        <v>-28836.159748690261</v>
      </c>
    </row>
    <row r="1440" spans="1:13" x14ac:dyDescent="0.45">
      <c r="A1440">
        <v>1437</v>
      </c>
      <c r="B1440">
        <v>0.51884633302688599</v>
      </c>
      <c r="C1440">
        <v>0.47812166488794</v>
      </c>
      <c r="D1440">
        <f t="shared" si="136"/>
        <v>-4.0724668138945985E-2</v>
      </c>
      <c r="E1440" s="2">
        <f t="shared" si="137"/>
        <v>-8.5176370638822343E-2</v>
      </c>
      <c r="F1440" s="2" t="str">
        <f t="shared" si="138"/>
        <v>상승</v>
      </c>
      <c r="K1440" s="3">
        <f t="shared" si="139"/>
        <v>455653.8999080658</v>
      </c>
      <c r="L1440" s="3">
        <f t="shared" si="141"/>
        <v>443436.49946638203</v>
      </c>
      <c r="M1440" s="4">
        <f t="shared" si="140"/>
        <v>-12217.400441683771</v>
      </c>
    </row>
    <row r="1441" spans="1:13" x14ac:dyDescent="0.45">
      <c r="A1441">
        <v>1438</v>
      </c>
      <c r="B1441">
        <v>-8.5561901330947807E-2</v>
      </c>
      <c r="C1441">
        <v>-0.104803493449781</v>
      </c>
      <c r="D1441">
        <f t="shared" si="136"/>
        <v>-1.9241592118833195E-2</v>
      </c>
      <c r="E1441" s="2">
        <f t="shared" si="137"/>
        <v>0.18359685813386789</v>
      </c>
      <c r="F1441" s="2" t="str">
        <f t="shared" si="138"/>
        <v>하락</v>
      </c>
      <c r="K1441" s="3">
        <f t="shared" si="139"/>
        <v>274331.4296007157</v>
      </c>
      <c r="L1441" s="3">
        <f t="shared" si="141"/>
        <v>268558.95196506567</v>
      </c>
      <c r="M1441" s="4">
        <f t="shared" si="140"/>
        <v>-5772.4776356500224</v>
      </c>
    </row>
    <row r="1442" spans="1:13" x14ac:dyDescent="0.45">
      <c r="A1442">
        <v>1439</v>
      </c>
      <c r="B1442">
        <v>-0.107714653015136</v>
      </c>
      <c r="C1442">
        <v>-0.16242514970059799</v>
      </c>
      <c r="D1442">
        <f t="shared" si="136"/>
        <v>-5.471049668546199E-2</v>
      </c>
      <c r="E1442" s="2">
        <f t="shared" si="137"/>
        <v>0.33683513166717782</v>
      </c>
      <c r="F1442" s="2" t="str">
        <f t="shared" si="138"/>
        <v>하락</v>
      </c>
      <c r="K1442" s="3">
        <f t="shared" si="139"/>
        <v>267685.60409545916</v>
      </c>
      <c r="L1442" s="3">
        <f t="shared" si="141"/>
        <v>251272.45508982061</v>
      </c>
      <c r="M1442" s="4">
        <f t="shared" si="140"/>
        <v>-16413.149005638552</v>
      </c>
    </row>
    <row r="1443" spans="1:13" x14ac:dyDescent="0.45">
      <c r="A1443">
        <v>1440</v>
      </c>
      <c r="B1443">
        <v>-3.2968480139970703E-2</v>
      </c>
      <c r="C1443">
        <v>-3.0120481927710802E-2</v>
      </c>
      <c r="D1443">
        <f t="shared" si="136"/>
        <v>2.8479982122599015E-3</v>
      </c>
      <c r="E1443" s="2">
        <f t="shared" si="137"/>
        <v>-9.4553540647028866E-2</v>
      </c>
      <c r="F1443" s="2" t="str">
        <f t="shared" si="138"/>
        <v>하락</v>
      </c>
      <c r="K1443" s="3">
        <f t="shared" si="139"/>
        <v>290109.45595800882</v>
      </c>
      <c r="L1443" s="3">
        <f t="shared" si="141"/>
        <v>290963.85542168678</v>
      </c>
      <c r="M1443" s="4">
        <f t="shared" si="140"/>
        <v>854.39946367795346</v>
      </c>
    </row>
    <row r="1444" spans="1:13" x14ac:dyDescent="0.45">
      <c r="A1444">
        <v>1441</v>
      </c>
      <c r="B1444">
        <v>0.43220910429954501</v>
      </c>
      <c r="C1444">
        <v>0.39715394566623502</v>
      </c>
      <c r="D1444">
        <f t="shared" si="136"/>
        <v>-3.5055158633309991E-2</v>
      </c>
      <c r="E1444" s="2">
        <f t="shared" si="137"/>
        <v>-8.8265920597878342E-2</v>
      </c>
      <c r="F1444" s="2" t="str">
        <f t="shared" si="138"/>
        <v>상승</v>
      </c>
      <c r="K1444" s="3">
        <f t="shared" si="139"/>
        <v>429662.73128986353</v>
      </c>
      <c r="L1444" s="3">
        <f t="shared" si="141"/>
        <v>419146.18369987048</v>
      </c>
      <c r="M1444" s="4">
        <f t="shared" si="140"/>
        <v>-10516.547589993046</v>
      </c>
    </row>
    <row r="1445" spans="1:13" x14ac:dyDescent="0.45">
      <c r="A1445">
        <v>1442</v>
      </c>
      <c r="B1445">
        <v>0.14215329289436299</v>
      </c>
      <c r="C1445">
        <v>0.132637853949329</v>
      </c>
      <c r="D1445">
        <f t="shared" si="136"/>
        <v>-9.5154389450339827E-3</v>
      </c>
      <c r="E1445" s="2">
        <f t="shared" si="137"/>
        <v>-7.1739994742896843E-2</v>
      </c>
      <c r="F1445" s="2" t="str">
        <f t="shared" si="138"/>
        <v>상승</v>
      </c>
      <c r="K1445" s="3">
        <f t="shared" si="139"/>
        <v>342645.9878683089</v>
      </c>
      <c r="L1445" s="3">
        <f t="shared" si="141"/>
        <v>339791.3561847987</v>
      </c>
      <c r="M1445" s="4">
        <f t="shared" si="140"/>
        <v>-2854.6316835102043</v>
      </c>
    </row>
    <row r="1446" spans="1:13" x14ac:dyDescent="0.45">
      <c r="A1446">
        <v>1443</v>
      </c>
      <c r="B1446">
        <v>3.4544732421636498E-2</v>
      </c>
      <c r="C1446">
        <v>2.9180695847362499E-2</v>
      </c>
      <c r="D1446">
        <f t="shared" si="136"/>
        <v>-5.364036574273999E-3</v>
      </c>
      <c r="E1446" s="2">
        <f t="shared" si="137"/>
        <v>-0.18382140721838983</v>
      </c>
      <c r="F1446" s="2" t="str">
        <f t="shared" si="138"/>
        <v>상승</v>
      </c>
      <c r="K1446" s="3">
        <f t="shared" si="139"/>
        <v>310363.41972649097</v>
      </c>
      <c r="L1446" s="3">
        <f t="shared" si="141"/>
        <v>308754.20875420875</v>
      </c>
      <c r="M1446" s="4">
        <f t="shared" si="140"/>
        <v>-1609.2109722822206</v>
      </c>
    </row>
    <row r="1447" spans="1:13" x14ac:dyDescent="0.45">
      <c r="A1447">
        <v>1444</v>
      </c>
      <c r="B1447">
        <v>0.42147427797317499</v>
      </c>
      <c r="C1447">
        <v>0.375</v>
      </c>
      <c r="D1447">
        <f t="shared" si="136"/>
        <v>-4.6474277973174993E-2</v>
      </c>
      <c r="E1447" s="2">
        <f t="shared" si="137"/>
        <v>-0.12393140792846664</v>
      </c>
      <c r="F1447" s="2" t="str">
        <f t="shared" si="138"/>
        <v>상승</v>
      </c>
      <c r="K1447" s="3">
        <f t="shared" si="139"/>
        <v>426442.28339195251</v>
      </c>
      <c r="L1447" s="3">
        <f t="shared" si="141"/>
        <v>412500</v>
      </c>
      <c r="M1447" s="4">
        <f t="shared" si="140"/>
        <v>-13942.283391952515</v>
      </c>
    </row>
    <row r="1448" spans="1:13" x14ac:dyDescent="0.45">
      <c r="A1448">
        <v>1445</v>
      </c>
      <c r="B1448">
        <v>0.26511794328689497</v>
      </c>
      <c r="C1448">
        <v>0.26035965598123501</v>
      </c>
      <c r="D1448">
        <f t="shared" si="136"/>
        <v>-4.7582873056599695E-3</v>
      </c>
      <c r="E1448" s="2">
        <f t="shared" si="137"/>
        <v>-1.8275824216033361E-2</v>
      </c>
      <c r="F1448" s="2" t="str">
        <f t="shared" si="138"/>
        <v>상승</v>
      </c>
      <c r="K1448" s="3">
        <f t="shared" si="139"/>
        <v>379535.38298606843</v>
      </c>
      <c r="L1448" s="3">
        <f t="shared" si="141"/>
        <v>378107.89679437049</v>
      </c>
      <c r="M1448" s="4">
        <f t="shared" si="140"/>
        <v>-1427.4861916979426</v>
      </c>
    </row>
    <row r="1449" spans="1:13" x14ac:dyDescent="0.45">
      <c r="A1449">
        <v>1446</v>
      </c>
      <c r="B1449">
        <v>-4.7090847045183098E-2</v>
      </c>
      <c r="C1449">
        <v>-0.109756097560975</v>
      </c>
      <c r="D1449">
        <f t="shared" si="136"/>
        <v>-6.2665250515791901E-2</v>
      </c>
      <c r="E1449" s="2">
        <f t="shared" si="137"/>
        <v>0.57095006025499606</v>
      </c>
      <c r="F1449" s="2" t="str">
        <f t="shared" si="138"/>
        <v>하락</v>
      </c>
      <c r="K1449" s="3">
        <f t="shared" si="139"/>
        <v>285872.7458864451</v>
      </c>
      <c r="L1449" s="3">
        <f t="shared" si="141"/>
        <v>267073.17073170748</v>
      </c>
      <c r="M1449" s="4">
        <f t="shared" si="140"/>
        <v>-18799.575154737628</v>
      </c>
    </row>
    <row r="1450" spans="1:13" x14ac:dyDescent="0.45">
      <c r="A1450">
        <v>1447</v>
      </c>
      <c r="B1450">
        <v>0.32264077663421598</v>
      </c>
      <c r="C1450">
        <v>0.27906976744186002</v>
      </c>
      <c r="D1450">
        <f t="shared" si="136"/>
        <v>-4.3571009192355958E-2</v>
      </c>
      <c r="E1450" s="2">
        <f t="shared" si="137"/>
        <v>-0.15612944960594244</v>
      </c>
      <c r="F1450" s="2" t="str">
        <f t="shared" si="138"/>
        <v>상승</v>
      </c>
      <c r="K1450" s="3">
        <f t="shared" si="139"/>
        <v>396792.23299026478</v>
      </c>
      <c r="L1450" s="3">
        <f t="shared" si="141"/>
        <v>383720.93023255805</v>
      </c>
      <c r="M1450" s="4">
        <f t="shared" si="140"/>
        <v>-13071.302757706726</v>
      </c>
    </row>
    <row r="1451" spans="1:13" x14ac:dyDescent="0.45">
      <c r="A1451">
        <v>1448</v>
      </c>
      <c r="B1451">
        <v>0.31196522712707497</v>
      </c>
      <c r="C1451">
        <v>0.14583333333333301</v>
      </c>
      <c r="D1451">
        <f t="shared" si="136"/>
        <v>-0.16613189379374196</v>
      </c>
      <c r="E1451" s="2">
        <f t="shared" si="137"/>
        <v>-1.1391901288713759</v>
      </c>
      <c r="F1451" s="2" t="str">
        <f t="shared" si="138"/>
        <v>상승</v>
      </c>
      <c r="K1451" s="3">
        <f t="shared" si="139"/>
        <v>393589.5681381225</v>
      </c>
      <c r="L1451" s="3">
        <f t="shared" si="141"/>
        <v>343749.99999999988</v>
      </c>
      <c r="M1451" s="4">
        <f t="shared" si="140"/>
        <v>-49839.568138122617</v>
      </c>
    </row>
    <row r="1452" spans="1:13" x14ac:dyDescent="0.45">
      <c r="A1452">
        <v>1449</v>
      </c>
      <c r="B1452">
        <v>0.11972065269947001</v>
      </c>
      <c r="C1452">
        <v>-5.9221658206429703E-2</v>
      </c>
      <c r="D1452">
        <f t="shared" si="136"/>
        <v>-0.17894231090589971</v>
      </c>
      <c r="E1452" s="2">
        <f t="shared" si="137"/>
        <v>3.0215687355824818</v>
      </c>
      <c r="F1452" s="2" t="str">
        <f t="shared" si="138"/>
        <v>반대</v>
      </c>
      <c r="K1452" s="3">
        <f t="shared" si="139"/>
        <v>335916.19580984104</v>
      </c>
      <c r="L1452" s="3">
        <f t="shared" si="141"/>
        <v>282233.50253807113</v>
      </c>
      <c r="M1452" s="4">
        <f t="shared" si="140"/>
        <v>-53682.693271769909</v>
      </c>
    </row>
    <row r="1453" spans="1:13" x14ac:dyDescent="0.45">
      <c r="A1453">
        <v>1450</v>
      </c>
      <c r="B1453">
        <v>0.15439571440219799</v>
      </c>
      <c r="C1453">
        <v>2.8906955736224E-2</v>
      </c>
      <c r="D1453">
        <f t="shared" si="136"/>
        <v>-0.12548875866597398</v>
      </c>
      <c r="E1453" s="2">
        <f t="shared" si="137"/>
        <v>-4.3411267451010414</v>
      </c>
      <c r="F1453" s="2" t="str">
        <f t="shared" si="138"/>
        <v>상승</v>
      </c>
      <c r="K1453" s="3">
        <f t="shared" si="139"/>
        <v>346318.71432065935</v>
      </c>
      <c r="L1453" s="3">
        <f t="shared" si="141"/>
        <v>308672.0867208672</v>
      </c>
      <c r="M1453" s="4">
        <f t="shared" si="140"/>
        <v>-37646.627599792148</v>
      </c>
    </row>
    <row r="1454" spans="1:13" x14ac:dyDescent="0.45">
      <c r="A1454">
        <v>1451</v>
      </c>
      <c r="B1454">
        <v>0.26718929409980702</v>
      </c>
      <c r="C1454">
        <v>0.21557971014492699</v>
      </c>
      <c r="D1454">
        <f t="shared" si="136"/>
        <v>-5.1609583954880023E-2</v>
      </c>
      <c r="E1454" s="2">
        <f t="shared" si="137"/>
        <v>-0.23939907851339365</v>
      </c>
      <c r="F1454" s="2" t="str">
        <f t="shared" si="138"/>
        <v>상승</v>
      </c>
      <c r="K1454" s="3">
        <f t="shared" si="139"/>
        <v>380156.78822994215</v>
      </c>
      <c r="L1454" s="3">
        <f t="shared" si="141"/>
        <v>364673.9130434781</v>
      </c>
      <c r="M1454" s="4">
        <f t="shared" si="140"/>
        <v>-15482.875186464051</v>
      </c>
    </row>
    <row r="1455" spans="1:13" x14ac:dyDescent="0.45">
      <c r="A1455">
        <v>1452</v>
      </c>
      <c r="B1455">
        <v>0.24781401455402299</v>
      </c>
      <c r="C1455">
        <v>0.18360655737704901</v>
      </c>
      <c r="D1455">
        <f t="shared" si="136"/>
        <v>-6.4207457176973987E-2</v>
      </c>
      <c r="E1455" s="2">
        <f t="shared" si="137"/>
        <v>-0.34970132926744796</v>
      </c>
      <c r="F1455" s="2" t="str">
        <f t="shared" si="138"/>
        <v>상승</v>
      </c>
      <c r="K1455" s="3">
        <f t="shared" si="139"/>
        <v>374344.20436620695</v>
      </c>
      <c r="L1455" s="3">
        <f t="shared" si="141"/>
        <v>355081.96721311472</v>
      </c>
      <c r="M1455" s="4">
        <f t="shared" si="140"/>
        <v>-19262.237153092225</v>
      </c>
    </row>
    <row r="1456" spans="1:13" x14ac:dyDescent="0.45">
      <c r="A1456">
        <v>1453</v>
      </c>
      <c r="B1456">
        <v>-0.115120664238929</v>
      </c>
      <c r="C1456">
        <v>-0.135723431498079</v>
      </c>
      <c r="D1456">
        <f t="shared" si="136"/>
        <v>-2.0602767259150001E-2</v>
      </c>
      <c r="E1456" s="2">
        <f t="shared" si="137"/>
        <v>0.15179963423958676</v>
      </c>
      <c r="F1456" s="2" t="str">
        <f t="shared" si="138"/>
        <v>하락</v>
      </c>
      <c r="K1456" s="3">
        <f t="shared" si="139"/>
        <v>265463.80072832131</v>
      </c>
      <c r="L1456" s="3">
        <f t="shared" si="141"/>
        <v>259282.97055057631</v>
      </c>
      <c r="M1456" s="4">
        <f t="shared" si="140"/>
        <v>-6180.830177744996</v>
      </c>
    </row>
    <row r="1457" spans="1:13" x14ac:dyDescent="0.45">
      <c r="A1457">
        <v>1454</v>
      </c>
      <c r="B1457">
        <v>0.109845206141471</v>
      </c>
      <c r="C1457">
        <v>0.105726872246696</v>
      </c>
      <c r="D1457">
        <f t="shared" si="136"/>
        <v>-4.1183338947750059E-3</v>
      </c>
      <c r="E1457" s="2">
        <f t="shared" si="137"/>
        <v>-3.8952574754746942E-2</v>
      </c>
      <c r="F1457" s="2" t="str">
        <f t="shared" si="138"/>
        <v>상승</v>
      </c>
      <c r="K1457" s="3">
        <f t="shared" si="139"/>
        <v>332953.56184244127</v>
      </c>
      <c r="L1457" s="3">
        <f t="shared" si="141"/>
        <v>331718.06167400879</v>
      </c>
      <c r="M1457" s="4">
        <f t="shared" si="140"/>
        <v>-1235.5001684324816</v>
      </c>
    </row>
    <row r="1458" spans="1:13" x14ac:dyDescent="0.45">
      <c r="A1458">
        <v>1455</v>
      </c>
      <c r="B1458">
        <v>0.12263154983520499</v>
      </c>
      <c r="C1458">
        <v>3.1141868512110701E-2</v>
      </c>
      <c r="D1458">
        <f t="shared" si="136"/>
        <v>-9.1489681323094291E-2</v>
      </c>
      <c r="E1458" s="2">
        <f t="shared" si="137"/>
        <v>-2.9378353224860301</v>
      </c>
      <c r="F1458" s="2" t="str">
        <f t="shared" si="138"/>
        <v>상승</v>
      </c>
      <c r="K1458" s="3">
        <f t="shared" si="139"/>
        <v>336789.46495056152</v>
      </c>
      <c r="L1458" s="3">
        <f t="shared" si="141"/>
        <v>309342.5605536332</v>
      </c>
      <c r="M1458" s="4">
        <f t="shared" si="140"/>
        <v>-27446.904396928323</v>
      </c>
    </row>
    <row r="1459" spans="1:13" x14ac:dyDescent="0.45">
      <c r="A1459">
        <v>1456</v>
      </c>
      <c r="B1459">
        <v>-9.0892016887664795E-2</v>
      </c>
      <c r="C1459">
        <v>-0.11891117478509999</v>
      </c>
      <c r="D1459">
        <f t="shared" si="136"/>
        <v>-2.8019157897435198E-2</v>
      </c>
      <c r="E1459" s="2">
        <f t="shared" si="137"/>
        <v>0.23563099051096165</v>
      </c>
      <c r="F1459" s="2" t="str">
        <f t="shared" si="138"/>
        <v>하락</v>
      </c>
      <c r="K1459" s="3">
        <f t="shared" si="139"/>
        <v>272732.39493370056</v>
      </c>
      <c r="L1459" s="3">
        <f t="shared" si="141"/>
        <v>264326.64756447001</v>
      </c>
      <c r="M1459" s="4">
        <f t="shared" si="140"/>
        <v>-8405.7473692305502</v>
      </c>
    </row>
    <row r="1460" spans="1:13" x14ac:dyDescent="0.45">
      <c r="A1460">
        <v>1457</v>
      </c>
      <c r="B1460">
        <v>-3.3236321061849497E-2</v>
      </c>
      <c r="C1460">
        <v>-2.8497409326424802E-2</v>
      </c>
      <c r="D1460">
        <f t="shared" si="136"/>
        <v>4.7389117354246953E-3</v>
      </c>
      <c r="E1460" s="2">
        <f t="shared" si="137"/>
        <v>-0.16629272089763061</v>
      </c>
      <c r="F1460" s="2" t="str">
        <f t="shared" si="138"/>
        <v>하락</v>
      </c>
      <c r="K1460" s="3">
        <f t="shared" si="139"/>
        <v>290029.10368144518</v>
      </c>
      <c r="L1460" s="3">
        <f t="shared" si="141"/>
        <v>291450.77720207255</v>
      </c>
      <c r="M1460" s="4">
        <f t="shared" si="140"/>
        <v>1421.6735206273734</v>
      </c>
    </row>
    <row r="1461" spans="1:13" x14ac:dyDescent="0.45">
      <c r="A1461">
        <v>1458</v>
      </c>
      <c r="B1461">
        <v>0.31683135032653797</v>
      </c>
      <c r="C1461">
        <v>0.209039548022598</v>
      </c>
      <c r="D1461">
        <f t="shared" si="136"/>
        <v>-0.10779180230393998</v>
      </c>
      <c r="E1461" s="2">
        <f t="shared" si="137"/>
        <v>-0.51565267588641772</v>
      </c>
      <c r="F1461" s="2" t="str">
        <f t="shared" si="138"/>
        <v>상승</v>
      </c>
      <c r="K1461" s="3">
        <f t="shared" si="139"/>
        <v>395049.40509796143</v>
      </c>
      <c r="L1461" s="3">
        <f t="shared" si="141"/>
        <v>362711.86440677941</v>
      </c>
      <c r="M1461" s="4">
        <f t="shared" si="140"/>
        <v>-32337.540691182017</v>
      </c>
    </row>
    <row r="1462" spans="1:13" x14ac:dyDescent="0.45">
      <c r="A1462">
        <v>1459</v>
      </c>
      <c r="B1462">
        <v>0.113385930657386</v>
      </c>
      <c r="C1462">
        <v>1.9819819819819801E-2</v>
      </c>
      <c r="D1462">
        <f t="shared" si="136"/>
        <v>-9.3566110837566205E-2</v>
      </c>
      <c r="E1462" s="2">
        <f t="shared" si="137"/>
        <v>-4.7208355922590268</v>
      </c>
      <c r="F1462" s="2" t="str">
        <f t="shared" si="138"/>
        <v>상승</v>
      </c>
      <c r="K1462" s="3">
        <f t="shared" si="139"/>
        <v>334015.77919721574</v>
      </c>
      <c r="L1462" s="3">
        <f t="shared" si="141"/>
        <v>305945.94594594598</v>
      </c>
      <c r="M1462" s="4">
        <f t="shared" si="140"/>
        <v>-28069.833251269767</v>
      </c>
    </row>
    <row r="1463" spans="1:13" x14ac:dyDescent="0.45">
      <c r="A1463">
        <v>1460</v>
      </c>
      <c r="B1463">
        <v>0.19764120876788999</v>
      </c>
      <c r="C1463">
        <v>0.190243902439024</v>
      </c>
      <c r="D1463">
        <f t="shared" si="136"/>
        <v>-7.3973063288659824E-3</v>
      </c>
      <c r="E1463" s="2">
        <f t="shared" si="137"/>
        <v>-3.888327685685973E-2</v>
      </c>
      <c r="F1463" s="2" t="str">
        <f t="shared" si="138"/>
        <v>상승</v>
      </c>
      <c r="K1463" s="3">
        <f t="shared" si="139"/>
        <v>359292.36263036699</v>
      </c>
      <c r="L1463" s="3">
        <f t="shared" si="141"/>
        <v>357073.17073170724</v>
      </c>
      <c r="M1463" s="4">
        <f t="shared" si="140"/>
        <v>-2219.1918986597448</v>
      </c>
    </row>
    <row r="1464" spans="1:13" x14ac:dyDescent="0.45">
      <c r="A1464">
        <v>1461</v>
      </c>
      <c r="B1464">
        <v>-0.15433271229267101</v>
      </c>
      <c r="C1464">
        <v>-0.14407334643090999</v>
      </c>
      <c r="D1464">
        <f t="shared" si="136"/>
        <v>1.0259365861761016E-2</v>
      </c>
      <c r="E1464" s="2">
        <f t="shared" si="137"/>
        <v>-7.1209325776859553E-2</v>
      </c>
      <c r="F1464" s="2" t="str">
        <f t="shared" si="138"/>
        <v>하락</v>
      </c>
      <c r="K1464" s="3">
        <f t="shared" si="139"/>
        <v>253700.1863121987</v>
      </c>
      <c r="L1464" s="3">
        <f t="shared" si="141"/>
        <v>256777.99607072701</v>
      </c>
      <c r="M1464" s="4">
        <f t="shared" si="140"/>
        <v>3077.8097585283103</v>
      </c>
    </row>
    <row r="1465" spans="1:13" x14ac:dyDescent="0.45">
      <c r="A1465">
        <v>1462</v>
      </c>
      <c r="B1465">
        <v>-2.41821072995662E-2</v>
      </c>
      <c r="C1465">
        <v>-7.7155824508320703E-2</v>
      </c>
      <c r="D1465">
        <f t="shared" si="136"/>
        <v>-5.2973717208754503E-2</v>
      </c>
      <c r="E1465" s="2">
        <f t="shared" si="137"/>
        <v>0.68658092303895568</v>
      </c>
      <c r="F1465" s="2" t="str">
        <f t="shared" si="138"/>
        <v>하락</v>
      </c>
      <c r="K1465" s="3">
        <f t="shared" si="139"/>
        <v>292745.36781013018</v>
      </c>
      <c r="L1465" s="3">
        <f t="shared" si="141"/>
        <v>276853.2526475038</v>
      </c>
      <c r="M1465" s="4">
        <f t="shared" si="140"/>
        <v>-15892.115162626375</v>
      </c>
    </row>
    <row r="1466" spans="1:13" x14ac:dyDescent="0.45">
      <c r="A1466">
        <v>1463</v>
      </c>
      <c r="B1466">
        <v>-0.130310639739036</v>
      </c>
      <c r="C1466">
        <v>-0.14740740740740699</v>
      </c>
      <c r="D1466">
        <f t="shared" si="136"/>
        <v>-1.7096767668370982E-2</v>
      </c>
      <c r="E1466" s="2">
        <f t="shared" si="137"/>
        <v>0.11598309724774318</v>
      </c>
      <c r="F1466" s="2" t="str">
        <f t="shared" si="138"/>
        <v>하락</v>
      </c>
      <c r="K1466" s="3">
        <f t="shared" si="139"/>
        <v>260906.80807828921</v>
      </c>
      <c r="L1466" s="3">
        <f t="shared" si="141"/>
        <v>255777.7777777779</v>
      </c>
      <c r="M1466" s="4">
        <f t="shared" si="140"/>
        <v>-5129.0303005113092</v>
      </c>
    </row>
    <row r="1467" spans="1:13" x14ac:dyDescent="0.45">
      <c r="A1467">
        <v>1464</v>
      </c>
      <c r="B1467">
        <v>-4.0089268237352302E-2</v>
      </c>
      <c r="C1467">
        <v>-6.0897435897435799E-2</v>
      </c>
      <c r="D1467">
        <f t="shared" si="136"/>
        <v>-2.0808167660083497E-2</v>
      </c>
      <c r="E1467" s="2">
        <f t="shared" si="137"/>
        <v>0.3416920163129506</v>
      </c>
      <c r="F1467" s="2" t="str">
        <f t="shared" si="138"/>
        <v>하락</v>
      </c>
      <c r="K1467" s="3">
        <f t="shared" si="139"/>
        <v>287973.21952879435</v>
      </c>
      <c r="L1467" s="3">
        <f t="shared" si="141"/>
        <v>281730.76923076925</v>
      </c>
      <c r="M1467" s="4">
        <f t="shared" si="140"/>
        <v>-6242.4502980250982</v>
      </c>
    </row>
    <row r="1468" spans="1:13" x14ac:dyDescent="0.45">
      <c r="A1468">
        <v>1465</v>
      </c>
      <c r="B1468">
        <v>0.225812152028083</v>
      </c>
      <c r="C1468">
        <v>0.188034188034188</v>
      </c>
      <c r="D1468">
        <f t="shared" si="136"/>
        <v>-3.7777963993894992E-2</v>
      </c>
      <c r="E1468" s="2">
        <f t="shared" si="137"/>
        <v>-0.20091008124025977</v>
      </c>
      <c r="F1468" s="2" t="str">
        <f t="shared" si="138"/>
        <v>상승</v>
      </c>
      <c r="K1468" s="3">
        <f t="shared" si="139"/>
        <v>367743.64560842485</v>
      </c>
      <c r="L1468" s="3">
        <f t="shared" si="141"/>
        <v>356410.25641025644</v>
      </c>
      <c r="M1468" s="4">
        <f t="shared" si="140"/>
        <v>-11333.389198168414</v>
      </c>
    </row>
    <row r="1469" spans="1:13" x14ac:dyDescent="0.45">
      <c r="A1469">
        <v>1466</v>
      </c>
      <c r="B1469">
        <v>0.33893880248069702</v>
      </c>
      <c r="C1469">
        <v>0.28059701492537298</v>
      </c>
      <c r="D1469">
        <f t="shared" si="136"/>
        <v>-5.8341787555324043E-2</v>
      </c>
      <c r="E1469" s="2">
        <f t="shared" si="137"/>
        <v>-0.2079202003301443</v>
      </c>
      <c r="F1469" s="2" t="str">
        <f t="shared" si="138"/>
        <v>상승</v>
      </c>
      <c r="K1469" s="3">
        <f t="shared" si="139"/>
        <v>401681.64074420911</v>
      </c>
      <c r="L1469" s="3">
        <f t="shared" si="141"/>
        <v>384179.10447761189</v>
      </c>
      <c r="M1469" s="4">
        <f t="shared" si="140"/>
        <v>-17502.536266597221</v>
      </c>
    </row>
    <row r="1470" spans="1:13" x14ac:dyDescent="0.45">
      <c r="A1470">
        <v>1467</v>
      </c>
      <c r="B1470">
        <v>5.5406518280506099E-2</v>
      </c>
      <c r="C1470">
        <v>7.4281150159744402E-2</v>
      </c>
      <c r="D1470">
        <f t="shared" si="136"/>
        <v>1.8874631879238303E-2</v>
      </c>
      <c r="E1470" s="2">
        <f t="shared" si="137"/>
        <v>0.25409719476135867</v>
      </c>
      <c r="F1470" s="2" t="str">
        <f t="shared" si="138"/>
        <v>상승</v>
      </c>
      <c r="K1470" s="3">
        <f t="shared" si="139"/>
        <v>316621.95548415184</v>
      </c>
      <c r="L1470" s="3">
        <f t="shared" si="141"/>
        <v>322284.34504792333</v>
      </c>
      <c r="M1470" s="4">
        <f t="shared" si="140"/>
        <v>5662.3895637714886</v>
      </c>
    </row>
    <row r="1471" spans="1:13" x14ac:dyDescent="0.45">
      <c r="A1471">
        <v>1468</v>
      </c>
      <c r="B1471">
        <v>-0.24488706886768299</v>
      </c>
      <c r="C1471">
        <v>-0.25034578146611303</v>
      </c>
      <c r="D1471">
        <f t="shared" si="136"/>
        <v>-5.4587125984300322E-3</v>
      </c>
      <c r="E1471" s="2">
        <f t="shared" si="137"/>
        <v>2.1804691760579666E-2</v>
      </c>
      <c r="F1471" s="2" t="str">
        <f t="shared" si="138"/>
        <v>하락</v>
      </c>
      <c r="K1471" s="3">
        <f t="shared" si="139"/>
        <v>226533.87933969512</v>
      </c>
      <c r="L1471" s="3">
        <f t="shared" si="141"/>
        <v>224896.2655601661</v>
      </c>
      <c r="M1471" s="4">
        <f t="shared" si="140"/>
        <v>-1637.6137795290269</v>
      </c>
    </row>
    <row r="1472" spans="1:13" x14ac:dyDescent="0.45">
      <c r="A1472">
        <v>1469</v>
      </c>
      <c r="B1472">
        <v>3.1795151531696299E-2</v>
      </c>
      <c r="C1472">
        <v>-1.9801980198019799E-2</v>
      </c>
      <c r="D1472">
        <f t="shared" si="136"/>
        <v>-5.1597131729716098E-2</v>
      </c>
      <c r="E1472" s="2">
        <f t="shared" si="137"/>
        <v>2.6056551523506633</v>
      </c>
      <c r="F1472" s="2" t="str">
        <f t="shared" si="138"/>
        <v>반대</v>
      </c>
      <c r="K1472" s="3">
        <f t="shared" si="139"/>
        <v>309538.5454595089</v>
      </c>
      <c r="L1472" s="3">
        <f t="shared" si="141"/>
        <v>294059.40594059404</v>
      </c>
      <c r="M1472" s="4">
        <f t="shared" si="140"/>
        <v>-15479.139518914861</v>
      </c>
    </row>
    <row r="1473" spans="1:13" x14ac:dyDescent="0.45">
      <c r="A1473">
        <v>1470</v>
      </c>
      <c r="B1473">
        <v>-0.112207517027854</v>
      </c>
      <c r="C1473">
        <v>-0.117210682492581</v>
      </c>
      <c r="D1473">
        <f t="shared" si="136"/>
        <v>-5.0031654647269969E-3</v>
      </c>
      <c r="E1473" s="2">
        <f t="shared" si="137"/>
        <v>4.2685234471215354E-2</v>
      </c>
      <c r="F1473" s="2" t="str">
        <f t="shared" si="138"/>
        <v>하락</v>
      </c>
      <c r="K1473" s="3">
        <f t="shared" si="139"/>
        <v>266337.74489164382</v>
      </c>
      <c r="L1473" s="3">
        <f t="shared" si="141"/>
        <v>264836.79525222571</v>
      </c>
      <c r="M1473" s="4">
        <f t="shared" si="140"/>
        <v>-1500.9496394181042</v>
      </c>
    </row>
    <row r="1474" spans="1:13" x14ac:dyDescent="0.45">
      <c r="A1474">
        <v>1471</v>
      </c>
      <c r="B1474">
        <v>0.33840698003768899</v>
      </c>
      <c r="C1474">
        <v>0.28517823639774798</v>
      </c>
      <c r="D1474">
        <f t="shared" si="136"/>
        <v>-5.3228743639941012E-2</v>
      </c>
      <c r="E1474" s="2">
        <f t="shared" si="137"/>
        <v>-0.18665079184268829</v>
      </c>
      <c r="F1474" s="2" t="str">
        <f t="shared" si="138"/>
        <v>상승</v>
      </c>
      <c r="K1474" s="3">
        <f t="shared" si="139"/>
        <v>401522.0940113067</v>
      </c>
      <c r="L1474" s="3">
        <f t="shared" si="141"/>
        <v>385553.47091932438</v>
      </c>
      <c r="M1474" s="4">
        <f t="shared" si="140"/>
        <v>-15968.623091982328</v>
      </c>
    </row>
    <row r="1475" spans="1:13" x14ac:dyDescent="0.45">
      <c r="A1475">
        <v>1472</v>
      </c>
      <c r="B1475">
        <v>-9.5740005373954704E-2</v>
      </c>
      <c r="C1475">
        <v>-2.7397260273972601E-2</v>
      </c>
      <c r="D1475">
        <f t="shared" si="136"/>
        <v>6.8342745099982102E-2</v>
      </c>
      <c r="E1475" s="2">
        <f t="shared" si="137"/>
        <v>-2.494510196149347</v>
      </c>
      <c r="F1475" s="2" t="str">
        <f t="shared" si="138"/>
        <v>하락</v>
      </c>
      <c r="K1475" s="3">
        <f t="shared" si="139"/>
        <v>271277.99838781363</v>
      </c>
      <c r="L1475" s="3">
        <f t="shared" si="141"/>
        <v>291780.82191780821</v>
      </c>
      <c r="M1475" s="4">
        <f t="shared" si="140"/>
        <v>20502.823529994581</v>
      </c>
    </row>
    <row r="1476" spans="1:13" x14ac:dyDescent="0.45">
      <c r="A1476">
        <v>1473</v>
      </c>
      <c r="B1476" s="1">
        <v>4.5441091060638401E-5</v>
      </c>
      <c r="C1476">
        <v>-3.3557046979865703E-2</v>
      </c>
      <c r="D1476">
        <f t="shared" ref="D1476:D1539" si="142">C1476-B1476</f>
        <v>-3.3602488070926341E-2</v>
      </c>
      <c r="E1476" s="2">
        <f t="shared" ref="E1476:E1539" si="143">IFERROR(D1476/C1476,0)</f>
        <v>1.0013541445136069</v>
      </c>
      <c r="F1476" s="2" t="str">
        <f t="shared" ref="F1476:F1539" si="144">IF(AND(B1476&gt;=0,C1476&gt;=0),"상승",IF(AND(B1476&lt;0,C1476&lt;0),"하락","반대"))</f>
        <v>반대</v>
      </c>
      <c r="K1476" s="3">
        <f t="shared" ref="K1476:K1539" si="145">$J$3*(1+B1476)</f>
        <v>300013.63232731819</v>
      </c>
      <c r="L1476" s="3">
        <f t="shared" si="141"/>
        <v>289932.88590604026</v>
      </c>
      <c r="M1476" s="4">
        <f t="shared" ref="M1476:M1539" si="146">L1476-K1476</f>
        <v>-10080.74642127793</v>
      </c>
    </row>
    <row r="1477" spans="1:13" x14ac:dyDescent="0.45">
      <c r="A1477">
        <v>1474</v>
      </c>
      <c r="B1477">
        <v>-0.112129554152488</v>
      </c>
      <c r="C1477">
        <v>-0.16666666666666599</v>
      </c>
      <c r="D1477">
        <f t="shared" si="142"/>
        <v>-5.4537112514177991E-2</v>
      </c>
      <c r="E1477" s="2">
        <f t="shared" si="143"/>
        <v>0.32722267508506925</v>
      </c>
      <c r="F1477" s="2" t="str">
        <f t="shared" si="144"/>
        <v>하락</v>
      </c>
      <c r="K1477" s="3">
        <f t="shared" si="145"/>
        <v>266361.13375425356</v>
      </c>
      <c r="L1477" s="3">
        <f t="shared" si="141"/>
        <v>250000.0000000002</v>
      </c>
      <c r="M1477" s="4">
        <f t="shared" si="146"/>
        <v>-16361.133754253358</v>
      </c>
    </row>
    <row r="1478" spans="1:13" x14ac:dyDescent="0.45">
      <c r="A1478">
        <v>1475</v>
      </c>
      <c r="B1478">
        <v>6.6078148782253196E-2</v>
      </c>
      <c r="C1478">
        <v>3.0100334448160501E-2</v>
      </c>
      <c r="D1478">
        <f t="shared" si="142"/>
        <v>-3.5977814334092695E-2</v>
      </c>
      <c r="E1478" s="2">
        <f t="shared" si="143"/>
        <v>-1.1952629428770809</v>
      </c>
      <c r="F1478" s="2" t="str">
        <f t="shared" si="144"/>
        <v>상승</v>
      </c>
      <c r="K1478" s="3">
        <f t="shared" si="145"/>
        <v>319823.44463467598</v>
      </c>
      <c r="L1478" s="3">
        <f t="shared" si="141"/>
        <v>309030.10033444816</v>
      </c>
      <c r="M1478" s="4">
        <f t="shared" si="146"/>
        <v>-10793.344300227822</v>
      </c>
    </row>
    <row r="1479" spans="1:13" x14ac:dyDescent="0.45">
      <c r="A1479">
        <v>1476</v>
      </c>
      <c r="B1479">
        <v>1.6156174242496399E-3</v>
      </c>
      <c r="C1479">
        <v>-7.7071290944123294E-2</v>
      </c>
      <c r="D1479">
        <f t="shared" si="142"/>
        <v>-7.8686908368372929E-2</v>
      </c>
      <c r="E1479" s="2">
        <f t="shared" si="143"/>
        <v>1.0209626360796391</v>
      </c>
      <c r="F1479" s="2" t="str">
        <f t="shared" si="144"/>
        <v>반대</v>
      </c>
      <c r="K1479" s="3">
        <f t="shared" si="145"/>
        <v>300484.68522727489</v>
      </c>
      <c r="L1479" s="3">
        <f t="shared" si="141"/>
        <v>276878.61271676299</v>
      </c>
      <c r="M1479" s="4">
        <f t="shared" si="146"/>
        <v>-23606.072510511905</v>
      </c>
    </row>
    <row r="1480" spans="1:13" x14ac:dyDescent="0.45">
      <c r="A1480">
        <v>1477</v>
      </c>
      <c r="B1480">
        <v>-3.1070150434970799E-3</v>
      </c>
      <c r="C1480">
        <v>-9.9009900990098994E-3</v>
      </c>
      <c r="D1480">
        <f t="shared" si="142"/>
        <v>-6.793975055512819E-3</v>
      </c>
      <c r="E1480" s="2">
        <f t="shared" si="143"/>
        <v>0.6861914806067948</v>
      </c>
      <c r="F1480" s="2" t="str">
        <f t="shared" si="144"/>
        <v>하락</v>
      </c>
      <c r="K1480" s="3">
        <f t="shared" si="145"/>
        <v>299067.89548695087</v>
      </c>
      <c r="L1480" s="3">
        <f t="shared" si="141"/>
        <v>297029.70297029702</v>
      </c>
      <c r="M1480" s="4">
        <f t="shared" si="146"/>
        <v>-2038.1925166538567</v>
      </c>
    </row>
    <row r="1481" spans="1:13" x14ac:dyDescent="0.45">
      <c r="A1481">
        <v>1478</v>
      </c>
      <c r="B1481">
        <v>-9.3000717461109092E-3</v>
      </c>
      <c r="C1481">
        <v>-5.4884742041712398E-2</v>
      </c>
      <c r="D1481">
        <f t="shared" si="142"/>
        <v>-4.5584670295601488E-2</v>
      </c>
      <c r="E1481" s="2">
        <f t="shared" si="143"/>
        <v>0.83055269278585919</v>
      </c>
      <c r="F1481" s="2" t="str">
        <f t="shared" si="144"/>
        <v>하락</v>
      </c>
      <c r="K1481" s="3">
        <f t="shared" si="145"/>
        <v>297209.97847616673</v>
      </c>
      <c r="L1481" s="3">
        <f t="shared" si="141"/>
        <v>283534.57738748624</v>
      </c>
      <c r="M1481" s="4">
        <f t="shared" si="146"/>
        <v>-13675.40108868049</v>
      </c>
    </row>
    <row r="1482" spans="1:13" x14ac:dyDescent="0.45">
      <c r="A1482">
        <v>1479</v>
      </c>
      <c r="B1482">
        <v>0.45630478858947698</v>
      </c>
      <c r="C1482">
        <v>0.42694805194805102</v>
      </c>
      <c r="D1482">
        <f t="shared" si="142"/>
        <v>-2.9356736641425962E-2</v>
      </c>
      <c r="E1482" s="2">
        <f t="shared" si="143"/>
        <v>-6.8759504833149937E-2</v>
      </c>
      <c r="F1482" s="2" t="str">
        <f t="shared" si="144"/>
        <v>상승</v>
      </c>
      <c r="K1482" s="3">
        <f t="shared" si="145"/>
        <v>436891.43657684315</v>
      </c>
      <c r="L1482" s="3">
        <f t="shared" si="141"/>
        <v>428084.41558441531</v>
      </c>
      <c r="M1482" s="4">
        <f t="shared" si="146"/>
        <v>-8807.0209924278315</v>
      </c>
    </row>
    <row r="1483" spans="1:13" x14ac:dyDescent="0.45">
      <c r="A1483">
        <v>1480</v>
      </c>
      <c r="B1483">
        <v>-6.2964752316474901E-2</v>
      </c>
      <c r="C1483">
        <v>-9.3189964157706098E-2</v>
      </c>
      <c r="D1483">
        <f t="shared" si="142"/>
        <v>-3.0225211841231198E-2</v>
      </c>
      <c r="E1483" s="2">
        <f t="shared" si="143"/>
        <v>0.32433977321936552</v>
      </c>
      <c r="F1483" s="2" t="str">
        <f t="shared" si="144"/>
        <v>하락</v>
      </c>
      <c r="K1483" s="3">
        <f t="shared" si="145"/>
        <v>281110.57430505753</v>
      </c>
      <c r="L1483" s="3">
        <f t="shared" si="141"/>
        <v>272043.01075268816</v>
      </c>
      <c r="M1483" s="4">
        <f t="shared" si="146"/>
        <v>-9067.5635523693636</v>
      </c>
    </row>
    <row r="1484" spans="1:13" x14ac:dyDescent="0.45">
      <c r="A1484">
        <v>1481</v>
      </c>
      <c r="B1484">
        <v>0.375535547733306</v>
      </c>
      <c r="C1484">
        <v>0.42780748663101598</v>
      </c>
      <c r="D1484">
        <f t="shared" si="142"/>
        <v>5.227193889770998E-2</v>
      </c>
      <c r="E1484" s="2">
        <f t="shared" si="143"/>
        <v>0.12218565717339709</v>
      </c>
      <c r="F1484" s="2" t="str">
        <f t="shared" si="144"/>
        <v>상승</v>
      </c>
      <c r="K1484" s="3">
        <f t="shared" si="145"/>
        <v>412660.66431999177</v>
      </c>
      <c r="L1484" s="3">
        <f t="shared" si="141"/>
        <v>428342.24598930479</v>
      </c>
      <c r="M1484" s="4">
        <f t="shared" si="146"/>
        <v>15681.581669313018</v>
      </c>
    </row>
    <row r="1485" spans="1:13" x14ac:dyDescent="0.45">
      <c r="A1485">
        <v>1482</v>
      </c>
      <c r="B1485">
        <v>0.33743607997894198</v>
      </c>
      <c r="C1485">
        <v>0.28071150639244002</v>
      </c>
      <c r="D1485">
        <f t="shared" si="142"/>
        <v>-5.6724573586501958E-2</v>
      </c>
      <c r="E1485" s="2">
        <f t="shared" si="143"/>
        <v>-0.20207427303389525</v>
      </c>
      <c r="F1485" s="2" t="str">
        <f t="shared" si="144"/>
        <v>상승</v>
      </c>
      <c r="K1485" s="3">
        <f t="shared" si="145"/>
        <v>401230.82399368257</v>
      </c>
      <c r="L1485" s="3">
        <f t="shared" si="141"/>
        <v>384213.45191773202</v>
      </c>
      <c r="M1485" s="4">
        <f t="shared" si="146"/>
        <v>-17017.372075950552</v>
      </c>
    </row>
    <row r="1486" spans="1:13" x14ac:dyDescent="0.45">
      <c r="A1486">
        <v>1483</v>
      </c>
      <c r="B1486">
        <v>-0.117274120450019</v>
      </c>
      <c r="C1486">
        <v>-0.122599704579025</v>
      </c>
      <c r="D1486">
        <f t="shared" si="142"/>
        <v>-5.3255841290059946E-3</v>
      </c>
      <c r="E1486" s="2">
        <f t="shared" si="143"/>
        <v>4.3438800666711588E-2</v>
      </c>
      <c r="F1486" s="2" t="str">
        <f t="shared" si="144"/>
        <v>하락</v>
      </c>
      <c r="K1486" s="3">
        <f t="shared" si="145"/>
        <v>264817.76386499434</v>
      </c>
      <c r="L1486" s="3">
        <f t="shared" si="141"/>
        <v>263220.08862629248</v>
      </c>
      <c r="M1486" s="4">
        <f t="shared" si="146"/>
        <v>-1597.6752387018641</v>
      </c>
    </row>
    <row r="1487" spans="1:13" x14ac:dyDescent="0.45">
      <c r="A1487">
        <v>1484</v>
      </c>
      <c r="B1487">
        <v>-0.112128272652626</v>
      </c>
      <c r="C1487">
        <v>-0.14410480349344901</v>
      </c>
      <c r="D1487">
        <f t="shared" si="142"/>
        <v>-3.1976530840823011E-2</v>
      </c>
      <c r="E1487" s="2">
        <f t="shared" si="143"/>
        <v>0.22189774431965179</v>
      </c>
      <c r="F1487" s="2" t="str">
        <f t="shared" si="144"/>
        <v>하락</v>
      </c>
      <c r="K1487" s="3">
        <f t="shared" si="145"/>
        <v>266361.51820421219</v>
      </c>
      <c r="L1487" s="3">
        <f t="shared" si="141"/>
        <v>256768.5589519653</v>
      </c>
      <c r="M1487" s="4">
        <f t="shared" si="146"/>
        <v>-9592.9592522468884</v>
      </c>
    </row>
    <row r="1488" spans="1:13" x14ac:dyDescent="0.45">
      <c r="A1488">
        <v>1485</v>
      </c>
      <c r="B1488">
        <v>3.8906067609786897E-2</v>
      </c>
      <c r="C1488">
        <v>7.8796561604584509E-3</v>
      </c>
      <c r="D1488">
        <f t="shared" si="142"/>
        <v>-3.1026411449328446E-2</v>
      </c>
      <c r="E1488" s="2">
        <f t="shared" si="143"/>
        <v>-3.9375336712056836</v>
      </c>
      <c r="F1488" s="2" t="str">
        <f t="shared" si="144"/>
        <v>상승</v>
      </c>
      <c r="K1488" s="3">
        <f t="shared" si="145"/>
        <v>311671.8202829361</v>
      </c>
      <c r="L1488" s="3">
        <f t="shared" si="141"/>
        <v>302363.89684813749</v>
      </c>
      <c r="M1488" s="4">
        <f t="shared" si="146"/>
        <v>-9307.9234347986057</v>
      </c>
    </row>
    <row r="1489" spans="1:13" x14ac:dyDescent="0.45">
      <c r="A1489">
        <v>1486</v>
      </c>
      <c r="B1489">
        <v>-8.7544158101081807E-2</v>
      </c>
      <c r="C1489">
        <v>-0.18533604887983701</v>
      </c>
      <c r="D1489">
        <f t="shared" si="142"/>
        <v>-9.7791890778755206E-2</v>
      </c>
      <c r="E1489" s="2">
        <f t="shared" si="143"/>
        <v>0.52764635574031671</v>
      </c>
      <c r="F1489" s="2" t="str">
        <f t="shared" si="144"/>
        <v>하락</v>
      </c>
      <c r="K1489" s="3">
        <f t="shared" si="145"/>
        <v>273736.75256967545</v>
      </c>
      <c r="L1489" s="3">
        <f t="shared" si="141"/>
        <v>244399.18533604889</v>
      </c>
      <c r="M1489" s="4">
        <f t="shared" si="146"/>
        <v>-29337.567233626556</v>
      </c>
    </row>
    <row r="1490" spans="1:13" x14ac:dyDescent="0.45">
      <c r="A1490">
        <v>1487</v>
      </c>
      <c r="B1490">
        <v>0.18005605041980699</v>
      </c>
      <c r="C1490">
        <v>0.14812030075187901</v>
      </c>
      <c r="D1490">
        <f t="shared" si="142"/>
        <v>-3.1935749667927976E-2</v>
      </c>
      <c r="E1490" s="2">
        <f t="shared" si="143"/>
        <v>-0.21560683785961626</v>
      </c>
      <c r="F1490" s="2" t="str">
        <f t="shared" si="144"/>
        <v>상승</v>
      </c>
      <c r="K1490" s="3">
        <f t="shared" si="145"/>
        <v>354016.81512594211</v>
      </c>
      <c r="L1490" s="3">
        <f t="shared" si="141"/>
        <v>344436.09022556368</v>
      </c>
      <c r="M1490" s="4">
        <f t="shared" si="146"/>
        <v>-9580.7249003784382</v>
      </c>
    </row>
    <row r="1491" spans="1:13" x14ac:dyDescent="0.45">
      <c r="A1491">
        <v>1488</v>
      </c>
      <c r="B1491">
        <v>-4.9535851925611399E-2</v>
      </c>
      <c r="C1491">
        <v>-7.0388349514563103E-2</v>
      </c>
      <c r="D1491">
        <f t="shared" si="142"/>
        <v>-2.0852497588951704E-2</v>
      </c>
      <c r="E1491" s="2">
        <f t="shared" si="143"/>
        <v>0.29624927609131391</v>
      </c>
      <c r="F1491" s="2" t="str">
        <f t="shared" si="144"/>
        <v>하락</v>
      </c>
      <c r="K1491" s="3">
        <f t="shared" si="145"/>
        <v>285139.24442231661</v>
      </c>
      <c r="L1491" s="3">
        <f t="shared" ref="L1491:L1554" si="147">$J$3*(1+C1491)</f>
        <v>278883.49514563108</v>
      </c>
      <c r="M1491" s="4">
        <f t="shared" si="146"/>
        <v>-6255.7492766855285</v>
      </c>
    </row>
    <row r="1492" spans="1:13" x14ac:dyDescent="0.45">
      <c r="A1492">
        <v>1489</v>
      </c>
      <c r="B1492">
        <v>9.3159645795822102E-2</v>
      </c>
      <c r="C1492">
        <v>6.4139941690962099E-2</v>
      </c>
      <c r="D1492">
        <f t="shared" si="142"/>
        <v>-2.9019704104860003E-2</v>
      </c>
      <c r="E1492" s="2">
        <f t="shared" si="143"/>
        <v>-0.45244356854395368</v>
      </c>
      <c r="F1492" s="2" t="str">
        <f t="shared" si="144"/>
        <v>상승</v>
      </c>
      <c r="K1492" s="3">
        <f t="shared" si="145"/>
        <v>327947.89373874664</v>
      </c>
      <c r="L1492" s="3">
        <f t="shared" si="147"/>
        <v>319241.98250728863</v>
      </c>
      <c r="M1492" s="4">
        <f t="shared" si="146"/>
        <v>-8705.9112314580125</v>
      </c>
    </row>
    <row r="1493" spans="1:13" x14ac:dyDescent="0.45">
      <c r="A1493">
        <v>1490</v>
      </c>
      <c r="B1493">
        <v>-8.5561886429786599E-2</v>
      </c>
      <c r="C1493">
        <v>-0.104803493449781</v>
      </c>
      <c r="D1493">
        <f t="shared" si="142"/>
        <v>-1.9241607019994403E-2</v>
      </c>
      <c r="E1493" s="2">
        <f t="shared" si="143"/>
        <v>0.18359700031578108</v>
      </c>
      <c r="F1493" s="2" t="str">
        <f t="shared" si="144"/>
        <v>하락</v>
      </c>
      <c r="K1493" s="3">
        <f t="shared" si="145"/>
        <v>274331.43407106405</v>
      </c>
      <c r="L1493" s="3">
        <f t="shared" si="147"/>
        <v>268558.95196506567</v>
      </c>
      <c r="M1493" s="4">
        <f t="shared" si="146"/>
        <v>-5772.4821059983806</v>
      </c>
    </row>
    <row r="1494" spans="1:13" x14ac:dyDescent="0.45">
      <c r="A1494">
        <v>1491</v>
      </c>
      <c r="B1494">
        <v>-8.3064928650856004E-2</v>
      </c>
      <c r="C1494">
        <v>-0.104913678618857</v>
      </c>
      <c r="D1494">
        <f t="shared" si="142"/>
        <v>-2.1848749968000999E-2</v>
      </c>
      <c r="E1494" s="2">
        <f t="shared" si="143"/>
        <v>0.20825454083423917</v>
      </c>
      <c r="F1494" s="2" t="str">
        <f t="shared" si="144"/>
        <v>하락</v>
      </c>
      <c r="K1494" s="3">
        <f t="shared" si="145"/>
        <v>275080.52140474319</v>
      </c>
      <c r="L1494" s="3">
        <f t="shared" si="147"/>
        <v>268525.89641434292</v>
      </c>
      <c r="M1494" s="4">
        <f t="shared" si="146"/>
        <v>-6554.6249904002761</v>
      </c>
    </row>
    <row r="1495" spans="1:13" x14ac:dyDescent="0.45">
      <c r="A1495">
        <v>1492</v>
      </c>
      <c r="B1495">
        <v>-9.6071392297744695E-2</v>
      </c>
      <c r="C1495">
        <v>-3.7999999999999999E-2</v>
      </c>
      <c r="D1495">
        <f t="shared" si="142"/>
        <v>5.8071392297744696E-2</v>
      </c>
      <c r="E1495" s="2">
        <f t="shared" si="143"/>
        <v>-1.5281945341511762</v>
      </c>
      <c r="F1495" s="2" t="str">
        <f t="shared" si="144"/>
        <v>하락</v>
      </c>
      <c r="K1495" s="3">
        <f t="shared" si="145"/>
        <v>271178.58231067657</v>
      </c>
      <c r="L1495" s="3">
        <f t="shared" si="147"/>
        <v>288600</v>
      </c>
      <c r="M1495" s="4">
        <f t="shared" si="146"/>
        <v>17421.417689323425</v>
      </c>
    </row>
    <row r="1496" spans="1:13" x14ac:dyDescent="0.45">
      <c r="A1496">
        <v>1493</v>
      </c>
      <c r="B1496">
        <v>-0.18681763112545</v>
      </c>
      <c r="C1496">
        <v>-0.24497991967871399</v>
      </c>
      <c r="D1496">
        <f t="shared" si="142"/>
        <v>-5.8162288553263997E-2</v>
      </c>
      <c r="E1496" s="2">
        <f t="shared" si="143"/>
        <v>0.23741655491414404</v>
      </c>
      <c r="F1496" s="2" t="str">
        <f t="shared" si="144"/>
        <v>하락</v>
      </c>
      <c r="K1496" s="3">
        <f t="shared" si="145"/>
        <v>243954.71066236499</v>
      </c>
      <c r="L1496" s="3">
        <f t="shared" si="147"/>
        <v>226506.02409638578</v>
      </c>
      <c r="M1496" s="4">
        <f t="shared" si="146"/>
        <v>-17448.686565979209</v>
      </c>
    </row>
    <row r="1497" spans="1:13" x14ac:dyDescent="0.45">
      <c r="A1497">
        <v>1494</v>
      </c>
      <c r="B1497">
        <v>-9.2263087630271898E-2</v>
      </c>
      <c r="C1497">
        <v>-0.163636363636363</v>
      </c>
      <c r="D1497">
        <f t="shared" si="142"/>
        <v>-7.1373276006091099E-2</v>
      </c>
      <c r="E1497" s="2">
        <f t="shared" si="143"/>
        <v>0.4361700200372251</v>
      </c>
      <c r="F1497" s="2" t="str">
        <f t="shared" si="144"/>
        <v>하락</v>
      </c>
      <c r="K1497" s="3">
        <f t="shared" si="145"/>
        <v>272321.07371091843</v>
      </c>
      <c r="L1497" s="3">
        <f t="shared" si="147"/>
        <v>250909.09090909109</v>
      </c>
      <c r="M1497" s="4">
        <f t="shared" si="146"/>
        <v>-21411.98280182734</v>
      </c>
    </row>
    <row r="1498" spans="1:13" x14ac:dyDescent="0.45">
      <c r="A1498">
        <v>1495</v>
      </c>
      <c r="B1498">
        <v>0.43183428049087502</v>
      </c>
      <c r="C1498">
        <v>0.581740976645435</v>
      </c>
      <c r="D1498">
        <f t="shared" si="142"/>
        <v>0.14990669615455998</v>
      </c>
      <c r="E1498" s="2">
        <f t="shared" si="143"/>
        <v>0.25768632806130576</v>
      </c>
      <c r="F1498" s="2" t="str">
        <f t="shared" si="144"/>
        <v>상승</v>
      </c>
      <c r="K1498" s="3">
        <f t="shared" si="145"/>
        <v>429550.28414726252</v>
      </c>
      <c r="L1498" s="3">
        <f t="shared" si="147"/>
        <v>474522.29299363052</v>
      </c>
      <c r="M1498" s="4">
        <f t="shared" si="146"/>
        <v>44972.008846368</v>
      </c>
    </row>
    <row r="1499" spans="1:13" x14ac:dyDescent="0.45">
      <c r="A1499">
        <v>1496</v>
      </c>
      <c r="B1499">
        <v>0.184330224990844</v>
      </c>
      <c r="C1499">
        <v>0.31340782122904998</v>
      </c>
      <c r="D1499">
        <f t="shared" si="142"/>
        <v>0.12907759623820597</v>
      </c>
      <c r="E1499" s="2">
        <f t="shared" si="143"/>
        <v>0.41185186678500696</v>
      </c>
      <c r="F1499" s="2" t="str">
        <f t="shared" si="144"/>
        <v>상승</v>
      </c>
      <c r="K1499" s="3">
        <f t="shared" si="145"/>
        <v>355299.06749725324</v>
      </c>
      <c r="L1499" s="3">
        <f t="shared" si="147"/>
        <v>394022.34636871493</v>
      </c>
      <c r="M1499" s="4">
        <f t="shared" si="146"/>
        <v>38723.278871461691</v>
      </c>
    </row>
    <row r="1500" spans="1:13" x14ac:dyDescent="0.45">
      <c r="A1500">
        <v>1497</v>
      </c>
      <c r="B1500">
        <v>0.103456914424896</v>
      </c>
      <c r="C1500">
        <v>0.1009009009009</v>
      </c>
      <c r="D1500">
        <f t="shared" si="142"/>
        <v>-2.5560135239960091E-3</v>
      </c>
      <c r="E1500" s="2">
        <f t="shared" si="143"/>
        <v>-2.5331919746746388E-2</v>
      </c>
      <c r="F1500" s="2" t="str">
        <f t="shared" si="144"/>
        <v>상승</v>
      </c>
      <c r="K1500" s="3">
        <f t="shared" si="145"/>
        <v>331037.07432746881</v>
      </c>
      <c r="L1500" s="3">
        <f t="shared" si="147"/>
        <v>330270.27027027</v>
      </c>
      <c r="M1500" s="4">
        <f t="shared" si="146"/>
        <v>-766.80405719880946</v>
      </c>
    </row>
    <row r="1501" spans="1:13" x14ac:dyDescent="0.45">
      <c r="A1501">
        <v>1498</v>
      </c>
      <c r="B1501">
        <v>-4.3449576944112701E-2</v>
      </c>
      <c r="C1501">
        <v>-1.01123595505617E-2</v>
      </c>
      <c r="D1501">
        <f t="shared" si="142"/>
        <v>3.3337217393551E-2</v>
      </c>
      <c r="E1501" s="2">
        <f t="shared" si="143"/>
        <v>-3.2966803866956309</v>
      </c>
      <c r="F1501" s="2" t="str">
        <f t="shared" si="144"/>
        <v>하락</v>
      </c>
      <c r="K1501" s="3">
        <f t="shared" si="145"/>
        <v>286965.12691676622</v>
      </c>
      <c r="L1501" s="3">
        <f t="shared" si="147"/>
        <v>296966.29213483148</v>
      </c>
      <c r="M1501" s="4">
        <f t="shared" si="146"/>
        <v>10001.16521806526</v>
      </c>
    </row>
    <row r="1502" spans="1:13" x14ac:dyDescent="0.45">
      <c r="A1502">
        <v>1499</v>
      </c>
      <c r="B1502">
        <v>-5.4115649312734597E-2</v>
      </c>
      <c r="C1502">
        <v>-5.9766763848396499E-2</v>
      </c>
      <c r="D1502">
        <f t="shared" si="142"/>
        <v>-5.6511145356619025E-3</v>
      </c>
      <c r="E1502" s="2">
        <f t="shared" si="143"/>
        <v>9.455279442595281E-2</v>
      </c>
      <c r="F1502" s="2" t="str">
        <f t="shared" si="144"/>
        <v>하락</v>
      </c>
      <c r="K1502" s="3">
        <f t="shared" si="145"/>
        <v>283765.30520617962</v>
      </c>
      <c r="L1502" s="3">
        <f t="shared" si="147"/>
        <v>282069.97084548103</v>
      </c>
      <c r="M1502" s="4">
        <f t="shared" si="146"/>
        <v>-1695.3343606985873</v>
      </c>
    </row>
    <row r="1503" spans="1:13" x14ac:dyDescent="0.45">
      <c r="A1503">
        <v>1500</v>
      </c>
      <c r="B1503">
        <v>-1.8233481794595701E-2</v>
      </c>
      <c r="C1503">
        <v>-6.7307692307692304E-2</v>
      </c>
      <c r="D1503">
        <f t="shared" si="142"/>
        <v>-4.90742105130966E-2</v>
      </c>
      <c r="E1503" s="2">
        <f t="shared" si="143"/>
        <v>0.72910255619457809</v>
      </c>
      <c r="F1503" s="2" t="str">
        <f t="shared" si="144"/>
        <v>하락</v>
      </c>
      <c r="K1503" s="3">
        <f t="shared" si="145"/>
        <v>294529.95546162128</v>
      </c>
      <c r="L1503" s="3">
        <f t="shared" si="147"/>
        <v>279807.69230769231</v>
      </c>
      <c r="M1503" s="4">
        <f t="shared" si="146"/>
        <v>-14722.263153928972</v>
      </c>
    </row>
    <row r="1504" spans="1:13" x14ac:dyDescent="0.45">
      <c r="A1504">
        <v>1501</v>
      </c>
      <c r="B1504">
        <v>-0.11112789809703801</v>
      </c>
      <c r="C1504">
        <v>-0.158371040723981</v>
      </c>
      <c r="D1504">
        <f t="shared" si="142"/>
        <v>-4.7243142626942999E-2</v>
      </c>
      <c r="E1504" s="2">
        <f t="shared" si="143"/>
        <v>0.29830670058727032</v>
      </c>
      <c r="F1504" s="2" t="str">
        <f t="shared" si="144"/>
        <v>하락</v>
      </c>
      <c r="K1504" s="3">
        <f t="shared" si="145"/>
        <v>266661.63057088858</v>
      </c>
      <c r="L1504" s="3">
        <f t="shared" si="147"/>
        <v>252488.6877828057</v>
      </c>
      <c r="M1504" s="4">
        <f t="shared" si="146"/>
        <v>-14172.942788082873</v>
      </c>
    </row>
    <row r="1505" spans="1:13" x14ac:dyDescent="0.45">
      <c r="A1505">
        <v>1502</v>
      </c>
      <c r="B1505">
        <v>0.258155047893524</v>
      </c>
      <c r="C1505">
        <v>0.30046583850931602</v>
      </c>
      <c r="D1505">
        <f t="shared" si="142"/>
        <v>4.2310790615792016E-2</v>
      </c>
      <c r="E1505" s="2">
        <f t="shared" si="143"/>
        <v>0.14081730830268799</v>
      </c>
      <c r="F1505" s="2" t="str">
        <f t="shared" si="144"/>
        <v>상승</v>
      </c>
      <c r="K1505" s="3">
        <f t="shared" si="145"/>
        <v>377446.51436805719</v>
      </c>
      <c r="L1505" s="3">
        <f t="shared" si="147"/>
        <v>390139.75155279477</v>
      </c>
      <c r="M1505" s="4">
        <f t="shared" si="146"/>
        <v>12693.237184737576</v>
      </c>
    </row>
    <row r="1506" spans="1:13" x14ac:dyDescent="0.45">
      <c r="A1506">
        <v>1503</v>
      </c>
      <c r="B1506">
        <v>-9.2528969049453694E-2</v>
      </c>
      <c r="C1506">
        <v>-0.12731767614338599</v>
      </c>
      <c r="D1506">
        <f t="shared" si="142"/>
        <v>-3.4788707093932295E-2</v>
      </c>
      <c r="E1506" s="2">
        <f t="shared" si="143"/>
        <v>0.27324334018438279</v>
      </c>
      <c r="F1506" s="2" t="str">
        <f t="shared" si="144"/>
        <v>하락</v>
      </c>
      <c r="K1506" s="3">
        <f t="shared" si="145"/>
        <v>272241.30928516388</v>
      </c>
      <c r="L1506" s="3">
        <f t="shared" si="147"/>
        <v>261804.69715698421</v>
      </c>
      <c r="M1506" s="4">
        <f t="shared" si="146"/>
        <v>-10436.612128179666</v>
      </c>
    </row>
    <row r="1507" spans="1:13" x14ac:dyDescent="0.45">
      <c r="A1507">
        <v>1504</v>
      </c>
      <c r="B1507">
        <v>0.133248791098594</v>
      </c>
      <c r="C1507">
        <v>0.123750960799385</v>
      </c>
      <c r="D1507">
        <f t="shared" si="142"/>
        <v>-9.4978302992090036E-3</v>
      </c>
      <c r="E1507" s="2">
        <f t="shared" si="143"/>
        <v>-7.6749547945782134E-2</v>
      </c>
      <c r="F1507" s="2" t="str">
        <f t="shared" si="144"/>
        <v>상승</v>
      </c>
      <c r="K1507" s="3">
        <f t="shared" si="145"/>
        <v>339974.63732957823</v>
      </c>
      <c r="L1507" s="3">
        <f t="shared" si="147"/>
        <v>337125.28823981551</v>
      </c>
      <c r="M1507" s="4">
        <f t="shared" si="146"/>
        <v>-2849.3490897627198</v>
      </c>
    </row>
    <row r="1508" spans="1:13" x14ac:dyDescent="0.45">
      <c r="A1508">
        <v>1505</v>
      </c>
      <c r="B1508">
        <v>0.446433246135711</v>
      </c>
      <c r="C1508">
        <v>0.45112781954887199</v>
      </c>
      <c r="D1508">
        <f t="shared" si="142"/>
        <v>4.6945734131609851E-3</v>
      </c>
      <c r="E1508" s="2">
        <f t="shared" si="143"/>
        <v>1.0406304399173521E-2</v>
      </c>
      <c r="F1508" s="2" t="str">
        <f t="shared" si="144"/>
        <v>상승</v>
      </c>
      <c r="K1508" s="3">
        <f t="shared" si="145"/>
        <v>433929.97384071333</v>
      </c>
      <c r="L1508" s="3">
        <f t="shared" si="147"/>
        <v>435338.34586466156</v>
      </c>
      <c r="M1508" s="4">
        <f t="shared" si="146"/>
        <v>1408.3720239482354</v>
      </c>
    </row>
    <row r="1509" spans="1:13" x14ac:dyDescent="0.45">
      <c r="A1509">
        <v>1506</v>
      </c>
      <c r="B1509">
        <v>7.5112171471118899E-2</v>
      </c>
      <c r="C1509">
        <v>-6.1674008810572598E-2</v>
      </c>
      <c r="D1509">
        <f t="shared" si="142"/>
        <v>-0.13678618028169148</v>
      </c>
      <c r="E1509" s="2">
        <f t="shared" si="143"/>
        <v>2.2178902088531438</v>
      </c>
      <c r="F1509" s="2" t="str">
        <f t="shared" si="144"/>
        <v>반대</v>
      </c>
      <c r="K1509" s="3">
        <f t="shared" si="145"/>
        <v>322533.65144133568</v>
      </c>
      <c r="L1509" s="3">
        <f t="shared" si="147"/>
        <v>281497.79735682823</v>
      </c>
      <c r="M1509" s="4">
        <f t="shared" si="146"/>
        <v>-41035.854084507446</v>
      </c>
    </row>
    <row r="1510" spans="1:13" x14ac:dyDescent="0.45">
      <c r="A1510">
        <v>1507</v>
      </c>
      <c r="B1510">
        <v>1.7375428229570299E-2</v>
      </c>
      <c r="C1510">
        <v>5.9562398703403498E-2</v>
      </c>
      <c r="D1510">
        <f t="shared" si="142"/>
        <v>4.2186970473833199E-2</v>
      </c>
      <c r="E1510" s="2">
        <f t="shared" si="143"/>
        <v>0.70828192605047924</v>
      </c>
      <c r="F1510" s="2" t="str">
        <f t="shared" si="144"/>
        <v>상승</v>
      </c>
      <c r="K1510" s="3">
        <f t="shared" si="145"/>
        <v>305212.62846887112</v>
      </c>
      <c r="L1510" s="3">
        <f t="shared" si="147"/>
        <v>317868.71961102105</v>
      </c>
      <c r="M1510" s="4">
        <f t="shared" si="146"/>
        <v>12656.091142149933</v>
      </c>
    </row>
    <row r="1511" spans="1:13" x14ac:dyDescent="0.45">
      <c r="A1511">
        <v>1508</v>
      </c>
      <c r="B1511">
        <v>-7.3930367827415397E-2</v>
      </c>
      <c r="C1511">
        <v>-6.9767441860465101E-2</v>
      </c>
      <c r="D1511">
        <f t="shared" si="142"/>
        <v>4.1629259669502955E-3</v>
      </c>
      <c r="E1511" s="2">
        <f t="shared" si="143"/>
        <v>-5.9668605526287583E-2</v>
      </c>
      <c r="F1511" s="2" t="str">
        <f t="shared" si="144"/>
        <v>하락</v>
      </c>
      <c r="K1511" s="3">
        <f t="shared" si="145"/>
        <v>277820.88965177542</v>
      </c>
      <c r="L1511" s="3">
        <f t="shared" si="147"/>
        <v>279069.76744186046</v>
      </c>
      <c r="M1511" s="4">
        <f t="shared" si="146"/>
        <v>1248.87779008504</v>
      </c>
    </row>
    <row r="1512" spans="1:13" x14ac:dyDescent="0.45">
      <c r="A1512">
        <v>1509</v>
      </c>
      <c r="B1512">
        <v>-0.18264102935790999</v>
      </c>
      <c r="C1512">
        <v>-0.198451794510907</v>
      </c>
      <c r="D1512">
        <f t="shared" si="142"/>
        <v>-1.5810765152997008E-2</v>
      </c>
      <c r="E1512" s="2">
        <f t="shared" si="143"/>
        <v>7.9670557739038445E-2</v>
      </c>
      <c r="F1512" s="2" t="str">
        <f t="shared" si="144"/>
        <v>하락</v>
      </c>
      <c r="K1512" s="3">
        <f t="shared" si="145"/>
        <v>245207.69119262701</v>
      </c>
      <c r="L1512" s="3">
        <f t="shared" si="147"/>
        <v>240464.4616467279</v>
      </c>
      <c r="M1512" s="4">
        <f t="shared" si="146"/>
        <v>-4743.2295458991139</v>
      </c>
    </row>
    <row r="1513" spans="1:13" x14ac:dyDescent="0.45">
      <c r="A1513">
        <v>1510</v>
      </c>
      <c r="B1513">
        <v>0.23933906853199</v>
      </c>
      <c r="C1513">
        <v>0.308571428571428</v>
      </c>
      <c r="D1513">
        <f t="shared" si="142"/>
        <v>6.9232360039438001E-2</v>
      </c>
      <c r="E1513" s="2">
        <f t="shared" si="143"/>
        <v>0.22436412975743839</v>
      </c>
      <c r="F1513" s="2" t="str">
        <f t="shared" si="144"/>
        <v>상승</v>
      </c>
      <c r="K1513" s="3">
        <f t="shared" si="145"/>
        <v>371801.72055959702</v>
      </c>
      <c r="L1513" s="3">
        <f t="shared" si="147"/>
        <v>392571.42857142841</v>
      </c>
      <c r="M1513" s="4">
        <f t="shared" si="146"/>
        <v>20769.70801183139</v>
      </c>
    </row>
    <row r="1514" spans="1:13" x14ac:dyDescent="0.45">
      <c r="A1514">
        <v>1511</v>
      </c>
      <c r="B1514">
        <v>8.3309412002563393E-2</v>
      </c>
      <c r="C1514">
        <v>1.99233716475095E-2</v>
      </c>
      <c r="D1514">
        <f t="shared" si="142"/>
        <v>-6.3386040355053894E-2</v>
      </c>
      <c r="E1514" s="2">
        <f t="shared" si="143"/>
        <v>-3.1814916408979101</v>
      </c>
      <c r="F1514" s="2" t="str">
        <f t="shared" si="144"/>
        <v>상승</v>
      </c>
      <c r="K1514" s="3">
        <f t="shared" si="145"/>
        <v>324992.82360076904</v>
      </c>
      <c r="L1514" s="3">
        <f t="shared" si="147"/>
        <v>305977.01149425289</v>
      </c>
      <c r="M1514" s="4">
        <f t="shared" si="146"/>
        <v>-19015.812106516154</v>
      </c>
    </row>
    <row r="1515" spans="1:13" x14ac:dyDescent="0.45">
      <c r="A1515">
        <v>1512</v>
      </c>
      <c r="B1515">
        <v>4.0426108986139297E-2</v>
      </c>
      <c r="C1515">
        <v>0.144876325088339</v>
      </c>
      <c r="D1515">
        <f t="shared" si="142"/>
        <v>0.10445021610219971</v>
      </c>
      <c r="E1515" s="2">
        <f t="shared" si="143"/>
        <v>0.72096124772981862</v>
      </c>
      <c r="F1515" s="2" t="str">
        <f t="shared" si="144"/>
        <v>상승</v>
      </c>
      <c r="K1515" s="3">
        <f t="shared" si="145"/>
        <v>312127.83269584179</v>
      </c>
      <c r="L1515" s="3">
        <f t="shared" si="147"/>
        <v>343462.89752650168</v>
      </c>
      <c r="M1515" s="4">
        <f t="shared" si="146"/>
        <v>31335.064830659889</v>
      </c>
    </row>
    <row r="1516" spans="1:13" x14ac:dyDescent="0.45">
      <c r="A1516">
        <v>1513</v>
      </c>
      <c r="B1516">
        <v>0.27513757348060602</v>
      </c>
      <c r="C1516">
        <v>0.27457197209892198</v>
      </c>
      <c r="D1516">
        <f t="shared" si="142"/>
        <v>-5.6560138168404439E-4</v>
      </c>
      <c r="E1516" s="2">
        <f t="shared" si="143"/>
        <v>-2.0599385194358848E-3</v>
      </c>
      <c r="F1516" s="2" t="str">
        <f t="shared" si="144"/>
        <v>상승</v>
      </c>
      <c r="K1516" s="3">
        <f t="shared" si="145"/>
        <v>382541.27204418182</v>
      </c>
      <c r="L1516" s="3">
        <f t="shared" si="147"/>
        <v>382371.59162967658</v>
      </c>
      <c r="M1516" s="4">
        <f t="shared" si="146"/>
        <v>-169.6804145052447</v>
      </c>
    </row>
    <row r="1517" spans="1:13" x14ac:dyDescent="0.45">
      <c r="A1517">
        <v>1514</v>
      </c>
      <c r="B1517">
        <v>0.45441204309463501</v>
      </c>
      <c r="C1517">
        <v>0.35451505016722401</v>
      </c>
      <c r="D1517">
        <f t="shared" si="142"/>
        <v>-9.9896992927410999E-2</v>
      </c>
      <c r="E1517" s="2">
        <f t="shared" si="143"/>
        <v>-0.28178491401222544</v>
      </c>
      <c r="F1517" s="2" t="str">
        <f t="shared" si="144"/>
        <v>상승</v>
      </c>
      <c r="K1517" s="3">
        <f t="shared" si="145"/>
        <v>436323.6129283905</v>
      </c>
      <c r="L1517" s="3">
        <f t="shared" si="147"/>
        <v>406354.51505016722</v>
      </c>
      <c r="M1517" s="4">
        <f t="shared" si="146"/>
        <v>-29969.097878223285</v>
      </c>
    </row>
    <row r="1518" spans="1:13" x14ac:dyDescent="0.45">
      <c r="A1518">
        <v>1515</v>
      </c>
      <c r="B1518">
        <v>1.33663266897201E-2</v>
      </c>
      <c r="C1518">
        <v>-3.5100821508588502E-2</v>
      </c>
      <c r="D1518">
        <f t="shared" si="142"/>
        <v>-4.84671481983086E-2</v>
      </c>
      <c r="E1518" s="2">
        <f t="shared" si="143"/>
        <v>1.3807981156922384</v>
      </c>
      <c r="F1518" s="2" t="str">
        <f t="shared" si="144"/>
        <v>반대</v>
      </c>
      <c r="K1518" s="3">
        <f t="shared" si="145"/>
        <v>304009.89800691605</v>
      </c>
      <c r="L1518" s="3">
        <f t="shared" si="147"/>
        <v>289469.75354742346</v>
      </c>
      <c r="M1518" s="4">
        <f t="shared" si="146"/>
        <v>-14540.144459492585</v>
      </c>
    </row>
    <row r="1519" spans="1:13" x14ac:dyDescent="0.45">
      <c r="A1519">
        <v>1516</v>
      </c>
      <c r="B1519">
        <v>0.51681596040725697</v>
      </c>
      <c r="C1519">
        <v>0.37250554323724999</v>
      </c>
      <c r="D1519">
        <f t="shared" si="142"/>
        <v>-0.14431041717000698</v>
      </c>
      <c r="E1519" s="2">
        <f t="shared" si="143"/>
        <v>-0.38740475085519788</v>
      </c>
      <c r="F1519" s="2" t="str">
        <f t="shared" si="144"/>
        <v>상승</v>
      </c>
      <c r="K1519" s="3">
        <f t="shared" si="145"/>
        <v>455044.78812217712</v>
      </c>
      <c r="L1519" s="3">
        <f t="shared" si="147"/>
        <v>411751.66297117498</v>
      </c>
      <c r="M1519" s="4">
        <f t="shared" si="146"/>
        <v>-43293.125151002139</v>
      </c>
    </row>
    <row r="1520" spans="1:13" x14ac:dyDescent="0.45">
      <c r="A1520">
        <v>1517</v>
      </c>
      <c r="B1520">
        <v>-0.16154177486896501</v>
      </c>
      <c r="C1520">
        <v>-0.312</v>
      </c>
      <c r="D1520">
        <f t="shared" si="142"/>
        <v>-0.15045822513103499</v>
      </c>
      <c r="E1520" s="2">
        <f t="shared" si="143"/>
        <v>0.48223790106100956</v>
      </c>
      <c r="F1520" s="2" t="str">
        <f t="shared" si="144"/>
        <v>하락</v>
      </c>
      <c r="K1520" s="3">
        <f t="shared" si="145"/>
        <v>251537.46753931048</v>
      </c>
      <c r="L1520" s="3">
        <f t="shared" si="147"/>
        <v>206399.99999999997</v>
      </c>
      <c r="M1520" s="4">
        <f t="shared" si="146"/>
        <v>-45137.467539310514</v>
      </c>
    </row>
    <row r="1521" spans="1:13" x14ac:dyDescent="0.45">
      <c r="A1521">
        <v>1518</v>
      </c>
      <c r="B1521">
        <v>-0.11234638094902</v>
      </c>
      <c r="C1521">
        <v>-0.162513542795232</v>
      </c>
      <c r="D1521">
        <f t="shared" si="142"/>
        <v>-5.0167161846212005E-2</v>
      </c>
      <c r="E1521" s="2">
        <f t="shared" si="143"/>
        <v>0.30869526922702634</v>
      </c>
      <c r="F1521" s="2" t="str">
        <f t="shared" si="144"/>
        <v>하락</v>
      </c>
      <c r="K1521" s="3">
        <f t="shared" si="145"/>
        <v>266296.085715294</v>
      </c>
      <c r="L1521" s="3">
        <f t="shared" si="147"/>
        <v>251245.9371614304</v>
      </c>
      <c r="M1521" s="4">
        <f t="shared" si="146"/>
        <v>-15050.148553863604</v>
      </c>
    </row>
    <row r="1522" spans="1:13" x14ac:dyDescent="0.45">
      <c r="A1522">
        <v>1519</v>
      </c>
      <c r="B1522">
        <v>2.6443999260663899E-2</v>
      </c>
      <c r="C1522">
        <v>1.6548463356973901E-2</v>
      </c>
      <c r="D1522">
        <f t="shared" si="142"/>
        <v>-9.8955359036899983E-3</v>
      </c>
      <c r="E1522" s="2">
        <f t="shared" si="143"/>
        <v>-0.59797309818012756</v>
      </c>
      <c r="F1522" s="2" t="str">
        <f t="shared" si="144"/>
        <v>상승</v>
      </c>
      <c r="K1522" s="3">
        <f t="shared" si="145"/>
        <v>307933.1997781992</v>
      </c>
      <c r="L1522" s="3">
        <f t="shared" si="147"/>
        <v>304964.53900709219</v>
      </c>
      <c r="M1522" s="4">
        <f t="shared" si="146"/>
        <v>-2968.6607711070101</v>
      </c>
    </row>
    <row r="1523" spans="1:13" x14ac:dyDescent="0.45">
      <c r="A1523">
        <v>1520</v>
      </c>
      <c r="B1523">
        <v>-1.5677276998758299E-2</v>
      </c>
      <c r="C1523">
        <v>-5.0847457627118599E-2</v>
      </c>
      <c r="D1523">
        <f t="shared" si="142"/>
        <v>-3.5170180628360304E-2</v>
      </c>
      <c r="E1523" s="2">
        <f t="shared" si="143"/>
        <v>0.6916802190244199</v>
      </c>
      <c r="F1523" s="2" t="str">
        <f t="shared" si="144"/>
        <v>하락</v>
      </c>
      <c r="K1523" s="3">
        <f t="shared" si="145"/>
        <v>295296.81690037251</v>
      </c>
      <c r="L1523" s="3">
        <f t="shared" si="147"/>
        <v>284745.76271186443</v>
      </c>
      <c r="M1523" s="4">
        <f t="shared" si="146"/>
        <v>-10551.054188508075</v>
      </c>
    </row>
    <row r="1524" spans="1:13" x14ac:dyDescent="0.45">
      <c r="A1524">
        <v>1521</v>
      </c>
      <c r="B1524">
        <v>0.19323916733264901</v>
      </c>
      <c r="C1524">
        <v>0.28753680078508298</v>
      </c>
      <c r="D1524">
        <f t="shared" si="142"/>
        <v>9.4297633452433971E-2</v>
      </c>
      <c r="E1524" s="2">
        <f t="shared" si="143"/>
        <v>0.32794979006153707</v>
      </c>
      <c r="F1524" s="2" t="str">
        <f t="shared" si="144"/>
        <v>상승</v>
      </c>
      <c r="K1524" s="3">
        <f t="shared" si="145"/>
        <v>357971.75019979471</v>
      </c>
      <c r="L1524" s="3">
        <f t="shared" si="147"/>
        <v>386261.04023552488</v>
      </c>
      <c r="M1524" s="4">
        <f t="shared" si="146"/>
        <v>28289.29003573017</v>
      </c>
    </row>
    <row r="1525" spans="1:13" x14ac:dyDescent="0.45">
      <c r="A1525">
        <v>1522</v>
      </c>
      <c r="B1525">
        <v>0.21292158961296001</v>
      </c>
      <c r="C1525">
        <v>0.135135135135135</v>
      </c>
      <c r="D1525">
        <f t="shared" si="142"/>
        <v>-7.7786454477825007E-2</v>
      </c>
      <c r="E1525" s="2">
        <f t="shared" si="143"/>
        <v>-0.57561976313590557</v>
      </c>
      <c r="F1525" s="2" t="str">
        <f t="shared" si="144"/>
        <v>상승</v>
      </c>
      <c r="K1525" s="3">
        <f t="shared" si="145"/>
        <v>363876.47688388795</v>
      </c>
      <c r="L1525" s="3">
        <f t="shared" si="147"/>
        <v>340540.54054054053</v>
      </c>
      <c r="M1525" s="4">
        <f t="shared" si="146"/>
        <v>-23335.936343347421</v>
      </c>
    </row>
    <row r="1526" spans="1:13" x14ac:dyDescent="0.45">
      <c r="A1526">
        <v>1523</v>
      </c>
      <c r="B1526">
        <v>0.26058939099311801</v>
      </c>
      <c r="C1526">
        <v>0.355018587360594</v>
      </c>
      <c r="D1526">
        <f t="shared" si="142"/>
        <v>9.4429196367475987E-2</v>
      </c>
      <c r="E1526" s="2">
        <f t="shared" si="143"/>
        <v>0.26598380966336227</v>
      </c>
      <c r="F1526" s="2" t="str">
        <f t="shared" si="144"/>
        <v>상승</v>
      </c>
      <c r="K1526" s="3">
        <f t="shared" si="145"/>
        <v>378176.81729793543</v>
      </c>
      <c r="L1526" s="3">
        <f t="shared" si="147"/>
        <v>406505.57620817819</v>
      </c>
      <c r="M1526" s="4">
        <f t="shared" si="146"/>
        <v>28328.758910242759</v>
      </c>
    </row>
    <row r="1527" spans="1:13" x14ac:dyDescent="0.45">
      <c r="A1527">
        <v>1524</v>
      </c>
      <c r="B1527">
        <v>-0.189165979623794</v>
      </c>
      <c r="C1527">
        <v>-0.14111111111111099</v>
      </c>
      <c r="D1527">
        <f t="shared" si="142"/>
        <v>4.8054868512683008E-2</v>
      </c>
      <c r="E1527" s="2">
        <f t="shared" si="143"/>
        <v>-0.3405463122946043</v>
      </c>
      <c r="F1527" s="2" t="str">
        <f t="shared" si="144"/>
        <v>하락</v>
      </c>
      <c r="K1527" s="3">
        <f t="shared" si="145"/>
        <v>243250.20611286181</v>
      </c>
      <c r="L1527" s="3">
        <f t="shared" si="147"/>
        <v>257666.66666666672</v>
      </c>
      <c r="M1527" s="4">
        <f t="shared" si="146"/>
        <v>14416.460553804907</v>
      </c>
    </row>
    <row r="1528" spans="1:13" x14ac:dyDescent="0.45">
      <c r="A1528">
        <v>1525</v>
      </c>
      <c r="B1528">
        <v>-0.108735278248786</v>
      </c>
      <c r="C1528">
        <v>-0.116731517509727</v>
      </c>
      <c r="D1528">
        <f t="shared" si="142"/>
        <v>-7.9962392609410071E-3</v>
      </c>
      <c r="E1528" s="2">
        <f t="shared" si="143"/>
        <v>6.850111633539499E-2</v>
      </c>
      <c r="F1528" s="2" t="str">
        <f t="shared" si="144"/>
        <v>하락</v>
      </c>
      <c r="K1528" s="3">
        <f t="shared" si="145"/>
        <v>267379.41652536421</v>
      </c>
      <c r="L1528" s="3">
        <f t="shared" si="147"/>
        <v>264980.54474708188</v>
      </c>
      <c r="M1528" s="4">
        <f t="shared" si="146"/>
        <v>-2398.8717782823369</v>
      </c>
    </row>
    <row r="1529" spans="1:13" x14ac:dyDescent="0.45">
      <c r="A1529">
        <v>1526</v>
      </c>
      <c r="B1529">
        <v>-8.4085077047347995E-2</v>
      </c>
      <c r="C1529">
        <v>-9.6026490066225101E-2</v>
      </c>
      <c r="D1529">
        <f t="shared" si="142"/>
        <v>-1.1941413018877106E-2</v>
      </c>
      <c r="E1529" s="2">
        <f t="shared" si="143"/>
        <v>0.12435540454140995</v>
      </c>
      <c r="F1529" s="2" t="str">
        <f t="shared" si="144"/>
        <v>하락</v>
      </c>
      <c r="K1529" s="3">
        <f t="shared" si="145"/>
        <v>274774.47688579559</v>
      </c>
      <c r="L1529" s="3">
        <f t="shared" si="147"/>
        <v>271192.05298013246</v>
      </c>
      <c r="M1529" s="4">
        <f t="shared" si="146"/>
        <v>-3582.4239056631341</v>
      </c>
    </row>
    <row r="1530" spans="1:13" x14ac:dyDescent="0.45">
      <c r="A1530">
        <v>1527</v>
      </c>
      <c r="B1530">
        <v>0.16746619343757599</v>
      </c>
      <c r="C1530">
        <v>0.12195121951219499</v>
      </c>
      <c r="D1530">
        <f t="shared" si="142"/>
        <v>-4.5514973925380994E-2</v>
      </c>
      <c r="E1530" s="2">
        <f t="shared" si="143"/>
        <v>-0.37322278618812454</v>
      </c>
      <c r="F1530" s="2" t="str">
        <f t="shared" si="144"/>
        <v>상승</v>
      </c>
      <c r="K1530" s="3">
        <f t="shared" si="145"/>
        <v>350239.85803127283</v>
      </c>
      <c r="L1530" s="3">
        <f t="shared" si="147"/>
        <v>336585.36585365853</v>
      </c>
      <c r="M1530" s="4">
        <f t="shared" si="146"/>
        <v>-13654.492177614302</v>
      </c>
    </row>
    <row r="1531" spans="1:13" x14ac:dyDescent="0.45">
      <c r="A1531">
        <v>1528</v>
      </c>
      <c r="B1531">
        <v>-1.76821388304233E-2</v>
      </c>
      <c r="C1531">
        <v>-2.4143302180685298E-2</v>
      </c>
      <c r="D1531">
        <f t="shared" si="142"/>
        <v>-6.4611633502619989E-3</v>
      </c>
      <c r="E1531" s="2">
        <f t="shared" si="143"/>
        <v>0.2676172174753686</v>
      </c>
      <c r="F1531" s="2" t="str">
        <f t="shared" si="144"/>
        <v>하락</v>
      </c>
      <c r="K1531" s="3">
        <f t="shared" si="145"/>
        <v>294695.35835087299</v>
      </c>
      <c r="L1531" s="3">
        <f t="shared" si="147"/>
        <v>292757.00934579439</v>
      </c>
      <c r="M1531" s="4">
        <f t="shared" si="146"/>
        <v>-1938.3490050786058</v>
      </c>
    </row>
    <row r="1532" spans="1:13" x14ac:dyDescent="0.45">
      <c r="A1532">
        <v>1529</v>
      </c>
      <c r="B1532">
        <v>-0.16365844011306699</v>
      </c>
      <c r="C1532">
        <v>-0.22997237569060699</v>
      </c>
      <c r="D1532">
        <f t="shared" si="142"/>
        <v>-6.6313935577540006E-2</v>
      </c>
      <c r="E1532" s="2">
        <f t="shared" si="143"/>
        <v>0.28835609224107578</v>
      </c>
      <c r="F1532" s="2" t="str">
        <f t="shared" si="144"/>
        <v>하락</v>
      </c>
      <c r="K1532" s="3">
        <f t="shared" si="145"/>
        <v>250902.46796607992</v>
      </c>
      <c r="L1532" s="3">
        <f t="shared" si="147"/>
        <v>231008.2872928179</v>
      </c>
      <c r="M1532" s="4">
        <f t="shared" si="146"/>
        <v>-19894.180673262017</v>
      </c>
    </row>
    <row r="1533" spans="1:13" x14ac:dyDescent="0.45">
      <c r="A1533">
        <v>1530</v>
      </c>
      <c r="B1533">
        <v>3.3052027225494301E-2</v>
      </c>
      <c r="C1533">
        <v>-2.27272727272727E-3</v>
      </c>
      <c r="D1533">
        <f t="shared" si="142"/>
        <v>-3.5324754498221575E-2</v>
      </c>
      <c r="E1533" s="2">
        <f t="shared" si="143"/>
        <v>15.542891979217512</v>
      </c>
      <c r="F1533" s="2" t="str">
        <f t="shared" si="144"/>
        <v>반대</v>
      </c>
      <c r="K1533" s="3">
        <f t="shared" si="145"/>
        <v>309915.60816764832</v>
      </c>
      <c r="L1533" s="3">
        <f t="shared" si="147"/>
        <v>299318.18181818182</v>
      </c>
      <c r="M1533" s="4">
        <f t="shared" si="146"/>
        <v>-10597.426349466492</v>
      </c>
    </row>
    <row r="1534" spans="1:13" x14ac:dyDescent="0.45">
      <c r="A1534">
        <v>1531</v>
      </c>
      <c r="B1534">
        <v>0.329799383878707</v>
      </c>
      <c r="C1534">
        <v>0.24907063197026</v>
      </c>
      <c r="D1534">
        <f t="shared" si="142"/>
        <v>-8.0728751908447E-2</v>
      </c>
      <c r="E1534" s="2">
        <f t="shared" si="143"/>
        <v>-0.32411991437869048</v>
      </c>
      <c r="F1534" s="2" t="str">
        <f t="shared" si="144"/>
        <v>상승</v>
      </c>
      <c r="K1534" s="3">
        <f t="shared" si="145"/>
        <v>398939.81516361207</v>
      </c>
      <c r="L1534" s="3">
        <f t="shared" si="147"/>
        <v>374721.18959107803</v>
      </c>
      <c r="M1534" s="4">
        <f t="shared" si="146"/>
        <v>-24218.625572534045</v>
      </c>
    </row>
    <row r="1535" spans="1:13" x14ac:dyDescent="0.45">
      <c r="A1535">
        <v>1532</v>
      </c>
      <c r="B1535">
        <v>0.146779894828796</v>
      </c>
      <c r="C1535">
        <v>0.124561403508771</v>
      </c>
      <c r="D1535">
        <f t="shared" si="142"/>
        <v>-2.2218491320024999E-2</v>
      </c>
      <c r="E1535" s="2">
        <f t="shared" si="143"/>
        <v>-0.1783738035551316</v>
      </c>
      <c r="F1535" s="2" t="str">
        <f t="shared" si="144"/>
        <v>상승</v>
      </c>
      <c r="K1535" s="3">
        <f t="shared" si="145"/>
        <v>344033.9684486388</v>
      </c>
      <c r="L1535" s="3">
        <f t="shared" si="147"/>
        <v>337368.42105263128</v>
      </c>
      <c r="M1535" s="4">
        <f t="shared" si="146"/>
        <v>-6665.5473960075178</v>
      </c>
    </row>
    <row r="1536" spans="1:13" x14ac:dyDescent="0.45">
      <c r="A1536">
        <v>1533</v>
      </c>
      <c r="B1536">
        <v>-5.1491800695657702E-2</v>
      </c>
      <c r="C1536">
        <v>-0.109520123839009</v>
      </c>
      <c r="D1536">
        <f t="shared" si="142"/>
        <v>-5.8028323143351296E-2</v>
      </c>
      <c r="E1536" s="2">
        <f t="shared" si="143"/>
        <v>0.52984165018523022</v>
      </c>
      <c r="F1536" s="2" t="str">
        <f t="shared" si="144"/>
        <v>하락</v>
      </c>
      <c r="K1536" s="3">
        <f t="shared" si="145"/>
        <v>284552.45979130268</v>
      </c>
      <c r="L1536" s="3">
        <f t="shared" si="147"/>
        <v>267143.96284829732</v>
      </c>
      <c r="M1536" s="4">
        <f t="shared" si="146"/>
        <v>-17408.496943005361</v>
      </c>
    </row>
    <row r="1537" spans="1:13" x14ac:dyDescent="0.45">
      <c r="A1537">
        <v>1534</v>
      </c>
      <c r="B1537">
        <v>-2.7857985347509301E-2</v>
      </c>
      <c r="C1537">
        <v>-6.5277777777777699E-2</v>
      </c>
      <c r="D1537">
        <f t="shared" si="142"/>
        <v>-3.7419792430268398E-2</v>
      </c>
      <c r="E1537" s="2">
        <f t="shared" si="143"/>
        <v>0.57323937339985698</v>
      </c>
      <c r="F1537" s="2" t="str">
        <f t="shared" si="144"/>
        <v>하락</v>
      </c>
      <c r="K1537" s="3">
        <f t="shared" si="145"/>
        <v>291642.60439574724</v>
      </c>
      <c r="L1537" s="3">
        <f t="shared" si="147"/>
        <v>280416.66666666669</v>
      </c>
      <c r="M1537" s="4">
        <f t="shared" si="146"/>
        <v>-11225.937729080557</v>
      </c>
    </row>
    <row r="1538" spans="1:13" x14ac:dyDescent="0.45">
      <c r="A1538">
        <v>1535</v>
      </c>
      <c r="B1538">
        <v>-8.3855956792831393E-2</v>
      </c>
      <c r="C1538">
        <v>-9.4919786096256606E-2</v>
      </c>
      <c r="D1538">
        <f t="shared" si="142"/>
        <v>-1.1063829303425213E-2</v>
      </c>
      <c r="E1538" s="2">
        <f t="shared" si="143"/>
        <v>0.11655977914031079</v>
      </c>
      <c r="F1538" s="2" t="str">
        <f t="shared" si="144"/>
        <v>하락</v>
      </c>
      <c r="K1538" s="3">
        <f t="shared" si="145"/>
        <v>274843.21296215057</v>
      </c>
      <c r="L1538" s="3">
        <f t="shared" si="147"/>
        <v>271524.06417112303</v>
      </c>
      <c r="M1538" s="4">
        <f t="shared" si="146"/>
        <v>-3319.1487910275464</v>
      </c>
    </row>
    <row r="1539" spans="1:13" x14ac:dyDescent="0.45">
      <c r="A1539">
        <v>1536</v>
      </c>
      <c r="B1539">
        <v>0.149592369794845</v>
      </c>
      <c r="C1539">
        <v>0.14128943758573301</v>
      </c>
      <c r="D1539">
        <f t="shared" si="142"/>
        <v>-8.3029322091119906E-3</v>
      </c>
      <c r="E1539" s="2">
        <f t="shared" si="143"/>
        <v>-5.8765413402356102E-2</v>
      </c>
      <c r="F1539" s="2" t="str">
        <f t="shared" si="144"/>
        <v>상승</v>
      </c>
      <c r="K1539" s="3">
        <f t="shared" si="145"/>
        <v>344877.7109384535</v>
      </c>
      <c r="L1539" s="3">
        <f t="shared" si="147"/>
        <v>342386.83127571992</v>
      </c>
      <c r="M1539" s="4">
        <f t="shared" si="146"/>
        <v>-2490.8796627335832</v>
      </c>
    </row>
    <row r="1540" spans="1:13" x14ac:dyDescent="0.45">
      <c r="A1540">
        <v>1537</v>
      </c>
      <c r="B1540">
        <v>-0.19216878712177199</v>
      </c>
      <c r="C1540">
        <v>-0.25592747559274698</v>
      </c>
      <c r="D1540">
        <f t="shared" ref="D1540:D1603" si="148">C1540-B1540</f>
        <v>-6.3758688470974989E-2</v>
      </c>
      <c r="E1540" s="2">
        <f t="shared" ref="E1540:E1603" si="149">IFERROR(D1540/C1540,0)</f>
        <v>0.24912795440702545</v>
      </c>
      <c r="F1540" s="2" t="str">
        <f t="shared" ref="F1540:F1603" si="150">IF(AND(B1540&gt;=0,C1540&gt;=0),"상승",IF(AND(B1540&lt;0,C1540&lt;0),"하락","반대"))</f>
        <v>하락</v>
      </c>
      <c r="K1540" s="3">
        <f t="shared" ref="K1540:K1603" si="151">$J$3*(1+B1540)</f>
        <v>242349.3638634684</v>
      </c>
      <c r="L1540" s="3">
        <f t="shared" si="147"/>
        <v>223221.75732217589</v>
      </c>
      <c r="M1540" s="4">
        <f t="shared" ref="M1540:M1603" si="152">L1540-K1540</f>
        <v>-19127.606541292509</v>
      </c>
    </row>
    <row r="1541" spans="1:13" x14ac:dyDescent="0.45">
      <c r="A1541">
        <v>1538</v>
      </c>
      <c r="B1541">
        <v>1.5318579971790301E-3</v>
      </c>
      <c r="C1541">
        <v>-1.03092783505154E-2</v>
      </c>
      <c r="D1541">
        <f t="shared" si="148"/>
        <v>-1.1841136347694429E-2</v>
      </c>
      <c r="E1541" s="2">
        <f t="shared" si="149"/>
        <v>1.1485902257263667</v>
      </c>
      <c r="F1541" s="2" t="str">
        <f t="shared" si="150"/>
        <v>반대</v>
      </c>
      <c r="K1541" s="3">
        <f t="shared" si="151"/>
        <v>300459.55739915371</v>
      </c>
      <c r="L1541" s="3">
        <f t="shared" si="147"/>
        <v>296907.21649484534</v>
      </c>
      <c r="M1541" s="4">
        <f t="shared" si="152"/>
        <v>-3552.3409043083666</v>
      </c>
    </row>
    <row r="1542" spans="1:13" x14ac:dyDescent="0.45">
      <c r="A1542">
        <v>1539</v>
      </c>
      <c r="B1542">
        <v>0.29908260703086798</v>
      </c>
      <c r="C1542">
        <v>0.26076923076922998</v>
      </c>
      <c r="D1542">
        <f t="shared" si="148"/>
        <v>-3.8313376261637999E-2</v>
      </c>
      <c r="E1542" s="2">
        <f t="shared" si="149"/>
        <v>-0.14692445174079513</v>
      </c>
      <c r="F1542" s="2" t="str">
        <f t="shared" si="150"/>
        <v>상승</v>
      </c>
      <c r="K1542" s="3">
        <f t="shared" si="151"/>
        <v>389724.78210926044</v>
      </c>
      <c r="L1542" s="3">
        <f t="shared" si="147"/>
        <v>378230.76923076902</v>
      </c>
      <c r="M1542" s="4">
        <f t="shared" si="152"/>
        <v>-11494.012878491427</v>
      </c>
    </row>
    <row r="1543" spans="1:13" x14ac:dyDescent="0.45">
      <c r="A1543">
        <v>1540</v>
      </c>
      <c r="B1543">
        <v>0.32794263958930903</v>
      </c>
      <c r="C1543">
        <v>0.44655172413793098</v>
      </c>
      <c r="D1543">
        <f t="shared" si="148"/>
        <v>0.11860908454862196</v>
      </c>
      <c r="E1543" s="2">
        <f t="shared" si="149"/>
        <v>0.26561107736757045</v>
      </c>
      <c r="F1543" s="2" t="str">
        <f t="shared" si="150"/>
        <v>상승</v>
      </c>
      <c r="K1543" s="3">
        <f t="shared" si="151"/>
        <v>398382.79187679273</v>
      </c>
      <c r="L1543" s="3">
        <f t="shared" si="147"/>
        <v>433965.51724137925</v>
      </c>
      <c r="M1543" s="4">
        <f t="shared" si="152"/>
        <v>35582.725364586513</v>
      </c>
    </row>
    <row r="1544" spans="1:13" x14ac:dyDescent="0.45">
      <c r="A1544">
        <v>1541</v>
      </c>
      <c r="B1544">
        <v>-2.5335099548101401E-2</v>
      </c>
      <c r="C1544">
        <v>-3.1325301204819203E-2</v>
      </c>
      <c r="D1544">
        <f t="shared" si="148"/>
        <v>-5.9902016567178022E-3</v>
      </c>
      <c r="E1544" s="2">
        <f t="shared" si="149"/>
        <v>0.19122566827214568</v>
      </c>
      <c r="F1544" s="2" t="str">
        <f t="shared" si="150"/>
        <v>하락</v>
      </c>
      <c r="K1544" s="3">
        <f t="shared" si="151"/>
        <v>292399.47013556957</v>
      </c>
      <c r="L1544" s="3">
        <f t="shared" si="147"/>
        <v>290602.40963855421</v>
      </c>
      <c r="M1544" s="4">
        <f t="shared" si="152"/>
        <v>-1797.0604970153654</v>
      </c>
    </row>
    <row r="1545" spans="1:13" x14ac:dyDescent="0.45">
      <c r="A1545">
        <v>1542</v>
      </c>
      <c r="B1545">
        <v>-9.98891592025756E-2</v>
      </c>
      <c r="C1545">
        <v>-0.141025641025641</v>
      </c>
      <c r="D1545">
        <f t="shared" si="148"/>
        <v>-4.1136481823065396E-2</v>
      </c>
      <c r="E1545" s="2">
        <f t="shared" si="149"/>
        <v>0.29169505292719106</v>
      </c>
      <c r="F1545" s="2" t="str">
        <f t="shared" si="150"/>
        <v>하락</v>
      </c>
      <c r="K1545" s="3">
        <f t="shared" si="151"/>
        <v>270033.25223922735</v>
      </c>
      <c r="L1545" s="3">
        <f t="shared" si="147"/>
        <v>257692.30769230772</v>
      </c>
      <c r="M1545" s="4">
        <f t="shared" si="152"/>
        <v>-12340.944546919636</v>
      </c>
    </row>
    <row r="1546" spans="1:13" x14ac:dyDescent="0.45">
      <c r="A1546">
        <v>1543</v>
      </c>
      <c r="B1546">
        <v>0.15366733074188199</v>
      </c>
      <c r="C1546">
        <v>0.152996845425867</v>
      </c>
      <c r="D1546">
        <f t="shared" si="148"/>
        <v>-6.704853160149904E-4</v>
      </c>
      <c r="E1546" s="2">
        <f t="shared" si="149"/>
        <v>-4.3823473232320132E-3</v>
      </c>
      <c r="F1546" s="2" t="str">
        <f t="shared" si="150"/>
        <v>상승</v>
      </c>
      <c r="K1546" s="3">
        <f t="shared" si="151"/>
        <v>346100.19922256458</v>
      </c>
      <c r="L1546" s="3">
        <f t="shared" si="147"/>
        <v>345899.05362776009</v>
      </c>
      <c r="M1546" s="4">
        <f t="shared" si="152"/>
        <v>-201.14559480448952</v>
      </c>
    </row>
    <row r="1547" spans="1:13" x14ac:dyDescent="0.45">
      <c r="A1547">
        <v>1544</v>
      </c>
      <c r="B1547">
        <v>-6.1209689825773198E-2</v>
      </c>
      <c r="C1547">
        <v>-5.70902394106814E-2</v>
      </c>
      <c r="D1547">
        <f t="shared" si="148"/>
        <v>4.1194504150917979E-3</v>
      </c>
      <c r="E1547" s="2">
        <f t="shared" si="149"/>
        <v>-7.2156825012736972E-2</v>
      </c>
      <c r="F1547" s="2" t="str">
        <f t="shared" si="150"/>
        <v>하락</v>
      </c>
      <c r="K1547" s="3">
        <f t="shared" si="151"/>
        <v>281637.09305226803</v>
      </c>
      <c r="L1547" s="3">
        <f t="shared" si="147"/>
        <v>282872.9281767956</v>
      </c>
      <c r="M1547" s="4">
        <f t="shared" si="152"/>
        <v>1235.8351245275699</v>
      </c>
    </row>
    <row r="1548" spans="1:13" x14ac:dyDescent="0.45">
      <c r="A1548">
        <v>1545</v>
      </c>
      <c r="B1548">
        <v>0.67609614133834794</v>
      </c>
      <c r="C1548">
        <v>0.69527896995708105</v>
      </c>
      <c r="D1548">
        <f t="shared" si="148"/>
        <v>1.9182828618733105E-2</v>
      </c>
      <c r="E1548" s="2">
        <f t="shared" si="149"/>
        <v>2.7590117704721091E-2</v>
      </c>
      <c r="F1548" s="2" t="str">
        <f t="shared" si="150"/>
        <v>상승</v>
      </c>
      <c r="K1548" s="3">
        <f t="shared" si="151"/>
        <v>502828.8424015044</v>
      </c>
      <c r="L1548" s="3">
        <f t="shared" si="147"/>
        <v>508583.69098712428</v>
      </c>
      <c r="M1548" s="4">
        <f t="shared" si="152"/>
        <v>5754.8485856198822</v>
      </c>
    </row>
    <row r="1549" spans="1:13" x14ac:dyDescent="0.45">
      <c r="A1549">
        <v>1546</v>
      </c>
      <c r="B1549">
        <v>0.30176264047622597</v>
      </c>
      <c r="C1549">
        <v>0.36557930258717602</v>
      </c>
      <c r="D1549">
        <f t="shared" si="148"/>
        <v>6.3816662110950051E-2</v>
      </c>
      <c r="E1549" s="2">
        <f t="shared" si="149"/>
        <v>0.17456311574349134</v>
      </c>
      <c r="F1549" s="2" t="str">
        <f t="shared" si="150"/>
        <v>상승</v>
      </c>
      <c r="K1549" s="3">
        <f t="shared" si="151"/>
        <v>390528.79214286775</v>
      </c>
      <c r="L1549" s="3">
        <f t="shared" si="147"/>
        <v>409673.7907761528</v>
      </c>
      <c r="M1549" s="4">
        <f t="shared" si="152"/>
        <v>19144.998633285053</v>
      </c>
    </row>
    <row r="1550" spans="1:13" x14ac:dyDescent="0.45">
      <c r="A1550">
        <v>1547</v>
      </c>
      <c r="B1550">
        <v>0.47327023744583102</v>
      </c>
      <c r="C1550">
        <v>0.39427312775330398</v>
      </c>
      <c r="D1550">
        <f t="shared" si="148"/>
        <v>-7.8997109692527046E-2</v>
      </c>
      <c r="E1550" s="2">
        <f t="shared" si="149"/>
        <v>-0.20036138435981721</v>
      </c>
      <c r="F1550" s="2" t="str">
        <f t="shared" si="150"/>
        <v>상승</v>
      </c>
      <c r="K1550" s="3">
        <f t="shared" si="151"/>
        <v>441981.07123374933</v>
      </c>
      <c r="L1550" s="3">
        <f t="shared" si="147"/>
        <v>418281.93832599121</v>
      </c>
      <c r="M1550" s="4">
        <f t="shared" si="152"/>
        <v>-23699.132907758118</v>
      </c>
    </row>
    <row r="1551" spans="1:13" x14ac:dyDescent="0.45">
      <c r="A1551">
        <v>1548</v>
      </c>
      <c r="B1551">
        <v>-5.76066561043262E-2</v>
      </c>
      <c r="C1551">
        <v>-7.6190476190476197E-2</v>
      </c>
      <c r="D1551">
        <f t="shared" si="148"/>
        <v>-1.8583820086149998E-2</v>
      </c>
      <c r="E1551" s="2">
        <f t="shared" si="149"/>
        <v>0.24391263863071869</v>
      </c>
      <c r="F1551" s="2" t="str">
        <f t="shared" si="150"/>
        <v>하락</v>
      </c>
      <c r="K1551" s="3">
        <f t="shared" si="151"/>
        <v>282718.00316870213</v>
      </c>
      <c r="L1551" s="3">
        <f t="shared" si="147"/>
        <v>277142.85714285716</v>
      </c>
      <c r="M1551" s="4">
        <f t="shared" si="152"/>
        <v>-5575.1460258449661</v>
      </c>
    </row>
    <row r="1552" spans="1:13" x14ac:dyDescent="0.45">
      <c r="A1552">
        <v>1549</v>
      </c>
      <c r="B1552">
        <v>8.9813396334648105E-2</v>
      </c>
      <c r="C1552">
        <v>7.7446808510638301E-2</v>
      </c>
      <c r="D1552">
        <f t="shared" si="148"/>
        <v>-1.2366587824009803E-2</v>
      </c>
      <c r="E1552" s="2">
        <f t="shared" si="149"/>
        <v>-0.15967846915617054</v>
      </c>
      <c r="F1552" s="2" t="str">
        <f t="shared" si="150"/>
        <v>상승</v>
      </c>
      <c r="K1552" s="3">
        <f t="shared" si="151"/>
        <v>326944.01890039444</v>
      </c>
      <c r="L1552" s="3">
        <f t="shared" si="147"/>
        <v>323234.04255319148</v>
      </c>
      <c r="M1552" s="4">
        <f t="shared" si="152"/>
        <v>-3709.976347202959</v>
      </c>
    </row>
    <row r="1553" spans="1:13" x14ac:dyDescent="0.45">
      <c r="A1553">
        <v>1550</v>
      </c>
      <c r="B1553">
        <v>0.48333448171615601</v>
      </c>
      <c r="C1553">
        <v>0.43642611683848798</v>
      </c>
      <c r="D1553">
        <f t="shared" si="148"/>
        <v>-4.690836487766803E-2</v>
      </c>
      <c r="E1553" s="2">
        <f t="shared" si="149"/>
        <v>-0.10748294629449918</v>
      </c>
      <c r="F1553" s="2" t="str">
        <f t="shared" si="150"/>
        <v>상승</v>
      </c>
      <c r="K1553" s="3">
        <f t="shared" si="151"/>
        <v>445000.3445148468</v>
      </c>
      <c r="L1553" s="3">
        <f t="shared" si="147"/>
        <v>430927.8350515464</v>
      </c>
      <c r="M1553" s="4">
        <f t="shared" si="152"/>
        <v>-14072.509463300405</v>
      </c>
    </row>
    <row r="1554" spans="1:13" x14ac:dyDescent="0.45">
      <c r="A1554">
        <v>1551</v>
      </c>
      <c r="B1554">
        <v>5.3677558898925698E-2</v>
      </c>
      <c r="C1554">
        <v>1.3605442176870699E-2</v>
      </c>
      <c r="D1554">
        <f t="shared" si="148"/>
        <v>-4.0072116722054997E-2</v>
      </c>
      <c r="E1554" s="2">
        <f t="shared" si="149"/>
        <v>-2.9453005790710529</v>
      </c>
      <c r="F1554" s="2" t="str">
        <f t="shared" si="150"/>
        <v>상승</v>
      </c>
      <c r="K1554" s="3">
        <f t="shared" si="151"/>
        <v>316103.26766967773</v>
      </c>
      <c r="L1554" s="3">
        <f t="shared" si="147"/>
        <v>304081.63265306124</v>
      </c>
      <c r="M1554" s="4">
        <f t="shared" si="152"/>
        <v>-12021.635016616492</v>
      </c>
    </row>
    <row r="1555" spans="1:13" x14ac:dyDescent="0.45">
      <c r="A1555">
        <v>1552</v>
      </c>
      <c r="B1555">
        <v>-6.8595185875892598E-2</v>
      </c>
      <c r="C1555">
        <v>-9.6012388695315504E-2</v>
      </c>
      <c r="D1555">
        <f t="shared" si="148"/>
        <v>-2.7417202819422906E-2</v>
      </c>
      <c r="E1555" s="2">
        <f t="shared" si="149"/>
        <v>0.28555901162326364</v>
      </c>
      <c r="F1555" s="2" t="str">
        <f t="shared" si="150"/>
        <v>하락</v>
      </c>
      <c r="K1555" s="3">
        <f t="shared" si="151"/>
        <v>279421.44423723221</v>
      </c>
      <c r="L1555" s="3">
        <f t="shared" ref="L1555:L1618" si="153">$J$3*(1+C1555)</f>
        <v>271196.28339140536</v>
      </c>
      <c r="M1555" s="4">
        <f t="shared" si="152"/>
        <v>-8225.1608458268456</v>
      </c>
    </row>
    <row r="1556" spans="1:13" x14ac:dyDescent="0.45">
      <c r="A1556">
        <v>1553</v>
      </c>
      <c r="B1556">
        <v>4.1939951479434898E-2</v>
      </c>
      <c r="C1556">
        <v>5.4980079681274899E-2</v>
      </c>
      <c r="D1556">
        <f t="shared" si="148"/>
        <v>1.3040128201840001E-2</v>
      </c>
      <c r="E1556" s="2">
        <f t="shared" si="149"/>
        <v>0.23717914338129278</v>
      </c>
      <c r="F1556" s="2" t="str">
        <f t="shared" si="150"/>
        <v>상승</v>
      </c>
      <c r="K1556" s="3">
        <f t="shared" si="151"/>
        <v>312581.98544383049</v>
      </c>
      <c r="L1556" s="3">
        <f t="shared" si="153"/>
        <v>316494.02390438248</v>
      </c>
      <c r="M1556" s="4">
        <f t="shared" si="152"/>
        <v>3912.0384605519939</v>
      </c>
    </row>
    <row r="1557" spans="1:13" x14ac:dyDescent="0.45">
      <c r="A1557">
        <v>1554</v>
      </c>
      <c r="B1557">
        <v>4.2258344590663903E-2</v>
      </c>
      <c r="C1557">
        <v>4.6367851622874804E-3</v>
      </c>
      <c r="D1557">
        <f t="shared" si="148"/>
        <v>-3.7621559428376423E-2</v>
      </c>
      <c r="E1557" s="2">
        <f t="shared" si="149"/>
        <v>-8.1137163167198487</v>
      </c>
      <c r="F1557" s="2" t="str">
        <f t="shared" si="150"/>
        <v>상승</v>
      </c>
      <c r="K1557" s="3">
        <f t="shared" si="151"/>
        <v>312677.50337719917</v>
      </c>
      <c r="L1557" s="3">
        <f t="shared" si="153"/>
        <v>301391.03554868622</v>
      </c>
      <c r="M1557" s="4">
        <f t="shared" si="152"/>
        <v>-11286.467828512948</v>
      </c>
    </row>
    <row r="1558" spans="1:13" x14ac:dyDescent="0.45">
      <c r="A1558">
        <v>1555</v>
      </c>
      <c r="B1558">
        <v>-5.0329294055700302E-2</v>
      </c>
      <c r="C1558">
        <v>-0.133105802047781</v>
      </c>
      <c r="D1558">
        <f t="shared" si="148"/>
        <v>-8.2776507992080695E-2</v>
      </c>
      <c r="E1558" s="2">
        <f t="shared" si="149"/>
        <v>0.62188504722255766</v>
      </c>
      <c r="F1558" s="2" t="str">
        <f t="shared" si="150"/>
        <v>하락</v>
      </c>
      <c r="K1558" s="3">
        <f t="shared" si="151"/>
        <v>284901.21178328991</v>
      </c>
      <c r="L1558" s="3">
        <f t="shared" si="153"/>
        <v>260068.2593856657</v>
      </c>
      <c r="M1558" s="4">
        <f t="shared" si="152"/>
        <v>-24832.952397624205</v>
      </c>
    </row>
    <row r="1559" spans="1:13" x14ac:dyDescent="0.45">
      <c r="A1559">
        <v>1556</v>
      </c>
      <c r="B1559">
        <v>-0.16196812689304299</v>
      </c>
      <c r="C1559">
        <v>-0.249483115093039</v>
      </c>
      <c r="D1559">
        <f t="shared" si="148"/>
        <v>-8.7514988199996008E-2</v>
      </c>
      <c r="E1559" s="2">
        <f t="shared" si="149"/>
        <v>0.35078521513313354</v>
      </c>
      <c r="F1559" s="2" t="str">
        <f t="shared" si="150"/>
        <v>하락</v>
      </c>
      <c r="K1559" s="3">
        <f t="shared" si="151"/>
        <v>251409.56193208712</v>
      </c>
      <c r="L1559" s="3">
        <f t="shared" si="153"/>
        <v>225155.06547208829</v>
      </c>
      <c r="M1559" s="4">
        <f t="shared" si="152"/>
        <v>-26254.496459998831</v>
      </c>
    </row>
    <row r="1560" spans="1:13" x14ac:dyDescent="0.45">
      <c r="A1560">
        <v>1557</v>
      </c>
      <c r="B1560">
        <v>0.15439571440219799</v>
      </c>
      <c r="C1560">
        <v>2.8906955736224E-2</v>
      </c>
      <c r="D1560">
        <f t="shared" si="148"/>
        <v>-0.12548875866597398</v>
      </c>
      <c r="E1560" s="2">
        <f t="shared" si="149"/>
        <v>-4.3411267451010414</v>
      </c>
      <c r="F1560" s="2" t="str">
        <f t="shared" si="150"/>
        <v>상승</v>
      </c>
      <c r="K1560" s="3">
        <f t="shared" si="151"/>
        <v>346318.71432065935</v>
      </c>
      <c r="L1560" s="3">
        <f t="shared" si="153"/>
        <v>308672.0867208672</v>
      </c>
      <c r="M1560" s="4">
        <f t="shared" si="152"/>
        <v>-37646.627599792148</v>
      </c>
    </row>
    <row r="1561" spans="1:13" x14ac:dyDescent="0.45">
      <c r="A1561">
        <v>1558</v>
      </c>
      <c r="B1561">
        <v>2.8336141258478099E-2</v>
      </c>
      <c r="C1561">
        <v>-1.5503875968992199E-2</v>
      </c>
      <c r="D1561">
        <f t="shared" si="148"/>
        <v>-4.3840017227470301E-2</v>
      </c>
      <c r="E1561" s="2">
        <f t="shared" si="149"/>
        <v>2.8276811111718434</v>
      </c>
      <c r="F1561" s="2" t="str">
        <f t="shared" si="150"/>
        <v>반대</v>
      </c>
      <c r="K1561" s="3">
        <f t="shared" si="151"/>
        <v>308500.84237754345</v>
      </c>
      <c r="L1561" s="3">
        <f t="shared" si="153"/>
        <v>295348.83720930235</v>
      </c>
      <c r="M1561" s="4">
        <f t="shared" si="152"/>
        <v>-13152.005168241099</v>
      </c>
    </row>
    <row r="1562" spans="1:13" x14ac:dyDescent="0.45">
      <c r="A1562">
        <v>1559</v>
      </c>
      <c r="B1562">
        <v>0.13109399378299699</v>
      </c>
      <c r="C1562">
        <v>0.113236419280795</v>
      </c>
      <c r="D1562">
        <f t="shared" si="148"/>
        <v>-1.7857574502201989E-2</v>
      </c>
      <c r="E1562" s="2">
        <f t="shared" si="149"/>
        <v>-0.15770168834039289</v>
      </c>
      <c r="F1562" s="2" t="str">
        <f t="shared" si="150"/>
        <v>상승</v>
      </c>
      <c r="K1562" s="3">
        <f t="shared" si="151"/>
        <v>339328.19813489908</v>
      </c>
      <c r="L1562" s="3">
        <f t="shared" si="153"/>
        <v>333970.9257842385</v>
      </c>
      <c r="M1562" s="4">
        <f t="shared" si="152"/>
        <v>-5357.2723506605835</v>
      </c>
    </row>
    <row r="1563" spans="1:13" x14ac:dyDescent="0.45">
      <c r="A1563">
        <v>1560</v>
      </c>
      <c r="B1563">
        <v>0.120147943496704</v>
      </c>
      <c r="C1563">
        <v>0.15959595959595901</v>
      </c>
      <c r="D1563">
        <f t="shared" si="148"/>
        <v>3.9448016099255009E-2</v>
      </c>
      <c r="E1563" s="2">
        <f t="shared" si="149"/>
        <v>0.24717427809026962</v>
      </c>
      <c r="F1563" s="2" t="str">
        <f t="shared" si="150"/>
        <v>상승</v>
      </c>
      <c r="K1563" s="3">
        <f t="shared" si="151"/>
        <v>336044.38304901123</v>
      </c>
      <c r="L1563" s="3">
        <f t="shared" si="153"/>
        <v>347878.78787878773</v>
      </c>
      <c r="M1563" s="4">
        <f t="shared" si="152"/>
        <v>11834.404829776497</v>
      </c>
    </row>
    <row r="1564" spans="1:13" x14ac:dyDescent="0.45">
      <c r="A1564">
        <v>1561</v>
      </c>
      <c r="B1564">
        <v>-0.37802654504776001</v>
      </c>
      <c r="C1564">
        <v>-0.42</v>
      </c>
      <c r="D1564">
        <f t="shared" si="148"/>
        <v>-4.1973454952239975E-2</v>
      </c>
      <c r="E1564" s="2">
        <f t="shared" si="149"/>
        <v>9.9936797505333283E-2</v>
      </c>
      <c r="F1564" s="2" t="str">
        <f t="shared" si="150"/>
        <v>하락</v>
      </c>
      <c r="K1564" s="3">
        <f t="shared" si="151"/>
        <v>186592.036485672</v>
      </c>
      <c r="L1564" s="3">
        <f t="shared" si="153"/>
        <v>174000.00000000003</v>
      </c>
      <c r="M1564" s="4">
        <f t="shared" si="152"/>
        <v>-12592.036485671968</v>
      </c>
    </row>
    <row r="1565" spans="1:13" x14ac:dyDescent="0.45">
      <c r="A1565">
        <v>1562</v>
      </c>
      <c r="B1565">
        <v>-0.118093773722648</v>
      </c>
      <c r="C1565">
        <v>-0.12080536912751599</v>
      </c>
      <c r="D1565">
        <f t="shared" si="148"/>
        <v>-2.7115954048679974E-3</v>
      </c>
      <c r="E1565" s="2">
        <f t="shared" si="149"/>
        <v>2.2445984184740791E-2</v>
      </c>
      <c r="F1565" s="2" t="str">
        <f t="shared" si="150"/>
        <v>하락</v>
      </c>
      <c r="K1565" s="3">
        <f t="shared" si="151"/>
        <v>264571.86788320559</v>
      </c>
      <c r="L1565" s="3">
        <f t="shared" si="153"/>
        <v>263758.38926174521</v>
      </c>
      <c r="M1565" s="4">
        <f t="shared" si="152"/>
        <v>-813.47862146038096</v>
      </c>
    </row>
    <row r="1566" spans="1:13" x14ac:dyDescent="0.45">
      <c r="A1566">
        <v>1563</v>
      </c>
      <c r="B1566">
        <v>0.22398880124092099</v>
      </c>
      <c r="C1566">
        <v>0.14285714285714199</v>
      </c>
      <c r="D1566">
        <f t="shared" si="148"/>
        <v>-8.1131658383779004E-2</v>
      </c>
      <c r="E1566" s="2">
        <f t="shared" si="149"/>
        <v>-0.56792160868645647</v>
      </c>
      <c r="F1566" s="2" t="str">
        <f t="shared" si="150"/>
        <v>상승</v>
      </c>
      <c r="K1566" s="3">
        <f t="shared" si="151"/>
        <v>367196.64037227631</v>
      </c>
      <c r="L1566" s="3">
        <f t="shared" si="153"/>
        <v>342857.14285714255</v>
      </c>
      <c r="M1566" s="4">
        <f t="shared" si="152"/>
        <v>-24339.497515133757</v>
      </c>
    </row>
    <row r="1567" spans="1:13" x14ac:dyDescent="0.45">
      <c r="A1567">
        <v>1564</v>
      </c>
      <c r="B1567">
        <v>4.1922863572835901E-2</v>
      </c>
      <c r="C1567">
        <v>0.113970588235294</v>
      </c>
      <c r="D1567">
        <f t="shared" si="148"/>
        <v>7.2047724662458096E-2</v>
      </c>
      <c r="E1567" s="2">
        <f t="shared" si="149"/>
        <v>0.63216068090931032</v>
      </c>
      <c r="F1567" s="2" t="str">
        <f t="shared" si="150"/>
        <v>상승</v>
      </c>
      <c r="K1567" s="3">
        <f t="shared" si="151"/>
        <v>312576.85907185078</v>
      </c>
      <c r="L1567" s="3">
        <f t="shared" si="153"/>
        <v>334191.17647058819</v>
      </c>
      <c r="M1567" s="4">
        <f t="shared" si="152"/>
        <v>21614.317398737418</v>
      </c>
    </row>
    <row r="1568" spans="1:13" x14ac:dyDescent="0.45">
      <c r="A1568">
        <v>1565</v>
      </c>
      <c r="B1568">
        <v>0.391591787338256</v>
      </c>
      <c r="C1568">
        <v>0.31671858774662498</v>
      </c>
      <c r="D1568">
        <f t="shared" si="148"/>
        <v>-7.4873199591631023E-2</v>
      </c>
      <c r="E1568" s="2">
        <f t="shared" si="149"/>
        <v>-0.23640292198931381</v>
      </c>
      <c r="F1568" s="2" t="str">
        <f t="shared" si="150"/>
        <v>상승</v>
      </c>
      <c r="K1568" s="3">
        <f t="shared" si="151"/>
        <v>417477.53620147676</v>
      </c>
      <c r="L1568" s="3">
        <f t="shared" si="153"/>
        <v>395015.57632398751</v>
      </c>
      <c r="M1568" s="4">
        <f t="shared" si="152"/>
        <v>-22461.959877489251</v>
      </c>
    </row>
    <row r="1569" spans="1:13" x14ac:dyDescent="0.45">
      <c r="A1569">
        <v>1566</v>
      </c>
      <c r="B1569">
        <v>0.18791916966438199</v>
      </c>
      <c r="C1569">
        <v>7.39856801909307E-2</v>
      </c>
      <c r="D1569">
        <f t="shared" si="148"/>
        <v>-0.11393348947345129</v>
      </c>
      <c r="E1569" s="2">
        <f t="shared" si="149"/>
        <v>-1.5399397448185854</v>
      </c>
      <c r="F1569" s="2" t="str">
        <f t="shared" si="150"/>
        <v>상승</v>
      </c>
      <c r="K1569" s="3">
        <f t="shared" si="151"/>
        <v>356375.75089931459</v>
      </c>
      <c r="L1569" s="3">
        <f t="shared" si="153"/>
        <v>322195.70405727922</v>
      </c>
      <c r="M1569" s="4">
        <f t="shared" si="152"/>
        <v>-34180.046842035372</v>
      </c>
    </row>
    <row r="1570" spans="1:13" x14ac:dyDescent="0.45">
      <c r="A1570">
        <v>1567</v>
      </c>
      <c r="B1570">
        <v>-0.11464121937751701</v>
      </c>
      <c r="C1570">
        <v>-0.231578947368421</v>
      </c>
      <c r="D1570">
        <f t="shared" si="148"/>
        <v>-0.11693772799090399</v>
      </c>
      <c r="E1570" s="2">
        <f t="shared" si="149"/>
        <v>0.50495837086981277</v>
      </c>
      <c r="F1570" s="2" t="str">
        <f t="shared" si="150"/>
        <v>하락</v>
      </c>
      <c r="K1570" s="3">
        <f t="shared" si="151"/>
        <v>265607.63418674486</v>
      </c>
      <c r="L1570" s="3">
        <f t="shared" si="153"/>
        <v>230526.31578947371</v>
      </c>
      <c r="M1570" s="4">
        <f t="shared" si="152"/>
        <v>-35081.318397271156</v>
      </c>
    </row>
    <row r="1571" spans="1:13" x14ac:dyDescent="0.45">
      <c r="A1571">
        <v>1568</v>
      </c>
      <c r="B1571">
        <v>9.6350520849227905E-2</v>
      </c>
      <c r="C1571">
        <v>0.113502935420743</v>
      </c>
      <c r="D1571">
        <f t="shared" si="148"/>
        <v>1.715241457151509E-2</v>
      </c>
      <c r="E1571" s="2">
        <f t="shared" si="149"/>
        <v>0.15111868700076311</v>
      </c>
      <c r="F1571" s="2" t="str">
        <f t="shared" si="150"/>
        <v>상승</v>
      </c>
      <c r="K1571" s="3">
        <f t="shared" si="151"/>
        <v>328905.15625476837</v>
      </c>
      <c r="L1571" s="3">
        <f t="shared" si="153"/>
        <v>334050.88062622293</v>
      </c>
      <c r="M1571" s="4">
        <f t="shared" si="152"/>
        <v>5145.7243714545621</v>
      </c>
    </row>
    <row r="1572" spans="1:13" x14ac:dyDescent="0.45">
      <c r="A1572">
        <v>1569</v>
      </c>
      <c r="B1572">
        <v>0.213364988565444</v>
      </c>
      <c r="C1572">
        <v>0.24499564838990401</v>
      </c>
      <c r="D1572">
        <f t="shared" si="148"/>
        <v>3.1630659824460006E-2</v>
      </c>
      <c r="E1572" s="2">
        <f t="shared" si="149"/>
        <v>0.12910702713429692</v>
      </c>
      <c r="F1572" s="2" t="str">
        <f t="shared" si="150"/>
        <v>상승</v>
      </c>
      <c r="K1572" s="3">
        <f t="shared" si="151"/>
        <v>364009.49656963319</v>
      </c>
      <c r="L1572" s="3">
        <f t="shared" si="153"/>
        <v>373498.69451697124</v>
      </c>
      <c r="M1572" s="4">
        <f t="shared" si="152"/>
        <v>9489.1979473380488</v>
      </c>
    </row>
    <row r="1573" spans="1:13" x14ac:dyDescent="0.45">
      <c r="A1573">
        <v>1570</v>
      </c>
      <c r="B1573">
        <v>-0.11610643565654701</v>
      </c>
      <c r="C1573">
        <v>-8.0912863070539395E-2</v>
      </c>
      <c r="D1573">
        <f t="shared" si="148"/>
        <v>3.519357258600761E-2</v>
      </c>
      <c r="E1573" s="2">
        <f t="shared" si="149"/>
        <v>-0.4349564611911711</v>
      </c>
      <c r="F1573" s="2" t="str">
        <f t="shared" si="150"/>
        <v>하락</v>
      </c>
      <c r="K1573" s="3">
        <f t="shared" si="151"/>
        <v>265168.06930303591</v>
      </c>
      <c r="L1573" s="3">
        <f t="shared" si="153"/>
        <v>275726.14107883821</v>
      </c>
      <c r="M1573" s="4">
        <f t="shared" si="152"/>
        <v>10558.071775802295</v>
      </c>
    </row>
    <row r="1574" spans="1:13" x14ac:dyDescent="0.45">
      <c r="A1574">
        <v>1571</v>
      </c>
      <c r="B1574">
        <v>-0.110937282443046</v>
      </c>
      <c r="C1574">
        <v>-0.101116217990807</v>
      </c>
      <c r="D1574">
        <f t="shared" si="148"/>
        <v>9.8210644522390006E-3</v>
      </c>
      <c r="E1574" s="2">
        <f t="shared" si="149"/>
        <v>-9.7126501043896682E-2</v>
      </c>
      <c r="F1574" s="2" t="str">
        <f t="shared" si="150"/>
        <v>하락</v>
      </c>
      <c r="K1574" s="3">
        <f t="shared" si="151"/>
        <v>266718.8152670862</v>
      </c>
      <c r="L1574" s="3">
        <f t="shared" si="153"/>
        <v>269665.13460275793</v>
      </c>
      <c r="M1574" s="4">
        <f t="shared" si="152"/>
        <v>2946.3193356717238</v>
      </c>
    </row>
    <row r="1575" spans="1:13" x14ac:dyDescent="0.45">
      <c r="A1575">
        <v>1572</v>
      </c>
      <c r="B1575">
        <v>6.14185631275177E-2</v>
      </c>
      <c r="C1575">
        <v>5.3846153846153801E-2</v>
      </c>
      <c r="D1575">
        <f t="shared" si="148"/>
        <v>-7.5724092813638996E-3</v>
      </c>
      <c r="E1575" s="2">
        <f t="shared" si="149"/>
        <v>-0.14063045808247254</v>
      </c>
      <c r="F1575" s="2" t="str">
        <f t="shared" si="150"/>
        <v>상승</v>
      </c>
      <c r="K1575" s="3">
        <f t="shared" si="151"/>
        <v>318425.56893825531</v>
      </c>
      <c r="L1575" s="3">
        <f t="shared" si="153"/>
        <v>316153.84615384619</v>
      </c>
      <c r="M1575" s="4">
        <f t="shared" si="152"/>
        <v>-2271.7227844091249</v>
      </c>
    </row>
    <row r="1576" spans="1:13" x14ac:dyDescent="0.45">
      <c r="A1576">
        <v>1573</v>
      </c>
      <c r="B1576">
        <v>0.54023814201354903</v>
      </c>
      <c r="C1576">
        <v>0.52118644067796605</v>
      </c>
      <c r="D1576">
        <f t="shared" si="148"/>
        <v>-1.9051701335582982E-2</v>
      </c>
      <c r="E1576" s="2">
        <f t="shared" si="149"/>
        <v>-3.6554483863394993E-2</v>
      </c>
      <c r="F1576" s="2" t="str">
        <f t="shared" si="150"/>
        <v>상승</v>
      </c>
      <c r="K1576" s="3">
        <f t="shared" si="151"/>
        <v>462071.44260406465</v>
      </c>
      <c r="L1576" s="3">
        <f t="shared" si="153"/>
        <v>456355.93220338982</v>
      </c>
      <c r="M1576" s="4">
        <f t="shared" si="152"/>
        <v>-5715.5104006748297</v>
      </c>
    </row>
    <row r="1577" spans="1:13" x14ac:dyDescent="0.45">
      <c r="A1577">
        <v>1574</v>
      </c>
      <c r="B1577">
        <v>2.0638912916183399E-2</v>
      </c>
      <c r="C1577">
        <v>1.8987341772151899E-2</v>
      </c>
      <c r="D1577">
        <f t="shared" si="148"/>
        <v>-1.6515711440314995E-3</v>
      </c>
      <c r="E1577" s="2">
        <f t="shared" si="149"/>
        <v>-8.6982746918992299E-2</v>
      </c>
      <c r="F1577" s="2" t="str">
        <f t="shared" si="150"/>
        <v>상승</v>
      </c>
      <c r="K1577" s="3">
        <f t="shared" si="151"/>
        <v>306191.67387485504</v>
      </c>
      <c r="L1577" s="3">
        <f t="shared" si="153"/>
        <v>305696.2025316456</v>
      </c>
      <c r="M1577" s="4">
        <f t="shared" si="152"/>
        <v>-495.47134320944315</v>
      </c>
    </row>
    <row r="1578" spans="1:13" x14ac:dyDescent="0.45">
      <c r="A1578">
        <v>1575</v>
      </c>
      <c r="B1578">
        <v>3.5650707781314801E-2</v>
      </c>
      <c r="C1578">
        <v>-1.72E-2</v>
      </c>
      <c r="D1578">
        <f t="shared" si="148"/>
        <v>-5.2850707781314801E-2</v>
      </c>
      <c r="E1578" s="2">
        <f t="shared" si="149"/>
        <v>3.072715568681093</v>
      </c>
      <c r="F1578" s="2" t="str">
        <f t="shared" si="150"/>
        <v>반대</v>
      </c>
      <c r="K1578" s="3">
        <f t="shared" si="151"/>
        <v>310695.21233439445</v>
      </c>
      <c r="L1578" s="3">
        <f t="shared" si="153"/>
        <v>294840</v>
      </c>
      <c r="M1578" s="4">
        <f t="shared" si="152"/>
        <v>-15855.212334394455</v>
      </c>
    </row>
    <row r="1579" spans="1:13" x14ac:dyDescent="0.45">
      <c r="A1579">
        <v>1576</v>
      </c>
      <c r="B1579">
        <v>-4.77725528180599E-2</v>
      </c>
      <c r="C1579">
        <v>1.42566191446028E-2</v>
      </c>
      <c r="D1579">
        <f t="shared" si="148"/>
        <v>6.2029171962662701E-2</v>
      </c>
      <c r="E1579" s="2">
        <f t="shared" si="149"/>
        <v>4.3509033476667849</v>
      </c>
      <c r="F1579" s="2" t="str">
        <f t="shared" si="150"/>
        <v>반대</v>
      </c>
      <c r="K1579" s="3">
        <f t="shared" si="151"/>
        <v>285668.23415458202</v>
      </c>
      <c r="L1579" s="3">
        <f t="shared" si="153"/>
        <v>304276.98574338085</v>
      </c>
      <c r="M1579" s="4">
        <f t="shared" si="152"/>
        <v>18608.751588798827</v>
      </c>
    </row>
    <row r="1580" spans="1:13" x14ac:dyDescent="0.45">
      <c r="A1580">
        <v>1577</v>
      </c>
      <c r="B1580">
        <v>6.8303614854812594E-2</v>
      </c>
      <c r="C1580">
        <v>-7.98175598631699E-3</v>
      </c>
      <c r="D1580">
        <f t="shared" si="148"/>
        <v>-7.6285370841129588E-2</v>
      </c>
      <c r="E1580" s="2">
        <f t="shared" si="149"/>
        <v>9.5574671753815217</v>
      </c>
      <c r="F1580" s="2" t="str">
        <f t="shared" si="150"/>
        <v>반대</v>
      </c>
      <c r="K1580" s="3">
        <f t="shared" si="151"/>
        <v>320491.08445644379</v>
      </c>
      <c r="L1580" s="3">
        <f t="shared" si="153"/>
        <v>297605.47320410487</v>
      </c>
      <c r="M1580" s="4">
        <f t="shared" si="152"/>
        <v>-22885.611252338917</v>
      </c>
    </row>
    <row r="1581" spans="1:13" x14ac:dyDescent="0.45">
      <c r="A1581">
        <v>1578</v>
      </c>
      <c r="B1581">
        <v>7.7020607888698495E-2</v>
      </c>
      <c r="C1581">
        <v>0.116894197952218</v>
      </c>
      <c r="D1581">
        <f t="shared" si="148"/>
        <v>3.987359006351951E-2</v>
      </c>
      <c r="E1581" s="2">
        <f t="shared" si="149"/>
        <v>0.34110837630981777</v>
      </c>
      <c r="F1581" s="2" t="str">
        <f t="shared" si="150"/>
        <v>상승</v>
      </c>
      <c r="K1581" s="3">
        <f t="shared" si="151"/>
        <v>323106.18236660957</v>
      </c>
      <c r="L1581" s="3">
        <f t="shared" si="153"/>
        <v>335068.25938566541</v>
      </c>
      <c r="M1581" s="4">
        <f t="shared" si="152"/>
        <v>11962.07701905584</v>
      </c>
    </row>
    <row r="1582" spans="1:13" x14ac:dyDescent="0.45">
      <c r="A1582">
        <v>1579</v>
      </c>
      <c r="B1582">
        <v>1.1396687477826999E-2</v>
      </c>
      <c r="C1582">
        <v>-1.50489089541008E-2</v>
      </c>
      <c r="D1582">
        <f t="shared" si="148"/>
        <v>-2.6445596431927801E-2</v>
      </c>
      <c r="E1582" s="2">
        <f t="shared" si="149"/>
        <v>1.7573098829016056</v>
      </c>
      <c r="F1582" s="2" t="str">
        <f t="shared" si="150"/>
        <v>반대</v>
      </c>
      <c r="K1582" s="3">
        <f t="shared" si="151"/>
        <v>303419.00624334812</v>
      </c>
      <c r="L1582" s="3">
        <f t="shared" si="153"/>
        <v>295485.32731376973</v>
      </c>
      <c r="M1582" s="4">
        <f t="shared" si="152"/>
        <v>-7933.6789295783965</v>
      </c>
    </row>
    <row r="1583" spans="1:13" x14ac:dyDescent="0.45">
      <c r="A1583">
        <v>1580</v>
      </c>
      <c r="B1583">
        <v>-1.30124427378177E-2</v>
      </c>
      <c r="C1583">
        <v>-0.115571776155717</v>
      </c>
      <c r="D1583">
        <f t="shared" si="148"/>
        <v>-0.1025593334178993</v>
      </c>
      <c r="E1583" s="2">
        <f t="shared" si="149"/>
        <v>0.88740812704751348</v>
      </c>
      <c r="F1583" s="2" t="str">
        <f t="shared" si="150"/>
        <v>하락</v>
      </c>
      <c r="K1583" s="3">
        <f t="shared" si="151"/>
        <v>296096.26717865473</v>
      </c>
      <c r="L1583" s="3">
        <f t="shared" si="153"/>
        <v>265328.46715328487</v>
      </c>
      <c r="M1583" s="4">
        <f t="shared" si="152"/>
        <v>-30767.800025369856</v>
      </c>
    </row>
    <row r="1584" spans="1:13" x14ac:dyDescent="0.45">
      <c r="A1584">
        <v>1581</v>
      </c>
      <c r="B1584">
        <v>-3.4132231026887797E-2</v>
      </c>
      <c r="C1584">
        <v>-0.13905640297978</v>
      </c>
      <c r="D1584">
        <f t="shared" si="148"/>
        <v>-0.10492417195289221</v>
      </c>
      <c r="E1584" s="2">
        <f t="shared" si="149"/>
        <v>0.75454398146735524</v>
      </c>
      <c r="F1584" s="2" t="str">
        <f t="shared" si="150"/>
        <v>하락</v>
      </c>
      <c r="K1584" s="3">
        <f t="shared" si="151"/>
        <v>289760.33069193369</v>
      </c>
      <c r="L1584" s="3">
        <f t="shared" si="153"/>
        <v>258283.07910606597</v>
      </c>
      <c r="M1584" s="4">
        <f t="shared" si="152"/>
        <v>-31477.251585867722</v>
      </c>
    </row>
    <row r="1585" spans="1:13" x14ac:dyDescent="0.45">
      <c r="A1585">
        <v>1582</v>
      </c>
      <c r="B1585">
        <v>2.3455884307622899E-2</v>
      </c>
      <c r="C1585">
        <v>3.0888030888030801E-3</v>
      </c>
      <c r="D1585">
        <f t="shared" si="148"/>
        <v>-2.0367081218819819E-2</v>
      </c>
      <c r="E1585" s="2">
        <f t="shared" si="149"/>
        <v>-6.5938425445929347</v>
      </c>
      <c r="F1585" s="2" t="str">
        <f t="shared" si="150"/>
        <v>상승</v>
      </c>
      <c r="K1585" s="3">
        <f t="shared" si="151"/>
        <v>307036.76529228687</v>
      </c>
      <c r="L1585" s="3">
        <f t="shared" si="153"/>
        <v>300926.64092664089</v>
      </c>
      <c r="M1585" s="4">
        <f t="shared" si="152"/>
        <v>-6110.1243656459847</v>
      </c>
    </row>
    <row r="1586" spans="1:13" x14ac:dyDescent="0.45">
      <c r="A1586">
        <v>1583</v>
      </c>
      <c r="B1586">
        <v>-9.5404639840125996E-2</v>
      </c>
      <c r="C1586">
        <v>-5.60538116591928E-2</v>
      </c>
      <c r="D1586">
        <f t="shared" si="148"/>
        <v>3.9350828180933196E-2</v>
      </c>
      <c r="E1586" s="2">
        <f t="shared" si="149"/>
        <v>-0.70201877474784857</v>
      </c>
      <c r="F1586" s="2" t="str">
        <f t="shared" si="150"/>
        <v>하락</v>
      </c>
      <c r="K1586" s="3">
        <f t="shared" si="151"/>
        <v>271378.60804796219</v>
      </c>
      <c r="L1586" s="3">
        <f t="shared" si="153"/>
        <v>283183.85650224215</v>
      </c>
      <c r="M1586" s="4">
        <f t="shared" si="152"/>
        <v>11805.248454279965</v>
      </c>
    </row>
    <row r="1587" spans="1:13" x14ac:dyDescent="0.45">
      <c r="A1587">
        <v>1584</v>
      </c>
      <c r="B1587">
        <v>-3.2562468200921998E-2</v>
      </c>
      <c r="C1587">
        <v>-6.9801616458486399E-2</v>
      </c>
      <c r="D1587">
        <f t="shared" si="148"/>
        <v>-3.72391482575644E-2</v>
      </c>
      <c r="E1587" s="2">
        <f t="shared" si="149"/>
        <v>0.53349979766889633</v>
      </c>
      <c r="F1587" s="2" t="str">
        <f t="shared" si="150"/>
        <v>하락</v>
      </c>
      <c r="K1587" s="3">
        <f t="shared" si="151"/>
        <v>290231.2595397234</v>
      </c>
      <c r="L1587" s="3">
        <f t="shared" si="153"/>
        <v>279059.5150624541</v>
      </c>
      <c r="M1587" s="4">
        <f t="shared" si="152"/>
        <v>-11171.744477269298</v>
      </c>
    </row>
    <row r="1588" spans="1:13" x14ac:dyDescent="0.45">
      <c r="A1588">
        <v>1585</v>
      </c>
      <c r="B1588">
        <v>0.218147277832031</v>
      </c>
      <c r="C1588">
        <v>0.109929078014184</v>
      </c>
      <c r="D1588">
        <f t="shared" si="148"/>
        <v>-0.108218199817847</v>
      </c>
      <c r="E1588" s="2">
        <f t="shared" si="149"/>
        <v>-0.98443652737525689</v>
      </c>
      <c r="F1588" s="2" t="str">
        <f t="shared" si="150"/>
        <v>상승</v>
      </c>
      <c r="K1588" s="3">
        <f t="shared" si="151"/>
        <v>365444.18334960932</v>
      </c>
      <c r="L1588" s="3">
        <f t="shared" si="153"/>
        <v>332978.72340425517</v>
      </c>
      <c r="M1588" s="4">
        <f t="shared" si="152"/>
        <v>-32465.459945354145</v>
      </c>
    </row>
    <row r="1589" spans="1:13" x14ac:dyDescent="0.45">
      <c r="A1589">
        <v>1586</v>
      </c>
      <c r="B1589">
        <v>2.8775759041309301E-2</v>
      </c>
      <c r="C1589">
        <v>3.05676855895196E-2</v>
      </c>
      <c r="D1589">
        <f t="shared" si="148"/>
        <v>1.7919265482102993E-3</v>
      </c>
      <c r="E1589" s="2">
        <f t="shared" si="149"/>
        <v>5.8621597077165605E-2</v>
      </c>
      <c r="F1589" s="2" t="str">
        <f t="shared" si="150"/>
        <v>상승</v>
      </c>
      <c r="K1589" s="3">
        <f t="shared" si="151"/>
        <v>308632.72771239281</v>
      </c>
      <c r="L1589" s="3">
        <f t="shared" si="153"/>
        <v>309170.3056768559</v>
      </c>
      <c r="M1589" s="4">
        <f t="shared" si="152"/>
        <v>537.57796446309658</v>
      </c>
    </row>
    <row r="1590" spans="1:13" x14ac:dyDescent="0.45">
      <c r="A1590">
        <v>1587</v>
      </c>
      <c r="B1590">
        <v>-6.0495380312204299E-2</v>
      </c>
      <c r="C1590">
        <v>-3.00751879699248E-2</v>
      </c>
      <c r="D1590">
        <f t="shared" si="148"/>
        <v>3.0420192342279499E-2</v>
      </c>
      <c r="E1590" s="2">
        <f t="shared" si="149"/>
        <v>-1.0114713953807937</v>
      </c>
      <c r="F1590" s="2" t="str">
        <f t="shared" si="150"/>
        <v>하락</v>
      </c>
      <c r="K1590" s="3">
        <f t="shared" si="151"/>
        <v>281851.38590633875</v>
      </c>
      <c r="L1590" s="3">
        <f t="shared" si="153"/>
        <v>290977.44360902254</v>
      </c>
      <c r="M1590" s="4">
        <f t="shared" si="152"/>
        <v>9126.0577026837855</v>
      </c>
    </row>
    <row r="1591" spans="1:13" x14ac:dyDescent="0.45">
      <c r="A1591">
        <v>1588</v>
      </c>
      <c r="B1591">
        <v>0.265533536672592</v>
      </c>
      <c r="C1591">
        <v>0.26042230644288</v>
      </c>
      <c r="D1591">
        <f t="shared" si="148"/>
        <v>-5.1112302297119938E-3</v>
      </c>
      <c r="E1591" s="2">
        <f t="shared" si="149"/>
        <v>-1.9626699031763128E-2</v>
      </c>
      <c r="F1591" s="2" t="str">
        <f t="shared" si="150"/>
        <v>상승</v>
      </c>
      <c r="K1591" s="3">
        <f t="shared" si="151"/>
        <v>379660.06100177759</v>
      </c>
      <c r="L1591" s="3">
        <f t="shared" si="153"/>
        <v>378126.69193286402</v>
      </c>
      <c r="M1591" s="4">
        <f t="shared" si="152"/>
        <v>-1533.3690689135692</v>
      </c>
    </row>
    <row r="1592" spans="1:13" x14ac:dyDescent="0.45">
      <c r="A1592">
        <v>1589</v>
      </c>
      <c r="B1592">
        <v>-1.3728801161050699E-2</v>
      </c>
      <c r="C1592">
        <v>-2.01207243460764E-3</v>
      </c>
      <c r="D1592">
        <f t="shared" si="148"/>
        <v>1.1716728726443059E-2</v>
      </c>
      <c r="E1592" s="2">
        <f t="shared" si="149"/>
        <v>-5.8232141770422174</v>
      </c>
      <c r="F1592" s="2" t="str">
        <f t="shared" si="150"/>
        <v>하락</v>
      </c>
      <c r="K1592" s="3">
        <f t="shared" si="151"/>
        <v>295881.35965168482</v>
      </c>
      <c r="L1592" s="3">
        <f t="shared" si="153"/>
        <v>299396.37826961768</v>
      </c>
      <c r="M1592" s="4">
        <f t="shared" si="152"/>
        <v>3515.0186179328593</v>
      </c>
    </row>
    <row r="1593" spans="1:13" x14ac:dyDescent="0.45">
      <c r="A1593">
        <v>1590</v>
      </c>
      <c r="B1593">
        <v>3.9558149874210297E-3</v>
      </c>
      <c r="C1593">
        <v>-4.2796005706134E-3</v>
      </c>
      <c r="D1593">
        <f t="shared" si="148"/>
        <v>-8.2354155580344306E-3</v>
      </c>
      <c r="E1593" s="2">
        <f t="shared" si="149"/>
        <v>1.9243421020607161</v>
      </c>
      <c r="F1593" s="2" t="str">
        <f t="shared" si="150"/>
        <v>반대</v>
      </c>
      <c r="K1593" s="3">
        <f t="shared" si="151"/>
        <v>301186.74449622631</v>
      </c>
      <c r="L1593" s="3">
        <f t="shared" si="153"/>
        <v>298716.11982881598</v>
      </c>
      <c r="M1593" s="4">
        <f t="shared" si="152"/>
        <v>-2470.6246674103313</v>
      </c>
    </row>
    <row r="1594" spans="1:13" x14ac:dyDescent="0.45">
      <c r="A1594">
        <v>1591</v>
      </c>
      <c r="B1594">
        <v>0.40428942441940302</v>
      </c>
      <c r="C1594">
        <v>0.33934320669671603</v>
      </c>
      <c r="D1594">
        <f t="shared" si="148"/>
        <v>-6.4946217722686994E-2</v>
      </c>
      <c r="E1594" s="2">
        <f t="shared" si="149"/>
        <v>-0.19138800023402827</v>
      </c>
      <c r="F1594" s="2" t="str">
        <f t="shared" si="150"/>
        <v>상승</v>
      </c>
      <c r="K1594" s="3">
        <f t="shared" si="151"/>
        <v>421286.82732582092</v>
      </c>
      <c r="L1594" s="3">
        <f t="shared" si="153"/>
        <v>401802.96200901485</v>
      </c>
      <c r="M1594" s="4">
        <f t="shared" si="152"/>
        <v>-19483.86531680607</v>
      </c>
    </row>
    <row r="1595" spans="1:13" x14ac:dyDescent="0.45">
      <c r="A1595">
        <v>1592</v>
      </c>
      <c r="B1595">
        <v>0.17437028884887601</v>
      </c>
      <c r="C1595">
        <v>0.14913957934990399</v>
      </c>
      <c r="D1595">
        <f t="shared" si="148"/>
        <v>-2.523070949897202E-2</v>
      </c>
      <c r="E1595" s="2">
        <f t="shared" si="149"/>
        <v>-0.16917514189695387</v>
      </c>
      <c r="F1595" s="2" t="str">
        <f t="shared" si="150"/>
        <v>상승</v>
      </c>
      <c r="K1595" s="3">
        <f t="shared" si="151"/>
        <v>352311.08665466279</v>
      </c>
      <c r="L1595" s="3">
        <f t="shared" si="153"/>
        <v>344741.87380497117</v>
      </c>
      <c r="M1595" s="4">
        <f t="shared" si="152"/>
        <v>-7569.2128496916266</v>
      </c>
    </row>
    <row r="1596" spans="1:13" x14ac:dyDescent="0.45">
      <c r="A1596">
        <v>1593</v>
      </c>
      <c r="B1596">
        <v>-9.3510493636131203E-2</v>
      </c>
      <c r="C1596">
        <v>-8.3743842364532001E-2</v>
      </c>
      <c r="D1596">
        <f t="shared" si="148"/>
        <v>9.7666512715992027E-3</v>
      </c>
      <c r="E1596" s="2">
        <f t="shared" si="149"/>
        <v>-0.11662530636086109</v>
      </c>
      <c r="F1596" s="2" t="str">
        <f t="shared" si="150"/>
        <v>하락</v>
      </c>
      <c r="K1596" s="3">
        <f t="shared" si="151"/>
        <v>271946.85190916067</v>
      </c>
      <c r="L1596" s="3">
        <f t="shared" si="153"/>
        <v>274876.84729064041</v>
      </c>
      <c r="M1596" s="4">
        <f t="shared" si="152"/>
        <v>2929.9953814797336</v>
      </c>
    </row>
    <row r="1597" spans="1:13" x14ac:dyDescent="0.45">
      <c r="A1597">
        <v>1594</v>
      </c>
      <c r="B1597">
        <v>0.127410843968391</v>
      </c>
      <c r="C1597">
        <v>9.0174393874946801E-2</v>
      </c>
      <c r="D1597">
        <f t="shared" si="148"/>
        <v>-3.7236450093444201E-2</v>
      </c>
      <c r="E1597" s="2">
        <f t="shared" si="149"/>
        <v>-0.41293818004569505</v>
      </c>
      <c r="F1597" s="2" t="str">
        <f t="shared" si="150"/>
        <v>상승</v>
      </c>
      <c r="K1597" s="3">
        <f t="shared" si="151"/>
        <v>338223.25319051731</v>
      </c>
      <c r="L1597" s="3">
        <f t="shared" si="153"/>
        <v>327052.31816248404</v>
      </c>
      <c r="M1597" s="4">
        <f t="shared" si="152"/>
        <v>-11170.935028033273</v>
      </c>
    </row>
    <row r="1598" spans="1:13" x14ac:dyDescent="0.45">
      <c r="A1598">
        <v>1595</v>
      </c>
      <c r="B1598">
        <v>0.121976450085639</v>
      </c>
      <c r="C1598">
        <v>7.6009501187648404E-2</v>
      </c>
      <c r="D1598">
        <f t="shared" si="148"/>
        <v>-4.5966948897990592E-2</v>
      </c>
      <c r="E1598" s="2">
        <f t="shared" si="149"/>
        <v>-0.60475267143918909</v>
      </c>
      <c r="F1598" s="2" t="str">
        <f t="shared" si="150"/>
        <v>상승</v>
      </c>
      <c r="K1598" s="3">
        <f t="shared" si="151"/>
        <v>336592.9350256917</v>
      </c>
      <c r="L1598" s="3">
        <f t="shared" si="153"/>
        <v>322802.85035629454</v>
      </c>
      <c r="M1598" s="4">
        <f t="shared" si="152"/>
        <v>-13790.084669397154</v>
      </c>
    </row>
    <row r="1599" spans="1:13" x14ac:dyDescent="0.45">
      <c r="A1599">
        <v>1596</v>
      </c>
      <c r="B1599">
        <v>0.37795785069465598</v>
      </c>
      <c r="C1599">
        <v>0.18994413407821201</v>
      </c>
      <c r="D1599">
        <f t="shared" si="148"/>
        <v>-0.18801371661644398</v>
      </c>
      <c r="E1599" s="2">
        <f t="shared" si="149"/>
        <v>-0.98983691983363298</v>
      </c>
      <c r="F1599" s="2" t="str">
        <f t="shared" si="150"/>
        <v>상승</v>
      </c>
      <c r="K1599" s="3">
        <f t="shared" si="151"/>
        <v>413387.3552083968</v>
      </c>
      <c r="L1599" s="3">
        <f t="shared" si="153"/>
        <v>356983.24022346357</v>
      </c>
      <c r="M1599" s="4">
        <f t="shared" si="152"/>
        <v>-56404.114984933229</v>
      </c>
    </row>
    <row r="1600" spans="1:13" x14ac:dyDescent="0.45">
      <c r="A1600">
        <v>1597</v>
      </c>
      <c r="B1600">
        <v>5.8767203241586602E-2</v>
      </c>
      <c r="C1600">
        <v>5.1194539249146701E-2</v>
      </c>
      <c r="D1600">
        <f t="shared" si="148"/>
        <v>-7.5726639924399014E-3</v>
      </c>
      <c r="E1600" s="2">
        <f t="shared" si="149"/>
        <v>-0.14791936998565958</v>
      </c>
      <c r="F1600" s="2" t="str">
        <f t="shared" si="150"/>
        <v>상승</v>
      </c>
      <c r="K1600" s="3">
        <f t="shared" si="151"/>
        <v>317630.16097247601</v>
      </c>
      <c r="L1600" s="3">
        <f t="shared" si="153"/>
        <v>315358.361774744</v>
      </c>
      <c r="M1600" s="4">
        <f t="shared" si="152"/>
        <v>-2271.7991977320053</v>
      </c>
    </row>
    <row r="1601" spans="1:13" x14ac:dyDescent="0.45">
      <c r="A1601">
        <v>1598</v>
      </c>
      <c r="B1601">
        <v>0.28869798779487599</v>
      </c>
      <c r="C1601">
        <v>0.29805249788314903</v>
      </c>
      <c r="D1601">
        <f t="shared" si="148"/>
        <v>9.3545100882730381E-3</v>
      </c>
      <c r="E1601" s="2">
        <f t="shared" si="149"/>
        <v>3.1385444358666165E-2</v>
      </c>
      <c r="F1601" s="2" t="str">
        <f t="shared" si="150"/>
        <v>상승</v>
      </c>
      <c r="K1601" s="3">
        <f t="shared" si="151"/>
        <v>386609.39633846283</v>
      </c>
      <c r="L1601" s="3">
        <f t="shared" si="153"/>
        <v>389415.74936494476</v>
      </c>
      <c r="M1601" s="4">
        <f t="shared" si="152"/>
        <v>2806.3530264819274</v>
      </c>
    </row>
    <row r="1602" spans="1:13" x14ac:dyDescent="0.45">
      <c r="A1602">
        <v>1599</v>
      </c>
      <c r="B1602">
        <v>9.2934817075729301E-3</v>
      </c>
      <c r="C1602">
        <v>-2.3880597014925301E-2</v>
      </c>
      <c r="D1602">
        <f t="shared" si="148"/>
        <v>-3.3174078722498231E-2</v>
      </c>
      <c r="E1602" s="2">
        <f t="shared" si="149"/>
        <v>1.3891645465046176</v>
      </c>
      <c r="F1602" s="2" t="str">
        <f t="shared" si="150"/>
        <v>반대</v>
      </c>
      <c r="K1602" s="3">
        <f t="shared" si="151"/>
        <v>302788.04451227188</v>
      </c>
      <c r="L1602" s="3">
        <f t="shared" si="153"/>
        <v>292835.82089552243</v>
      </c>
      <c r="M1602" s="4">
        <f t="shared" si="152"/>
        <v>-9952.2236167494557</v>
      </c>
    </row>
    <row r="1603" spans="1:13" x14ac:dyDescent="0.45">
      <c r="A1603">
        <v>1600</v>
      </c>
      <c r="B1603">
        <v>-0.10117079317569699</v>
      </c>
      <c r="C1603">
        <v>-0.14585152838427901</v>
      </c>
      <c r="D1603">
        <f t="shared" si="148"/>
        <v>-4.4680735208582012E-2</v>
      </c>
      <c r="E1603" s="2">
        <f t="shared" si="149"/>
        <v>0.3063439629570453</v>
      </c>
      <c r="F1603" s="2" t="str">
        <f t="shared" si="150"/>
        <v>하락</v>
      </c>
      <c r="K1603" s="3">
        <f t="shared" si="151"/>
        <v>269648.76204729092</v>
      </c>
      <c r="L1603" s="3">
        <f t="shared" si="153"/>
        <v>256244.54148471632</v>
      </c>
      <c r="M1603" s="4">
        <f t="shared" si="152"/>
        <v>-13404.220562574599</v>
      </c>
    </row>
    <row r="1604" spans="1:13" x14ac:dyDescent="0.45">
      <c r="A1604">
        <v>1601</v>
      </c>
      <c r="B1604">
        <v>0.20928512513637501</v>
      </c>
      <c r="C1604">
        <v>0.23063683304647101</v>
      </c>
      <c r="D1604">
        <f t="shared" ref="D1604:D1667" si="154">C1604-B1604</f>
        <v>2.1351707910095996E-2</v>
      </c>
      <c r="E1604" s="2">
        <f t="shared" ref="E1604:E1667" si="155">IFERROR(D1604/C1604,0)</f>
        <v>9.2577181311685117E-2</v>
      </c>
      <c r="F1604" s="2" t="str">
        <f t="shared" ref="F1604:F1667" si="156">IF(AND(B1604&gt;=0,C1604&gt;=0),"상승",IF(AND(B1604&lt;0,C1604&lt;0),"하락","반대"))</f>
        <v>상승</v>
      </c>
      <c r="K1604" s="3">
        <f t="shared" ref="K1604:K1667" si="157">$J$3*(1+B1604)</f>
        <v>362785.53754091251</v>
      </c>
      <c r="L1604" s="3">
        <f t="shared" si="153"/>
        <v>369191.0499139413</v>
      </c>
      <c r="M1604" s="4">
        <f t="shared" ref="M1604:M1667" si="158">L1604-K1604</f>
        <v>6405.5123730287887</v>
      </c>
    </row>
    <row r="1605" spans="1:13" x14ac:dyDescent="0.45">
      <c r="A1605">
        <v>1602</v>
      </c>
      <c r="B1605">
        <v>0.15761394798755601</v>
      </c>
      <c r="C1605">
        <v>0.2146529562982</v>
      </c>
      <c r="D1605">
        <f t="shared" si="154"/>
        <v>5.7039008310643985E-2</v>
      </c>
      <c r="E1605" s="2">
        <f t="shared" si="155"/>
        <v>0.26572663751904868</v>
      </c>
      <c r="F1605" s="2" t="str">
        <f t="shared" si="156"/>
        <v>상승</v>
      </c>
      <c r="K1605" s="3">
        <f t="shared" si="157"/>
        <v>347284.18439626682</v>
      </c>
      <c r="L1605" s="3">
        <f t="shared" si="153"/>
        <v>364395.88688946003</v>
      </c>
      <c r="M1605" s="4">
        <f t="shared" si="158"/>
        <v>17111.70249319321</v>
      </c>
    </row>
    <row r="1606" spans="1:13" x14ac:dyDescent="0.45">
      <c r="A1606">
        <v>1603</v>
      </c>
      <c r="B1606">
        <v>-0.228140488266944</v>
      </c>
      <c r="C1606">
        <v>-0.22847682119205201</v>
      </c>
      <c r="D1606">
        <f t="shared" si="154"/>
        <v>-3.3633292510801271E-4</v>
      </c>
      <c r="E1606" s="2">
        <f t="shared" si="155"/>
        <v>1.4720658461249315E-3</v>
      </c>
      <c r="F1606" s="2" t="str">
        <f t="shared" si="156"/>
        <v>하락</v>
      </c>
      <c r="K1606" s="3">
        <f t="shared" si="157"/>
        <v>231557.8535199168</v>
      </c>
      <c r="L1606" s="3">
        <f t="shared" si="153"/>
        <v>231456.95364238438</v>
      </c>
      <c r="M1606" s="4">
        <f t="shared" si="158"/>
        <v>-100.89987753241439</v>
      </c>
    </row>
    <row r="1607" spans="1:13" x14ac:dyDescent="0.45">
      <c r="A1607">
        <v>1604</v>
      </c>
      <c r="B1607">
        <v>0.41063669323921198</v>
      </c>
      <c r="C1607">
        <v>0.24451410658307199</v>
      </c>
      <c r="D1607">
        <f t="shared" si="154"/>
        <v>-0.16612258665613999</v>
      </c>
      <c r="E1607" s="2">
        <f t="shared" si="155"/>
        <v>-0.67939878388857289</v>
      </c>
      <c r="F1607" s="2" t="str">
        <f t="shared" si="156"/>
        <v>상승</v>
      </c>
      <c r="K1607" s="3">
        <f t="shared" si="157"/>
        <v>423191.00797176361</v>
      </c>
      <c r="L1607" s="3">
        <f t="shared" si="153"/>
        <v>373354.2319749216</v>
      </c>
      <c r="M1607" s="4">
        <f t="shared" si="158"/>
        <v>-49836.775996842014</v>
      </c>
    </row>
    <row r="1608" spans="1:13" x14ac:dyDescent="0.45">
      <c r="A1608">
        <v>1605</v>
      </c>
      <c r="B1608">
        <v>0.48956644535064697</v>
      </c>
      <c r="C1608">
        <v>0.56989247311827895</v>
      </c>
      <c r="D1608">
        <f t="shared" si="154"/>
        <v>8.032602776763198E-2</v>
      </c>
      <c r="E1608" s="2">
        <f t="shared" si="155"/>
        <v>0.1409494449507506</v>
      </c>
      <c r="F1608" s="2" t="str">
        <f t="shared" si="156"/>
        <v>상승</v>
      </c>
      <c r="K1608" s="3">
        <f t="shared" si="157"/>
        <v>446869.93360519409</v>
      </c>
      <c r="L1608" s="3">
        <f t="shared" si="153"/>
        <v>470967.7419354837</v>
      </c>
      <c r="M1608" s="4">
        <f t="shared" si="158"/>
        <v>24097.808330289612</v>
      </c>
    </row>
    <row r="1609" spans="1:13" x14ac:dyDescent="0.45">
      <c r="A1609">
        <v>1606</v>
      </c>
      <c r="B1609">
        <v>-2.1276097744703199E-2</v>
      </c>
      <c r="C1609">
        <v>-2.2382094324540299E-2</v>
      </c>
      <c r="D1609">
        <f t="shared" si="154"/>
        <v>-1.1059965798370999E-3</v>
      </c>
      <c r="E1609" s="2">
        <f t="shared" si="155"/>
        <v>4.9414347192007727E-2</v>
      </c>
      <c r="F1609" s="2" t="str">
        <f t="shared" si="156"/>
        <v>하락</v>
      </c>
      <c r="K1609" s="3">
        <f t="shared" si="157"/>
        <v>293617.17067658907</v>
      </c>
      <c r="L1609" s="3">
        <f t="shared" si="153"/>
        <v>293285.37170263793</v>
      </c>
      <c r="M1609" s="4">
        <f t="shared" si="158"/>
        <v>-331.79897395113949</v>
      </c>
    </row>
    <row r="1610" spans="1:13" x14ac:dyDescent="0.45">
      <c r="A1610">
        <v>1607</v>
      </c>
      <c r="B1610">
        <v>-5.8926407247781698E-2</v>
      </c>
      <c r="C1610">
        <v>-5.19765739385065E-2</v>
      </c>
      <c r="D1610">
        <f t="shared" si="154"/>
        <v>6.9498333092751982E-3</v>
      </c>
      <c r="E1610" s="2">
        <f t="shared" si="155"/>
        <v>-0.13371087747140756</v>
      </c>
      <c r="F1610" s="2" t="str">
        <f t="shared" si="156"/>
        <v>하락</v>
      </c>
      <c r="K1610" s="3">
        <f t="shared" si="157"/>
        <v>282322.07782566547</v>
      </c>
      <c r="L1610" s="3">
        <f t="shared" si="153"/>
        <v>284407.02781844803</v>
      </c>
      <c r="M1610" s="4">
        <f t="shared" si="158"/>
        <v>2084.9499927825527</v>
      </c>
    </row>
    <row r="1611" spans="1:13" x14ac:dyDescent="0.45">
      <c r="A1611">
        <v>1608</v>
      </c>
      <c r="B1611">
        <v>-6.7282915115356402E-3</v>
      </c>
      <c r="C1611">
        <v>-6.1624649859943897E-2</v>
      </c>
      <c r="D1611">
        <f t="shared" si="154"/>
        <v>-5.489635834840826E-2</v>
      </c>
      <c r="E1611" s="2">
        <f t="shared" si="155"/>
        <v>0.89081817865371704</v>
      </c>
      <c r="F1611" s="2" t="str">
        <f t="shared" si="156"/>
        <v>하락</v>
      </c>
      <c r="K1611" s="3">
        <f t="shared" si="157"/>
        <v>297981.51254653931</v>
      </c>
      <c r="L1611" s="3">
        <f t="shared" si="153"/>
        <v>281512.60504201683</v>
      </c>
      <c r="M1611" s="4">
        <f t="shared" si="158"/>
        <v>-16468.907504522474</v>
      </c>
    </row>
    <row r="1612" spans="1:13" x14ac:dyDescent="0.45">
      <c r="A1612">
        <v>1609</v>
      </c>
      <c r="B1612">
        <v>5.9686057269573198E-2</v>
      </c>
      <c r="C1612">
        <v>4.2105263157894701E-2</v>
      </c>
      <c r="D1612">
        <f t="shared" si="154"/>
        <v>-1.7580794111678497E-2</v>
      </c>
      <c r="E1612" s="2">
        <f t="shared" si="155"/>
        <v>-0.41754386015236467</v>
      </c>
      <c r="F1612" s="2" t="str">
        <f t="shared" si="156"/>
        <v>상승</v>
      </c>
      <c r="K1612" s="3">
        <f t="shared" si="157"/>
        <v>317905.81718087196</v>
      </c>
      <c r="L1612" s="3">
        <f t="shared" si="153"/>
        <v>312631.57894736837</v>
      </c>
      <c r="M1612" s="4">
        <f t="shared" si="158"/>
        <v>-5274.2382335035945</v>
      </c>
    </row>
    <row r="1613" spans="1:13" x14ac:dyDescent="0.45">
      <c r="A1613">
        <v>1610</v>
      </c>
      <c r="B1613">
        <v>0.13186615705490101</v>
      </c>
      <c r="C1613">
        <v>8.2437275985663E-2</v>
      </c>
      <c r="D1613">
        <f t="shared" si="154"/>
        <v>-4.9428881069238012E-2</v>
      </c>
      <c r="E1613" s="2">
        <f t="shared" si="155"/>
        <v>-0.59959381818771385</v>
      </c>
      <c r="F1613" s="2" t="str">
        <f t="shared" si="156"/>
        <v>상승</v>
      </c>
      <c r="K1613" s="3">
        <f t="shared" si="157"/>
        <v>339559.84711647034</v>
      </c>
      <c r="L1613" s="3">
        <f t="shared" si="153"/>
        <v>324731.18279569893</v>
      </c>
      <c r="M1613" s="4">
        <f t="shared" si="158"/>
        <v>-14828.664320771408</v>
      </c>
    </row>
    <row r="1614" spans="1:13" x14ac:dyDescent="0.45">
      <c r="A1614">
        <v>1611</v>
      </c>
      <c r="B1614">
        <v>-0.103561833500862</v>
      </c>
      <c r="C1614">
        <v>-0.17266187050359699</v>
      </c>
      <c r="D1614">
        <f t="shared" si="154"/>
        <v>-6.9100037002734996E-2</v>
      </c>
      <c r="E1614" s="2">
        <f t="shared" si="155"/>
        <v>0.40020438097417382</v>
      </c>
      <c r="F1614" s="2" t="str">
        <f t="shared" si="156"/>
        <v>하락</v>
      </c>
      <c r="K1614" s="3">
        <f t="shared" si="157"/>
        <v>268931.44994974142</v>
      </c>
      <c r="L1614" s="3">
        <f t="shared" si="153"/>
        <v>248201.43884892092</v>
      </c>
      <c r="M1614" s="4">
        <f t="shared" si="158"/>
        <v>-20730.011100820499</v>
      </c>
    </row>
    <row r="1615" spans="1:13" x14ac:dyDescent="0.45">
      <c r="A1615">
        <v>1612</v>
      </c>
      <c r="B1615">
        <v>0.39970302581787098</v>
      </c>
      <c r="C1615">
        <v>0.37369033760186199</v>
      </c>
      <c r="D1615">
        <f t="shared" si="154"/>
        <v>-2.6012688216008995E-2</v>
      </c>
      <c r="E1615" s="2">
        <f t="shared" si="155"/>
        <v>-6.9610277811687743E-2</v>
      </c>
      <c r="F1615" s="2" t="str">
        <f t="shared" si="156"/>
        <v>상승</v>
      </c>
      <c r="K1615" s="3">
        <f t="shared" si="157"/>
        <v>419910.90774536133</v>
      </c>
      <c r="L1615" s="3">
        <f t="shared" si="153"/>
        <v>412107.10128055856</v>
      </c>
      <c r="M1615" s="4">
        <f t="shared" si="158"/>
        <v>-7803.8064648027648</v>
      </c>
    </row>
    <row r="1616" spans="1:13" x14ac:dyDescent="0.45">
      <c r="A1616">
        <v>1613</v>
      </c>
      <c r="B1616">
        <v>0.202788636088371</v>
      </c>
      <c r="C1616">
        <v>0.23715753424657501</v>
      </c>
      <c r="D1616">
        <f t="shared" si="154"/>
        <v>3.4368898158204014E-2</v>
      </c>
      <c r="E1616" s="2">
        <f t="shared" si="155"/>
        <v>0.14492011930968354</v>
      </c>
      <c r="F1616" s="2" t="str">
        <f t="shared" si="156"/>
        <v>상승</v>
      </c>
      <c r="K1616" s="3">
        <f t="shared" si="157"/>
        <v>360836.59082651132</v>
      </c>
      <c r="L1616" s="3">
        <f t="shared" si="153"/>
        <v>371147.26027397253</v>
      </c>
      <c r="M1616" s="4">
        <f t="shared" si="158"/>
        <v>10310.669447461201</v>
      </c>
    </row>
    <row r="1617" spans="1:13" x14ac:dyDescent="0.45">
      <c r="A1617">
        <v>1614</v>
      </c>
      <c r="B1617">
        <v>0.46090114116668701</v>
      </c>
      <c r="C1617">
        <v>0.364361702127659</v>
      </c>
      <c r="D1617">
        <f t="shared" si="154"/>
        <v>-9.6539439039028008E-2</v>
      </c>
      <c r="E1617" s="2">
        <f t="shared" si="155"/>
        <v>-0.26495495677864661</v>
      </c>
      <c r="F1617" s="2" t="str">
        <f t="shared" si="156"/>
        <v>상승</v>
      </c>
      <c r="K1617" s="3">
        <f t="shared" si="157"/>
        <v>438270.3423500061</v>
      </c>
      <c r="L1617" s="3">
        <f t="shared" si="153"/>
        <v>409308.51063829771</v>
      </c>
      <c r="M1617" s="4">
        <f t="shared" si="158"/>
        <v>-28961.831711708393</v>
      </c>
    </row>
    <row r="1618" spans="1:13" x14ac:dyDescent="0.45">
      <c r="A1618">
        <v>1615</v>
      </c>
      <c r="B1618">
        <v>-2.5112319737672799E-2</v>
      </c>
      <c r="C1618">
        <v>-2.4417314095449501E-2</v>
      </c>
      <c r="D1618">
        <f t="shared" si="154"/>
        <v>6.9500564222329739E-4</v>
      </c>
      <c r="E1618" s="2">
        <f t="shared" si="155"/>
        <v>-2.8463640165599588E-2</v>
      </c>
      <c r="F1618" s="2" t="str">
        <f t="shared" si="156"/>
        <v>하락</v>
      </c>
      <c r="K1618" s="3">
        <f t="shared" si="157"/>
        <v>292466.30407869816</v>
      </c>
      <c r="L1618" s="3">
        <f t="shared" si="153"/>
        <v>292674.80577136518</v>
      </c>
      <c r="M1618" s="4">
        <f t="shared" si="158"/>
        <v>208.50169266702142</v>
      </c>
    </row>
    <row r="1619" spans="1:13" x14ac:dyDescent="0.45">
      <c r="A1619">
        <v>1616</v>
      </c>
      <c r="B1619">
        <v>0.28870072960853499</v>
      </c>
      <c r="C1619">
        <v>0.31505431971029402</v>
      </c>
      <c r="D1619">
        <f t="shared" si="154"/>
        <v>2.6353590101759028E-2</v>
      </c>
      <c r="E1619" s="2">
        <f t="shared" si="155"/>
        <v>8.3647766283580199E-2</v>
      </c>
      <c r="F1619" s="2" t="str">
        <f t="shared" si="156"/>
        <v>상승</v>
      </c>
      <c r="K1619" s="3">
        <f t="shared" si="157"/>
        <v>386610.21888256044</v>
      </c>
      <c r="L1619" s="3">
        <f t="shared" ref="L1619:L1682" si="159">$J$3*(1+C1619)</f>
        <v>394516.29591308819</v>
      </c>
      <c r="M1619" s="4">
        <f t="shared" si="158"/>
        <v>7906.0770305277547</v>
      </c>
    </row>
    <row r="1620" spans="1:13" x14ac:dyDescent="0.45">
      <c r="A1620">
        <v>1617</v>
      </c>
      <c r="B1620">
        <v>4.2731542140245403E-2</v>
      </c>
      <c r="C1620">
        <v>9.07441016333938E-3</v>
      </c>
      <c r="D1620">
        <f t="shared" si="154"/>
        <v>-3.3657131976906021E-2</v>
      </c>
      <c r="E1620" s="2">
        <f t="shared" si="155"/>
        <v>-3.7090159438550447</v>
      </c>
      <c r="F1620" s="2" t="str">
        <f t="shared" si="156"/>
        <v>상승</v>
      </c>
      <c r="K1620" s="3">
        <f t="shared" si="157"/>
        <v>312819.46264207363</v>
      </c>
      <c r="L1620" s="3">
        <f t="shared" si="159"/>
        <v>302722.3230490018</v>
      </c>
      <c r="M1620" s="4">
        <f t="shared" si="158"/>
        <v>-10097.139593071828</v>
      </c>
    </row>
    <row r="1621" spans="1:13" x14ac:dyDescent="0.45">
      <c r="A1621">
        <v>1618</v>
      </c>
      <c r="B1621">
        <v>1.7564512789249399E-2</v>
      </c>
      <c r="C1621">
        <v>-2.25056264066016E-2</v>
      </c>
      <c r="D1621">
        <f t="shared" si="154"/>
        <v>-4.0070139195851E-2</v>
      </c>
      <c r="E1621" s="2">
        <f t="shared" si="155"/>
        <v>1.7804498516023166</v>
      </c>
      <c r="F1621" s="2" t="str">
        <f t="shared" si="156"/>
        <v>반대</v>
      </c>
      <c r="K1621" s="3">
        <f t="shared" si="157"/>
        <v>305269.35383677483</v>
      </c>
      <c r="L1621" s="3">
        <f t="shared" si="159"/>
        <v>293248.31207801955</v>
      </c>
      <c r="M1621" s="4">
        <f t="shared" si="158"/>
        <v>-12021.04175875528</v>
      </c>
    </row>
    <row r="1622" spans="1:13" x14ac:dyDescent="0.45">
      <c r="A1622">
        <v>1619</v>
      </c>
      <c r="B1622">
        <v>6.3639916479587503E-3</v>
      </c>
      <c r="C1622">
        <v>-7.0287539936102206E-2</v>
      </c>
      <c r="D1622">
        <f t="shared" si="154"/>
        <v>-7.6651531584060961E-2</v>
      </c>
      <c r="E1622" s="2">
        <f t="shared" si="155"/>
        <v>1.0905422448095952</v>
      </c>
      <c r="F1622" s="2" t="str">
        <f t="shared" si="156"/>
        <v>반대</v>
      </c>
      <c r="K1622" s="3">
        <f t="shared" si="157"/>
        <v>301909.19749438763</v>
      </c>
      <c r="L1622" s="3">
        <f t="shared" si="159"/>
        <v>278913.73801916931</v>
      </c>
      <c r="M1622" s="4">
        <f t="shared" si="158"/>
        <v>-22995.459475218318</v>
      </c>
    </row>
    <row r="1623" spans="1:13" x14ac:dyDescent="0.45">
      <c r="A1623">
        <v>1620</v>
      </c>
      <c r="B1623">
        <v>-7.5394496321678106E-2</v>
      </c>
      <c r="C1623">
        <v>-0.129054520358868</v>
      </c>
      <c r="D1623">
        <f t="shared" si="154"/>
        <v>-5.3660024037189891E-2</v>
      </c>
      <c r="E1623" s="2">
        <f t="shared" si="155"/>
        <v>0.41579344828817255</v>
      </c>
      <c r="F1623" s="2" t="str">
        <f t="shared" si="156"/>
        <v>하락</v>
      </c>
      <c r="K1623" s="3">
        <f t="shared" si="157"/>
        <v>277381.65110349655</v>
      </c>
      <c r="L1623" s="3">
        <f t="shared" si="159"/>
        <v>261283.64389233961</v>
      </c>
      <c r="M1623" s="4">
        <f t="shared" si="158"/>
        <v>-16098.007211156946</v>
      </c>
    </row>
    <row r="1624" spans="1:13" x14ac:dyDescent="0.45">
      <c r="A1624">
        <v>1621</v>
      </c>
      <c r="B1624">
        <v>0.19127543270587899</v>
      </c>
      <c r="C1624">
        <v>0.220949263502455</v>
      </c>
      <c r="D1624">
        <f t="shared" si="154"/>
        <v>2.9673830796576012E-2</v>
      </c>
      <c r="E1624" s="2">
        <f t="shared" si="155"/>
        <v>0.13430156012376254</v>
      </c>
      <c r="F1624" s="2" t="str">
        <f t="shared" si="156"/>
        <v>상승</v>
      </c>
      <c r="K1624" s="3">
        <f t="shared" si="157"/>
        <v>357382.62981176371</v>
      </c>
      <c r="L1624" s="3">
        <f t="shared" si="159"/>
        <v>366284.77905073651</v>
      </c>
      <c r="M1624" s="4">
        <f t="shared" si="158"/>
        <v>8902.1492389728082</v>
      </c>
    </row>
    <row r="1625" spans="1:13" x14ac:dyDescent="0.45">
      <c r="A1625">
        <v>1622</v>
      </c>
      <c r="B1625">
        <v>-0.10793083906173701</v>
      </c>
      <c r="C1625">
        <v>-0.22133333333333299</v>
      </c>
      <c r="D1625">
        <f t="shared" si="154"/>
        <v>-0.11340249427159599</v>
      </c>
      <c r="E1625" s="2">
        <f t="shared" si="155"/>
        <v>0.51236066688974169</v>
      </c>
      <c r="F1625" s="2" t="str">
        <f t="shared" si="156"/>
        <v>하락</v>
      </c>
      <c r="K1625" s="3">
        <f t="shared" si="157"/>
        <v>267620.74828147888</v>
      </c>
      <c r="L1625" s="3">
        <f t="shared" si="159"/>
        <v>233600.00000000012</v>
      </c>
      <c r="M1625" s="4">
        <f t="shared" si="158"/>
        <v>-34020.748281478765</v>
      </c>
    </row>
    <row r="1626" spans="1:13" x14ac:dyDescent="0.45">
      <c r="A1626">
        <v>1623</v>
      </c>
      <c r="B1626">
        <v>2.6443999260663899E-2</v>
      </c>
      <c r="C1626">
        <v>1.6548463356973901E-2</v>
      </c>
      <c r="D1626">
        <f t="shared" si="154"/>
        <v>-9.8955359036899983E-3</v>
      </c>
      <c r="E1626" s="2">
        <f t="shared" si="155"/>
        <v>-0.59797309818012756</v>
      </c>
      <c r="F1626" s="2" t="str">
        <f t="shared" si="156"/>
        <v>상승</v>
      </c>
      <c r="K1626" s="3">
        <f t="shared" si="157"/>
        <v>307933.1997781992</v>
      </c>
      <c r="L1626" s="3">
        <f t="shared" si="159"/>
        <v>304964.53900709219</v>
      </c>
      <c r="M1626" s="4">
        <f t="shared" si="158"/>
        <v>-2968.6607711070101</v>
      </c>
    </row>
    <row r="1627" spans="1:13" x14ac:dyDescent="0.45">
      <c r="A1627">
        <v>1624</v>
      </c>
      <c r="B1627">
        <v>0.315057963132858</v>
      </c>
      <c r="C1627">
        <v>0.23862375138734701</v>
      </c>
      <c r="D1627">
        <f t="shared" si="154"/>
        <v>-7.6434211745510988E-2</v>
      </c>
      <c r="E1627" s="2">
        <f t="shared" si="155"/>
        <v>-0.32031267340793262</v>
      </c>
      <c r="F1627" s="2" t="str">
        <f t="shared" si="156"/>
        <v>상승</v>
      </c>
      <c r="K1627" s="3">
        <f t="shared" si="157"/>
        <v>394517.38893985742</v>
      </c>
      <c r="L1627" s="3">
        <f t="shared" si="159"/>
        <v>371587.1254162041</v>
      </c>
      <c r="M1627" s="4">
        <f t="shared" si="158"/>
        <v>-22930.263523653324</v>
      </c>
    </row>
    <row r="1628" spans="1:13" x14ac:dyDescent="0.45">
      <c r="A1628">
        <v>1625</v>
      </c>
      <c r="B1628">
        <v>-3.4914020448923097E-2</v>
      </c>
      <c r="C1628">
        <v>-0.122362869198312</v>
      </c>
      <c r="D1628">
        <f t="shared" si="154"/>
        <v>-8.7448848749388908E-2</v>
      </c>
      <c r="E1628" s="2">
        <f t="shared" si="155"/>
        <v>0.71466817771052449</v>
      </c>
      <c r="F1628" s="2" t="str">
        <f t="shared" si="156"/>
        <v>하락</v>
      </c>
      <c r="K1628" s="3">
        <f t="shared" si="157"/>
        <v>289525.79386532307</v>
      </c>
      <c r="L1628" s="3">
        <f t="shared" si="159"/>
        <v>263291.1392405064</v>
      </c>
      <c r="M1628" s="4">
        <f t="shared" si="158"/>
        <v>-26234.654624816671</v>
      </c>
    </row>
    <row r="1629" spans="1:13" x14ac:dyDescent="0.45">
      <c r="A1629">
        <v>1626</v>
      </c>
      <c r="B1629">
        <v>-0.115072652697563</v>
      </c>
      <c r="C1629">
        <v>-0.21419354838709601</v>
      </c>
      <c r="D1629">
        <f t="shared" si="154"/>
        <v>-9.9120895689533001E-2</v>
      </c>
      <c r="E1629" s="2">
        <f t="shared" si="155"/>
        <v>0.46276321782764068</v>
      </c>
      <c r="F1629" s="2" t="str">
        <f t="shared" si="156"/>
        <v>하락</v>
      </c>
      <c r="K1629" s="3">
        <f t="shared" si="157"/>
        <v>265478.20419073111</v>
      </c>
      <c r="L1629" s="3">
        <f t="shared" si="159"/>
        <v>235741.9354838712</v>
      </c>
      <c r="M1629" s="4">
        <f t="shared" si="158"/>
        <v>-29736.268706859904</v>
      </c>
    </row>
    <row r="1630" spans="1:13" x14ac:dyDescent="0.45">
      <c r="A1630">
        <v>1627</v>
      </c>
      <c r="B1630">
        <v>-0.21990667283535001</v>
      </c>
      <c r="C1630">
        <v>-0.23253968253968199</v>
      </c>
      <c r="D1630">
        <f t="shared" si="154"/>
        <v>-1.2633009704331982E-2</v>
      </c>
      <c r="E1630" s="2">
        <f t="shared" si="155"/>
        <v>5.4326253336035274E-2</v>
      </c>
      <c r="F1630" s="2" t="str">
        <f t="shared" si="156"/>
        <v>하락</v>
      </c>
      <c r="K1630" s="3">
        <f t="shared" si="157"/>
        <v>234027.99814939499</v>
      </c>
      <c r="L1630" s="3">
        <f t="shared" si="159"/>
        <v>230238.09523809541</v>
      </c>
      <c r="M1630" s="4">
        <f t="shared" si="158"/>
        <v>-3789.9029112995777</v>
      </c>
    </row>
    <row r="1631" spans="1:13" x14ac:dyDescent="0.45">
      <c r="A1631">
        <v>1628</v>
      </c>
      <c r="B1631">
        <v>-4.1657723486423397E-3</v>
      </c>
      <c r="C1631">
        <v>1.24590163934426E-2</v>
      </c>
      <c r="D1631">
        <f t="shared" si="154"/>
        <v>1.662478874208494E-2</v>
      </c>
      <c r="E1631" s="2">
        <f t="shared" si="155"/>
        <v>1.3343580437726095</v>
      </c>
      <c r="F1631" s="2" t="str">
        <f t="shared" si="156"/>
        <v>반대</v>
      </c>
      <c r="K1631" s="3">
        <f t="shared" si="157"/>
        <v>298750.2682954073</v>
      </c>
      <c r="L1631" s="3">
        <f t="shared" si="159"/>
        <v>303737.7049180328</v>
      </c>
      <c r="M1631" s="4">
        <f t="shared" si="158"/>
        <v>4987.4366226255079</v>
      </c>
    </row>
    <row r="1632" spans="1:13" x14ac:dyDescent="0.45">
      <c r="A1632">
        <v>1629</v>
      </c>
      <c r="B1632">
        <v>0.10882239043712599</v>
      </c>
      <c r="C1632">
        <v>5.6872037914691899E-2</v>
      </c>
      <c r="D1632">
        <f t="shared" si="154"/>
        <v>-5.1950352522434094E-2</v>
      </c>
      <c r="E1632" s="2">
        <f t="shared" si="155"/>
        <v>-0.91346036518613349</v>
      </c>
      <c r="F1632" s="2" t="str">
        <f t="shared" si="156"/>
        <v>상승</v>
      </c>
      <c r="K1632" s="3">
        <f t="shared" si="157"/>
        <v>332646.71713113779</v>
      </c>
      <c r="L1632" s="3">
        <f t="shared" si="159"/>
        <v>317061.61137440754</v>
      </c>
      <c r="M1632" s="4">
        <f t="shared" si="158"/>
        <v>-15585.105756730249</v>
      </c>
    </row>
    <row r="1633" spans="1:13" x14ac:dyDescent="0.45">
      <c r="A1633">
        <v>1630</v>
      </c>
      <c r="B1633">
        <v>-0.10509514808654701</v>
      </c>
      <c r="C1633">
        <v>-7.0194384449244002E-2</v>
      </c>
      <c r="D1633">
        <f t="shared" si="154"/>
        <v>3.4900763637303003E-2</v>
      </c>
      <c r="E1633" s="2">
        <f t="shared" si="155"/>
        <v>-0.4972016481252709</v>
      </c>
      <c r="F1633" s="2" t="str">
        <f t="shared" si="156"/>
        <v>하락</v>
      </c>
      <c r="K1633" s="3">
        <f t="shared" si="157"/>
        <v>268471.45557403594</v>
      </c>
      <c r="L1633" s="3">
        <f t="shared" si="159"/>
        <v>278941.68466522679</v>
      </c>
      <c r="M1633" s="4">
        <f t="shared" si="158"/>
        <v>10470.229091190849</v>
      </c>
    </row>
    <row r="1634" spans="1:13" x14ac:dyDescent="0.45">
      <c r="A1634">
        <v>1631</v>
      </c>
      <c r="B1634">
        <v>0.65456748008728005</v>
      </c>
      <c r="C1634">
        <v>0.677927927927927</v>
      </c>
      <c r="D1634">
        <f t="shared" si="154"/>
        <v>2.3360447840646947E-2</v>
      </c>
      <c r="E1634" s="2">
        <f t="shared" si="155"/>
        <v>3.4458600801485911E-2</v>
      </c>
      <c r="F1634" s="2" t="str">
        <f t="shared" si="156"/>
        <v>상승</v>
      </c>
      <c r="K1634" s="3">
        <f t="shared" si="157"/>
        <v>496370.24402618402</v>
      </c>
      <c r="L1634" s="3">
        <f t="shared" si="159"/>
        <v>503378.37837837805</v>
      </c>
      <c r="M1634" s="4">
        <f t="shared" si="158"/>
        <v>7008.1343521940289</v>
      </c>
    </row>
    <row r="1635" spans="1:13" x14ac:dyDescent="0.45">
      <c r="A1635">
        <v>1632</v>
      </c>
      <c r="B1635">
        <v>0.149627104401588</v>
      </c>
      <c r="C1635">
        <v>8.5948158253751697E-2</v>
      </c>
      <c r="D1635">
        <f t="shared" si="154"/>
        <v>-6.3678946147836299E-2</v>
      </c>
      <c r="E1635" s="2">
        <f t="shared" si="155"/>
        <v>-0.74089948454546051</v>
      </c>
      <c r="F1635" s="2" t="str">
        <f t="shared" si="156"/>
        <v>상승</v>
      </c>
      <c r="K1635" s="3">
        <f t="shared" si="157"/>
        <v>344888.13132047642</v>
      </c>
      <c r="L1635" s="3">
        <f t="shared" si="159"/>
        <v>325784.44747612556</v>
      </c>
      <c r="M1635" s="4">
        <f t="shared" si="158"/>
        <v>-19103.68384435086</v>
      </c>
    </row>
    <row r="1636" spans="1:13" x14ac:dyDescent="0.45">
      <c r="A1636">
        <v>1633</v>
      </c>
      <c r="B1636">
        <v>5.73704913258552E-2</v>
      </c>
      <c r="C1636">
        <v>2.4807527801539699E-2</v>
      </c>
      <c r="D1636">
        <f t="shared" si="154"/>
        <v>-3.2562963524315501E-2</v>
      </c>
      <c r="E1636" s="2">
        <f t="shared" si="155"/>
        <v>-1.3126242882732739</v>
      </c>
      <c r="F1636" s="2" t="str">
        <f t="shared" si="156"/>
        <v>상승</v>
      </c>
      <c r="K1636" s="3">
        <f t="shared" si="157"/>
        <v>317211.14739775658</v>
      </c>
      <c r="L1636" s="3">
        <f t="shared" si="159"/>
        <v>307442.25834046188</v>
      </c>
      <c r="M1636" s="4">
        <f t="shared" si="158"/>
        <v>-9768.8890572946984</v>
      </c>
    </row>
    <row r="1637" spans="1:13" x14ac:dyDescent="0.45">
      <c r="A1637">
        <v>1634</v>
      </c>
      <c r="B1637">
        <v>0.236351773142814</v>
      </c>
      <c r="C1637">
        <v>0.175869120654396</v>
      </c>
      <c r="D1637">
        <f t="shared" si="154"/>
        <v>-6.0482652488417998E-2</v>
      </c>
      <c r="E1637" s="2">
        <f t="shared" si="155"/>
        <v>-0.34390717519577352</v>
      </c>
      <c r="F1637" s="2" t="str">
        <f t="shared" si="156"/>
        <v>상승</v>
      </c>
      <c r="K1637" s="3">
        <f t="shared" si="157"/>
        <v>370905.53194284422</v>
      </c>
      <c r="L1637" s="3">
        <f t="shared" si="159"/>
        <v>352760.73619631882</v>
      </c>
      <c r="M1637" s="4">
        <f t="shared" si="158"/>
        <v>-18144.7957465254</v>
      </c>
    </row>
    <row r="1638" spans="1:13" x14ac:dyDescent="0.45">
      <c r="A1638">
        <v>1635</v>
      </c>
      <c r="B1638">
        <v>3.9575912058353403E-2</v>
      </c>
      <c r="C1638">
        <v>-4.95049504950495E-2</v>
      </c>
      <c r="D1638">
        <f t="shared" si="154"/>
        <v>-8.9080862553402904E-2</v>
      </c>
      <c r="E1638" s="2">
        <f t="shared" si="155"/>
        <v>1.7994334235787388</v>
      </c>
      <c r="F1638" s="2" t="str">
        <f t="shared" si="156"/>
        <v>반대</v>
      </c>
      <c r="K1638" s="3">
        <f t="shared" si="157"/>
        <v>311872.77361750603</v>
      </c>
      <c r="L1638" s="3">
        <f t="shared" si="159"/>
        <v>285148.51485148515</v>
      </c>
      <c r="M1638" s="4">
        <f t="shared" si="158"/>
        <v>-26724.258766020881</v>
      </c>
    </row>
    <row r="1639" spans="1:13" x14ac:dyDescent="0.45">
      <c r="A1639">
        <v>1636</v>
      </c>
      <c r="B1639">
        <v>-8.6941033601760795E-2</v>
      </c>
      <c r="C1639">
        <v>-0.100998890122086</v>
      </c>
      <c r="D1639">
        <f t="shared" si="154"/>
        <v>-1.4057856520325207E-2</v>
      </c>
      <c r="E1639" s="2">
        <f t="shared" si="155"/>
        <v>0.13918822774519871</v>
      </c>
      <c r="F1639" s="2" t="str">
        <f t="shared" si="156"/>
        <v>하락</v>
      </c>
      <c r="K1639" s="3">
        <f t="shared" si="157"/>
        <v>273917.6899194718</v>
      </c>
      <c r="L1639" s="3">
        <f t="shared" si="159"/>
        <v>269700.33296337421</v>
      </c>
      <c r="M1639" s="4">
        <f t="shared" si="158"/>
        <v>-4217.3569560975884</v>
      </c>
    </row>
    <row r="1640" spans="1:13" x14ac:dyDescent="0.45">
      <c r="A1640">
        <v>1637</v>
      </c>
      <c r="B1640">
        <v>-8.2883127033710393E-3</v>
      </c>
      <c r="C1640">
        <v>-5.2750565184626903E-2</v>
      </c>
      <c r="D1640">
        <f t="shared" si="154"/>
        <v>-4.4462252481255862E-2</v>
      </c>
      <c r="E1640" s="2">
        <f t="shared" si="155"/>
        <v>0.84287727203752305</v>
      </c>
      <c r="F1640" s="2" t="str">
        <f t="shared" si="156"/>
        <v>하락</v>
      </c>
      <c r="K1640" s="3">
        <f t="shared" si="157"/>
        <v>297513.50618898869</v>
      </c>
      <c r="L1640" s="3">
        <f t="shared" si="159"/>
        <v>284174.8304446119</v>
      </c>
      <c r="M1640" s="4">
        <f t="shared" si="158"/>
        <v>-13338.675744376786</v>
      </c>
    </row>
    <row r="1641" spans="1:13" x14ac:dyDescent="0.45">
      <c r="A1641">
        <v>1638</v>
      </c>
      <c r="B1641">
        <v>0.111662536859512</v>
      </c>
      <c r="C1641">
        <v>0.14349775784753299</v>
      </c>
      <c r="D1641">
        <f t="shared" si="154"/>
        <v>3.1835220988020996E-2</v>
      </c>
      <c r="E1641" s="2">
        <f t="shared" si="155"/>
        <v>0.22185169626027229</v>
      </c>
      <c r="F1641" s="2" t="str">
        <f t="shared" si="156"/>
        <v>상승</v>
      </c>
      <c r="K1641" s="3">
        <f t="shared" si="157"/>
        <v>333498.76105785358</v>
      </c>
      <c r="L1641" s="3">
        <f t="shared" si="159"/>
        <v>343049.32735425991</v>
      </c>
      <c r="M1641" s="4">
        <f t="shared" si="158"/>
        <v>9550.5662964063231</v>
      </c>
    </row>
    <row r="1642" spans="1:13" x14ac:dyDescent="0.45">
      <c r="A1642">
        <v>1639</v>
      </c>
      <c r="B1642">
        <v>-4.4594999402761397E-2</v>
      </c>
      <c r="C1642">
        <v>-9.75056689342403E-2</v>
      </c>
      <c r="D1642">
        <f t="shared" si="154"/>
        <v>-5.2910669531478903E-2</v>
      </c>
      <c r="E1642" s="2">
        <f t="shared" si="155"/>
        <v>0.54264198286935372</v>
      </c>
      <c r="F1642" s="2" t="str">
        <f t="shared" si="156"/>
        <v>하락</v>
      </c>
      <c r="K1642" s="3">
        <f t="shared" si="157"/>
        <v>286621.50017917162</v>
      </c>
      <c r="L1642" s="3">
        <f t="shared" si="159"/>
        <v>270748.29931972793</v>
      </c>
      <c r="M1642" s="4">
        <f t="shared" si="158"/>
        <v>-15873.200859443692</v>
      </c>
    </row>
    <row r="1643" spans="1:13" x14ac:dyDescent="0.45">
      <c r="A1643">
        <v>1640</v>
      </c>
      <c r="B1643">
        <v>-0.11074911057949</v>
      </c>
      <c r="C1643">
        <v>-0.15601783060921201</v>
      </c>
      <c r="D1643">
        <f t="shared" si="154"/>
        <v>-4.5268720029722015E-2</v>
      </c>
      <c r="E1643" s="2">
        <f t="shared" si="155"/>
        <v>0.29015093885717153</v>
      </c>
      <c r="F1643" s="2" t="str">
        <f t="shared" si="156"/>
        <v>하락</v>
      </c>
      <c r="K1643" s="3">
        <f t="shared" si="157"/>
        <v>266775.26682615298</v>
      </c>
      <c r="L1643" s="3">
        <f t="shared" si="159"/>
        <v>253194.6508172364</v>
      </c>
      <c r="M1643" s="4">
        <f t="shared" si="158"/>
        <v>-13580.616008916579</v>
      </c>
    </row>
    <row r="1644" spans="1:13" x14ac:dyDescent="0.45">
      <c r="A1644">
        <v>1641</v>
      </c>
      <c r="B1644">
        <v>0.104656189680099</v>
      </c>
      <c r="C1644">
        <v>3.6630036630036597E-2</v>
      </c>
      <c r="D1644">
        <f t="shared" si="154"/>
        <v>-6.8026153050062405E-2</v>
      </c>
      <c r="E1644" s="2">
        <f t="shared" si="155"/>
        <v>-1.8571139782667052</v>
      </c>
      <c r="F1644" s="2" t="str">
        <f t="shared" si="156"/>
        <v>상승</v>
      </c>
      <c r="K1644" s="3">
        <f t="shared" si="157"/>
        <v>331396.85690402973</v>
      </c>
      <c r="L1644" s="3">
        <f t="shared" si="159"/>
        <v>310989.01098901097</v>
      </c>
      <c r="M1644" s="4">
        <f t="shared" si="158"/>
        <v>-20407.845915018755</v>
      </c>
    </row>
    <row r="1645" spans="1:13" x14ac:dyDescent="0.45">
      <c r="A1645">
        <v>1642</v>
      </c>
      <c r="B1645">
        <v>0.11105400323867699</v>
      </c>
      <c r="C1645">
        <v>9.0659340659340601E-2</v>
      </c>
      <c r="D1645">
        <f t="shared" si="154"/>
        <v>-2.0394662579336392E-2</v>
      </c>
      <c r="E1645" s="2">
        <f t="shared" si="155"/>
        <v>-0.22495930845086218</v>
      </c>
      <c r="F1645" s="2" t="str">
        <f t="shared" si="156"/>
        <v>상승</v>
      </c>
      <c r="K1645" s="3">
        <f t="shared" si="157"/>
        <v>333316.2009716031</v>
      </c>
      <c r="L1645" s="3">
        <f t="shared" si="159"/>
        <v>327197.80219780217</v>
      </c>
      <c r="M1645" s="4">
        <f t="shared" si="158"/>
        <v>-6118.3987738009309</v>
      </c>
    </row>
    <row r="1646" spans="1:13" x14ac:dyDescent="0.45">
      <c r="A1646">
        <v>1643</v>
      </c>
      <c r="B1646">
        <v>6.1489291489124298E-2</v>
      </c>
      <c r="C1646">
        <v>-0.14242424242424201</v>
      </c>
      <c r="D1646">
        <f t="shared" si="154"/>
        <v>-0.20391353391336631</v>
      </c>
      <c r="E1646" s="2">
        <f t="shared" si="155"/>
        <v>1.4317333232215124</v>
      </c>
      <c r="F1646" s="2" t="str">
        <f t="shared" si="156"/>
        <v>반대</v>
      </c>
      <c r="K1646" s="3">
        <f t="shared" si="157"/>
        <v>318446.78744673729</v>
      </c>
      <c r="L1646" s="3">
        <f t="shared" si="159"/>
        <v>257272.72727272741</v>
      </c>
      <c r="M1646" s="4">
        <f t="shared" si="158"/>
        <v>-61174.060174009879</v>
      </c>
    </row>
    <row r="1647" spans="1:13" x14ac:dyDescent="0.45">
      <c r="A1647">
        <v>1644</v>
      </c>
      <c r="B1647">
        <v>0.119225323200225</v>
      </c>
      <c r="C1647">
        <v>6.9444444444444397E-3</v>
      </c>
      <c r="D1647">
        <f t="shared" si="154"/>
        <v>-0.11228087875578056</v>
      </c>
      <c r="E1647" s="2">
        <f t="shared" si="155"/>
        <v>-16.168446540832413</v>
      </c>
      <c r="F1647" s="2" t="str">
        <f t="shared" si="156"/>
        <v>상승</v>
      </c>
      <c r="K1647" s="3">
        <f t="shared" si="157"/>
        <v>335767.59696006746</v>
      </c>
      <c r="L1647" s="3">
        <f t="shared" si="159"/>
        <v>302083.33333333331</v>
      </c>
      <c r="M1647" s="4">
        <f t="shared" si="158"/>
        <v>-33684.263626734144</v>
      </c>
    </row>
    <row r="1648" spans="1:13" x14ac:dyDescent="0.45">
      <c r="A1648">
        <v>1645</v>
      </c>
      <c r="B1648">
        <v>-0.115120664238929</v>
      </c>
      <c r="C1648">
        <v>-0.135723431498079</v>
      </c>
      <c r="D1648">
        <f t="shared" si="154"/>
        <v>-2.0602767259150001E-2</v>
      </c>
      <c r="E1648" s="2">
        <f t="shared" si="155"/>
        <v>0.15179963423958676</v>
      </c>
      <c r="F1648" s="2" t="str">
        <f t="shared" si="156"/>
        <v>하락</v>
      </c>
      <c r="K1648" s="3">
        <f t="shared" si="157"/>
        <v>265463.80072832131</v>
      </c>
      <c r="L1648" s="3">
        <f t="shared" si="159"/>
        <v>259282.97055057631</v>
      </c>
      <c r="M1648" s="4">
        <f t="shared" si="158"/>
        <v>-6180.830177744996</v>
      </c>
    </row>
    <row r="1649" spans="1:13" x14ac:dyDescent="0.45">
      <c r="A1649">
        <v>1646</v>
      </c>
      <c r="B1649">
        <v>0.26593276858329701</v>
      </c>
      <c r="C1649">
        <v>0.22875000000000001</v>
      </c>
      <c r="D1649">
        <f t="shared" si="154"/>
        <v>-3.7182768583296999E-2</v>
      </c>
      <c r="E1649" s="2">
        <f t="shared" si="155"/>
        <v>-0.16254762222206337</v>
      </c>
      <c r="F1649" s="2" t="str">
        <f t="shared" si="156"/>
        <v>상승</v>
      </c>
      <c r="K1649" s="3">
        <f t="shared" si="157"/>
        <v>379779.83057498914</v>
      </c>
      <c r="L1649" s="3">
        <f t="shared" si="159"/>
        <v>368625</v>
      </c>
      <c r="M1649" s="4">
        <f t="shared" si="158"/>
        <v>-11154.830574989144</v>
      </c>
    </row>
    <row r="1650" spans="1:13" x14ac:dyDescent="0.45">
      <c r="A1650">
        <v>1647</v>
      </c>
      <c r="B1650">
        <v>1.88384652137756E-2</v>
      </c>
      <c r="C1650">
        <v>-3.3112582781456901E-2</v>
      </c>
      <c r="D1650">
        <f t="shared" si="154"/>
        <v>-5.1951047995232501E-2</v>
      </c>
      <c r="E1650" s="2">
        <f t="shared" si="155"/>
        <v>1.5689216494560241</v>
      </c>
      <c r="F1650" s="2" t="str">
        <f t="shared" si="156"/>
        <v>반대</v>
      </c>
      <c r="K1650" s="3">
        <f t="shared" si="157"/>
        <v>305651.53956413269</v>
      </c>
      <c r="L1650" s="3">
        <f t="shared" si="159"/>
        <v>290066.22516556294</v>
      </c>
      <c r="M1650" s="4">
        <f t="shared" si="158"/>
        <v>-15585.314398569753</v>
      </c>
    </row>
    <row r="1651" spans="1:13" x14ac:dyDescent="0.45">
      <c r="A1651">
        <v>1648</v>
      </c>
      <c r="B1651">
        <v>0.124852001667022</v>
      </c>
      <c r="C1651">
        <v>0.15773115773115701</v>
      </c>
      <c r="D1651">
        <f t="shared" si="154"/>
        <v>3.2879156064135009E-2</v>
      </c>
      <c r="E1651" s="2">
        <f t="shared" si="155"/>
        <v>0.2084506101208963</v>
      </c>
      <c r="F1651" s="2" t="str">
        <f t="shared" si="156"/>
        <v>상승</v>
      </c>
      <c r="K1651" s="3">
        <f t="shared" si="157"/>
        <v>337455.60050010664</v>
      </c>
      <c r="L1651" s="3">
        <f t="shared" si="159"/>
        <v>347319.34731934714</v>
      </c>
      <c r="M1651" s="4">
        <f t="shared" si="158"/>
        <v>9863.7468192405067</v>
      </c>
    </row>
    <row r="1652" spans="1:13" x14ac:dyDescent="0.45">
      <c r="A1652">
        <v>1649</v>
      </c>
      <c r="B1652">
        <v>0.29324188828468301</v>
      </c>
      <c r="C1652">
        <v>0.28249097472924101</v>
      </c>
      <c r="D1652">
        <f t="shared" si="154"/>
        <v>-1.0750913555441999E-2</v>
      </c>
      <c r="E1652" s="2">
        <f t="shared" si="155"/>
        <v>-3.8057547026932176E-2</v>
      </c>
      <c r="F1652" s="2" t="str">
        <f t="shared" si="156"/>
        <v>상승</v>
      </c>
      <c r="K1652" s="3">
        <f t="shared" si="157"/>
        <v>387972.56648540491</v>
      </c>
      <c r="L1652" s="3">
        <f t="shared" si="159"/>
        <v>384747.2924187723</v>
      </c>
      <c r="M1652" s="4">
        <f t="shared" si="158"/>
        <v>-3225.2740666326135</v>
      </c>
    </row>
    <row r="1653" spans="1:13" x14ac:dyDescent="0.45">
      <c r="A1653">
        <v>1650</v>
      </c>
      <c r="B1653">
        <v>0.33538651466369601</v>
      </c>
      <c r="C1653">
        <v>0.339175257731958</v>
      </c>
      <c r="D1653">
        <f t="shared" si="154"/>
        <v>3.7887430682619905E-3</v>
      </c>
      <c r="E1653" s="2">
        <f t="shared" si="155"/>
        <v>1.1170458286365164E-2</v>
      </c>
      <c r="F1653" s="2" t="str">
        <f t="shared" si="156"/>
        <v>상승</v>
      </c>
      <c r="K1653" s="3">
        <f t="shared" si="157"/>
        <v>400615.95439910883</v>
      </c>
      <c r="L1653" s="3">
        <f t="shared" si="159"/>
        <v>401752.57731958741</v>
      </c>
      <c r="M1653" s="4">
        <f t="shared" si="158"/>
        <v>1136.6229204785777</v>
      </c>
    </row>
    <row r="1654" spans="1:13" x14ac:dyDescent="0.45">
      <c r="A1654">
        <v>1651</v>
      </c>
      <c r="B1654">
        <v>-8.7577208876609802E-2</v>
      </c>
      <c r="C1654">
        <v>-7.5555555555555501E-2</v>
      </c>
      <c r="D1654">
        <f t="shared" si="154"/>
        <v>1.2021653321054301E-2</v>
      </c>
      <c r="E1654" s="2">
        <f t="shared" si="155"/>
        <v>-0.15911011748454235</v>
      </c>
      <c r="F1654" s="2" t="str">
        <f t="shared" si="156"/>
        <v>하락</v>
      </c>
      <c r="K1654" s="3">
        <f t="shared" si="157"/>
        <v>273726.83733701706</v>
      </c>
      <c r="L1654" s="3">
        <f t="shared" si="159"/>
        <v>277333.33333333337</v>
      </c>
      <c r="M1654" s="4">
        <f t="shared" si="158"/>
        <v>3606.4959963163128</v>
      </c>
    </row>
    <row r="1655" spans="1:13" x14ac:dyDescent="0.45">
      <c r="A1655">
        <v>1652</v>
      </c>
      <c r="B1655">
        <v>-5.1123276352882299E-4</v>
      </c>
      <c r="C1655">
        <v>1.42450142450142E-3</v>
      </c>
      <c r="D1655">
        <f t="shared" si="154"/>
        <v>1.935734188030243E-3</v>
      </c>
      <c r="E1655" s="2">
        <f t="shared" si="155"/>
        <v>1.3588853999972348</v>
      </c>
      <c r="F1655" s="2" t="str">
        <f t="shared" si="156"/>
        <v>반대</v>
      </c>
      <c r="K1655" s="3">
        <f t="shared" si="157"/>
        <v>299846.63017094135</v>
      </c>
      <c r="L1655" s="3">
        <f t="shared" si="159"/>
        <v>300427.35042735038</v>
      </c>
      <c r="M1655" s="4">
        <f t="shared" si="158"/>
        <v>580.72025640902575</v>
      </c>
    </row>
    <row r="1656" spans="1:13" x14ac:dyDescent="0.45">
      <c r="A1656">
        <v>1653</v>
      </c>
      <c r="B1656">
        <v>-0.20441247522830899</v>
      </c>
      <c r="C1656">
        <v>-0.21922246220302299</v>
      </c>
      <c r="D1656">
        <f t="shared" si="154"/>
        <v>-1.4809986974714001E-2</v>
      </c>
      <c r="E1656" s="2">
        <f t="shared" si="155"/>
        <v>6.7556886396971494E-2</v>
      </c>
      <c r="F1656" s="2" t="str">
        <f t="shared" si="156"/>
        <v>하락</v>
      </c>
      <c r="K1656" s="3">
        <f t="shared" si="157"/>
        <v>238676.25743150731</v>
      </c>
      <c r="L1656" s="3">
        <f t="shared" si="159"/>
        <v>234233.26133909309</v>
      </c>
      <c r="M1656" s="4">
        <f t="shared" si="158"/>
        <v>-4442.9960924142215</v>
      </c>
    </row>
    <row r="1657" spans="1:13" x14ac:dyDescent="0.45">
      <c r="A1657">
        <v>1654</v>
      </c>
      <c r="B1657">
        <v>0.12998233735561299</v>
      </c>
      <c r="C1657">
        <v>0.103580562659846</v>
      </c>
      <c r="D1657">
        <f t="shared" si="154"/>
        <v>-2.6401774695766989E-2</v>
      </c>
      <c r="E1657" s="2">
        <f t="shared" si="155"/>
        <v>-0.25489120755666539</v>
      </c>
      <c r="F1657" s="2" t="str">
        <f t="shared" si="156"/>
        <v>상승</v>
      </c>
      <c r="K1657" s="3">
        <f t="shared" si="157"/>
        <v>338994.70120668394</v>
      </c>
      <c r="L1657" s="3">
        <f t="shared" si="159"/>
        <v>331074.16879795381</v>
      </c>
      <c r="M1657" s="4">
        <f t="shared" si="158"/>
        <v>-7920.5324087301269</v>
      </c>
    </row>
    <row r="1658" spans="1:13" x14ac:dyDescent="0.45">
      <c r="A1658">
        <v>1655</v>
      </c>
      <c r="B1658">
        <v>0.13141180574893899</v>
      </c>
      <c r="C1658">
        <v>7.1874999999999994E-2</v>
      </c>
      <c r="D1658">
        <f t="shared" si="154"/>
        <v>-5.9536805748938992E-2</v>
      </c>
      <c r="E1658" s="2">
        <f t="shared" si="155"/>
        <v>-0.82833816694175999</v>
      </c>
      <c r="F1658" s="2" t="str">
        <f t="shared" si="156"/>
        <v>상승</v>
      </c>
      <c r="K1658" s="3">
        <f t="shared" si="157"/>
        <v>339423.54172468174</v>
      </c>
      <c r="L1658" s="3">
        <f t="shared" si="159"/>
        <v>321562.5</v>
      </c>
      <c r="M1658" s="4">
        <f t="shared" si="158"/>
        <v>-17861.041724681738</v>
      </c>
    </row>
    <row r="1659" spans="1:13" x14ac:dyDescent="0.45">
      <c r="A1659">
        <v>1656</v>
      </c>
      <c r="B1659">
        <v>-9.0537980198860099E-2</v>
      </c>
      <c r="C1659">
        <v>-0.120150187734668</v>
      </c>
      <c r="D1659">
        <f t="shared" si="154"/>
        <v>-2.96122075358079E-2</v>
      </c>
      <c r="E1659" s="2">
        <f t="shared" si="155"/>
        <v>0.24645993563656851</v>
      </c>
      <c r="F1659" s="2" t="str">
        <f t="shared" si="156"/>
        <v>하락</v>
      </c>
      <c r="K1659" s="3">
        <f t="shared" si="157"/>
        <v>272838.60594034201</v>
      </c>
      <c r="L1659" s="3">
        <f t="shared" si="159"/>
        <v>263954.94367959962</v>
      </c>
      <c r="M1659" s="4">
        <f t="shared" si="158"/>
        <v>-8883.6622607423924</v>
      </c>
    </row>
    <row r="1660" spans="1:13" x14ac:dyDescent="0.45">
      <c r="A1660">
        <v>1657</v>
      </c>
      <c r="B1660">
        <v>6.2892951071262304E-2</v>
      </c>
      <c r="C1660">
        <v>1.8614270941054799E-2</v>
      </c>
      <c r="D1660">
        <f t="shared" si="154"/>
        <v>-4.4278680130207505E-2</v>
      </c>
      <c r="E1660" s="2">
        <f t="shared" si="155"/>
        <v>-2.3787490936617046</v>
      </c>
      <c r="F1660" s="2" t="str">
        <f t="shared" si="156"/>
        <v>상승</v>
      </c>
      <c r="K1660" s="3">
        <f t="shared" si="157"/>
        <v>318867.88532137871</v>
      </c>
      <c r="L1660" s="3">
        <f t="shared" si="159"/>
        <v>305584.28128231643</v>
      </c>
      <c r="M1660" s="4">
        <f t="shared" si="158"/>
        <v>-13283.60403906228</v>
      </c>
    </row>
    <row r="1661" spans="1:13" x14ac:dyDescent="0.45">
      <c r="A1661">
        <v>1658</v>
      </c>
      <c r="B1661">
        <v>5.9733398258686003E-2</v>
      </c>
      <c r="C1661">
        <v>0.186440677966101</v>
      </c>
      <c r="D1661">
        <f t="shared" si="154"/>
        <v>0.12670727970741499</v>
      </c>
      <c r="E1661" s="2">
        <f t="shared" si="155"/>
        <v>0.67961177297613751</v>
      </c>
      <c r="F1661" s="2" t="str">
        <f t="shared" si="156"/>
        <v>상승</v>
      </c>
      <c r="K1661" s="3">
        <f t="shared" si="157"/>
        <v>317920.01947760582</v>
      </c>
      <c r="L1661" s="3">
        <f t="shared" si="159"/>
        <v>355932.20338983031</v>
      </c>
      <c r="M1661" s="4">
        <f t="shared" si="158"/>
        <v>38012.183912224486</v>
      </c>
    </row>
    <row r="1662" spans="1:13" x14ac:dyDescent="0.45">
      <c r="A1662">
        <v>1659</v>
      </c>
      <c r="B1662">
        <v>4.1907042264938299E-2</v>
      </c>
      <c r="C1662">
        <v>-8.8832487309644607E-3</v>
      </c>
      <c r="D1662">
        <f t="shared" si="154"/>
        <v>-5.0790290995902758E-2</v>
      </c>
      <c r="E1662" s="2">
        <f t="shared" si="155"/>
        <v>5.7175356149673435</v>
      </c>
      <c r="F1662" s="2" t="str">
        <f t="shared" si="156"/>
        <v>반대</v>
      </c>
      <c r="K1662" s="3">
        <f t="shared" si="157"/>
        <v>312572.11267948151</v>
      </c>
      <c r="L1662" s="3">
        <f t="shared" si="159"/>
        <v>297335.02538071066</v>
      </c>
      <c r="M1662" s="4">
        <f t="shared" si="158"/>
        <v>-15237.087298770843</v>
      </c>
    </row>
    <row r="1663" spans="1:13" x14ac:dyDescent="0.45">
      <c r="A1663">
        <v>1660</v>
      </c>
      <c r="B1663">
        <v>0.21763019263744299</v>
      </c>
      <c r="C1663">
        <v>0.163701067615658</v>
      </c>
      <c r="D1663">
        <f t="shared" si="154"/>
        <v>-5.3929125021784985E-2</v>
      </c>
      <c r="E1663" s="2">
        <f t="shared" si="155"/>
        <v>-0.32943661154612203</v>
      </c>
      <c r="F1663" s="2" t="str">
        <f t="shared" si="156"/>
        <v>상승</v>
      </c>
      <c r="K1663" s="3">
        <f t="shared" si="157"/>
        <v>365289.05779123295</v>
      </c>
      <c r="L1663" s="3">
        <f t="shared" si="159"/>
        <v>349110.3202846974</v>
      </c>
      <c r="M1663" s="4">
        <f t="shared" si="158"/>
        <v>-16178.737506535545</v>
      </c>
    </row>
    <row r="1664" spans="1:13" x14ac:dyDescent="0.45">
      <c r="A1664">
        <v>1661</v>
      </c>
      <c r="B1664">
        <v>0.15023064613342199</v>
      </c>
      <c r="C1664">
        <v>0.21355932203389799</v>
      </c>
      <c r="D1664">
        <f t="shared" si="154"/>
        <v>6.3328675900476E-2</v>
      </c>
      <c r="E1664" s="2">
        <f t="shared" si="155"/>
        <v>0.29653903794667374</v>
      </c>
      <c r="F1664" s="2" t="str">
        <f t="shared" si="156"/>
        <v>상승</v>
      </c>
      <c r="K1664" s="3">
        <f t="shared" si="157"/>
        <v>345069.19384002656</v>
      </c>
      <c r="L1664" s="3">
        <f t="shared" si="159"/>
        <v>364067.7966101694</v>
      </c>
      <c r="M1664" s="4">
        <f t="shared" si="158"/>
        <v>18998.602770142839</v>
      </c>
    </row>
    <row r="1665" spans="1:13" x14ac:dyDescent="0.45">
      <c r="A1665">
        <v>1662</v>
      </c>
      <c r="B1665">
        <v>-7.8781098127365098E-2</v>
      </c>
      <c r="C1665">
        <v>-0.116352201257861</v>
      </c>
      <c r="D1665">
        <f t="shared" si="154"/>
        <v>-3.75711031304959E-2</v>
      </c>
      <c r="E1665" s="2">
        <f t="shared" si="155"/>
        <v>0.32290839987831788</v>
      </c>
      <c r="F1665" s="2" t="str">
        <f t="shared" si="156"/>
        <v>하락</v>
      </c>
      <c r="K1665" s="3">
        <f t="shared" si="157"/>
        <v>276365.67056179047</v>
      </c>
      <c r="L1665" s="3">
        <f t="shared" si="159"/>
        <v>265094.33962264168</v>
      </c>
      <c r="M1665" s="4">
        <f t="shared" si="158"/>
        <v>-11271.330939148786</v>
      </c>
    </row>
    <row r="1666" spans="1:13" x14ac:dyDescent="0.45">
      <c r="A1666">
        <v>1663</v>
      </c>
      <c r="B1666">
        <v>0.162319481372833</v>
      </c>
      <c r="C1666">
        <v>0.22495274102079299</v>
      </c>
      <c r="D1666">
        <f t="shared" si="154"/>
        <v>6.2633259647959988E-2</v>
      </c>
      <c r="E1666" s="2">
        <f t="shared" si="155"/>
        <v>0.27842852398126872</v>
      </c>
      <c r="F1666" s="2" t="str">
        <f t="shared" si="156"/>
        <v>상승</v>
      </c>
      <c r="K1666" s="3">
        <f t="shared" si="157"/>
        <v>348695.84441184992</v>
      </c>
      <c r="L1666" s="3">
        <f t="shared" si="159"/>
        <v>367485.82230623788</v>
      </c>
      <c r="M1666" s="4">
        <f t="shared" si="158"/>
        <v>18789.977894387965</v>
      </c>
    </row>
    <row r="1667" spans="1:13" x14ac:dyDescent="0.45">
      <c r="A1667">
        <v>1664</v>
      </c>
      <c r="B1667">
        <v>-0.18947164714336301</v>
      </c>
      <c r="C1667">
        <v>-0.188316151202749</v>
      </c>
      <c r="D1667">
        <f t="shared" si="154"/>
        <v>1.1554959406140097E-3</v>
      </c>
      <c r="E1667" s="2">
        <f t="shared" si="155"/>
        <v>-6.13593647296856E-3</v>
      </c>
      <c r="F1667" s="2" t="str">
        <f t="shared" si="156"/>
        <v>하락</v>
      </c>
      <c r="K1667" s="3">
        <f t="shared" si="157"/>
        <v>243158.50585699108</v>
      </c>
      <c r="L1667" s="3">
        <f t="shared" si="159"/>
        <v>243505.15463917528</v>
      </c>
      <c r="M1667" s="4">
        <f t="shared" si="158"/>
        <v>346.64878218420199</v>
      </c>
    </row>
    <row r="1668" spans="1:13" x14ac:dyDescent="0.45">
      <c r="A1668">
        <v>1665</v>
      </c>
      <c r="B1668">
        <v>-6.8702921271324102E-2</v>
      </c>
      <c r="C1668">
        <v>-0.115537848605577</v>
      </c>
      <c r="D1668">
        <f t="shared" ref="D1668:D1718" si="160">C1668-B1668</f>
        <v>-4.6834927334252902E-2</v>
      </c>
      <c r="E1668" s="2">
        <f t="shared" ref="E1668:E1718" si="161">IFERROR(D1668/C1668,0)</f>
        <v>0.40536437106543272</v>
      </c>
      <c r="F1668" s="2" t="str">
        <f t="shared" ref="F1668:F1718" si="162">IF(AND(B1668&gt;=0,C1668&gt;=0),"상승",IF(AND(B1668&lt;0,C1668&lt;0),"하락","반대"))</f>
        <v>하락</v>
      </c>
      <c r="K1668" s="3">
        <f t="shared" ref="K1668:K1718" si="163">$J$3*(1+B1668)</f>
        <v>279389.12361860275</v>
      </c>
      <c r="L1668" s="3">
        <f t="shared" si="159"/>
        <v>265338.64541832689</v>
      </c>
      <c r="M1668" s="4">
        <f t="shared" ref="M1668:M1718" si="164">L1668-K1668</f>
        <v>-14050.478200275858</v>
      </c>
    </row>
    <row r="1669" spans="1:13" x14ac:dyDescent="0.45">
      <c r="A1669">
        <v>1666</v>
      </c>
      <c r="B1669">
        <v>-0.115942180156707</v>
      </c>
      <c r="C1669">
        <v>-4.54545454545454E-2</v>
      </c>
      <c r="D1669">
        <f t="shared" si="160"/>
        <v>7.04876347021616E-2</v>
      </c>
      <c r="E1669" s="2">
        <f t="shared" si="161"/>
        <v>-1.550727963447557</v>
      </c>
      <c r="F1669" s="2" t="str">
        <f t="shared" si="162"/>
        <v>하락</v>
      </c>
      <c r="K1669" s="3">
        <f t="shared" si="163"/>
        <v>265217.3459529879</v>
      </c>
      <c r="L1669" s="3">
        <f t="shared" si="159"/>
        <v>286363.63636363635</v>
      </c>
      <c r="M1669" s="4">
        <f t="shared" si="164"/>
        <v>21146.290410648449</v>
      </c>
    </row>
    <row r="1670" spans="1:13" x14ac:dyDescent="0.45">
      <c r="A1670">
        <v>1667</v>
      </c>
      <c r="B1670">
        <v>1.1396687477826999E-2</v>
      </c>
      <c r="C1670">
        <v>-1.50489089541008E-2</v>
      </c>
      <c r="D1670">
        <f t="shared" si="160"/>
        <v>-2.6445596431927801E-2</v>
      </c>
      <c r="E1670" s="2">
        <f t="shared" si="161"/>
        <v>1.7573098829016056</v>
      </c>
      <c r="F1670" s="2" t="str">
        <f t="shared" si="162"/>
        <v>반대</v>
      </c>
      <c r="K1670" s="3">
        <f t="shared" si="163"/>
        <v>303419.00624334812</v>
      </c>
      <c r="L1670" s="3">
        <f t="shared" si="159"/>
        <v>295485.32731376973</v>
      </c>
      <c r="M1670" s="4">
        <f t="shared" si="164"/>
        <v>-7933.6789295783965</v>
      </c>
    </row>
    <row r="1671" spans="1:13" x14ac:dyDescent="0.45">
      <c r="A1671">
        <v>1668</v>
      </c>
      <c r="B1671">
        <v>0.23521596193313599</v>
      </c>
      <c r="C1671">
        <v>0.155988857938718</v>
      </c>
      <c r="D1671">
        <f t="shared" si="160"/>
        <v>-7.9227103994417986E-2</v>
      </c>
      <c r="E1671" s="2">
        <f t="shared" si="161"/>
        <v>-0.50790232739278884</v>
      </c>
      <c r="F1671" s="2" t="str">
        <f t="shared" si="162"/>
        <v>상승</v>
      </c>
      <c r="K1671" s="3">
        <f t="shared" si="163"/>
        <v>370564.7885799408</v>
      </c>
      <c r="L1671" s="3">
        <f t="shared" si="159"/>
        <v>346796.65738161543</v>
      </c>
      <c r="M1671" s="4">
        <f t="shared" si="164"/>
        <v>-23768.131198325369</v>
      </c>
    </row>
    <row r="1672" spans="1:13" x14ac:dyDescent="0.45">
      <c r="A1672">
        <v>1669</v>
      </c>
      <c r="B1672">
        <v>9.994438290596E-2</v>
      </c>
      <c r="C1672">
        <v>5.0458715596330202E-2</v>
      </c>
      <c r="D1672">
        <f t="shared" si="160"/>
        <v>-4.9485667309629798E-2</v>
      </c>
      <c r="E1672" s="2">
        <f t="shared" si="161"/>
        <v>-0.98071595213630103</v>
      </c>
      <c r="F1672" s="2" t="str">
        <f t="shared" si="162"/>
        <v>상승</v>
      </c>
      <c r="K1672" s="3">
        <f t="shared" si="163"/>
        <v>329983.31487178802</v>
      </c>
      <c r="L1672" s="3">
        <f t="shared" si="159"/>
        <v>315137.61467889912</v>
      </c>
      <c r="M1672" s="4">
        <f t="shared" si="164"/>
        <v>-14845.700192888908</v>
      </c>
    </row>
    <row r="1673" spans="1:13" x14ac:dyDescent="0.45">
      <c r="A1673">
        <v>1670</v>
      </c>
      <c r="B1673">
        <v>2.8664249926805399E-2</v>
      </c>
      <c r="C1673">
        <v>1.14810562571756E-2</v>
      </c>
      <c r="D1673">
        <f t="shared" si="160"/>
        <v>-1.7183193669629799E-2</v>
      </c>
      <c r="E1673" s="2">
        <f t="shared" si="161"/>
        <v>-1.4966561686247633</v>
      </c>
      <c r="F1673" s="2" t="str">
        <f t="shared" si="162"/>
        <v>상승</v>
      </c>
      <c r="K1673" s="3">
        <f t="shared" si="163"/>
        <v>308599.27497804165</v>
      </c>
      <c r="L1673" s="3">
        <f t="shared" si="159"/>
        <v>303444.31687715271</v>
      </c>
      <c r="M1673" s="4">
        <f t="shared" si="164"/>
        <v>-5154.9581008889363</v>
      </c>
    </row>
    <row r="1674" spans="1:13" x14ac:dyDescent="0.45">
      <c r="A1674">
        <v>1671</v>
      </c>
      <c r="B1674">
        <v>-3.2562468200921998E-2</v>
      </c>
      <c r="C1674">
        <v>-6.9801616458486399E-2</v>
      </c>
      <c r="D1674">
        <f t="shared" si="160"/>
        <v>-3.72391482575644E-2</v>
      </c>
      <c r="E1674" s="2">
        <f t="shared" si="161"/>
        <v>0.53349979766889633</v>
      </c>
      <c r="F1674" s="2" t="str">
        <f t="shared" si="162"/>
        <v>하락</v>
      </c>
      <c r="K1674" s="3">
        <f t="shared" si="163"/>
        <v>290231.2595397234</v>
      </c>
      <c r="L1674" s="3">
        <f t="shared" si="159"/>
        <v>279059.5150624541</v>
      </c>
      <c r="M1674" s="4">
        <f t="shared" si="164"/>
        <v>-11171.744477269298</v>
      </c>
    </row>
    <row r="1675" spans="1:13" x14ac:dyDescent="0.45">
      <c r="A1675">
        <v>1672</v>
      </c>
      <c r="B1675">
        <v>-7.6235428452491705E-2</v>
      </c>
      <c r="C1675">
        <v>-4.5354791514264803E-2</v>
      </c>
      <c r="D1675">
        <f t="shared" si="160"/>
        <v>3.0880636938226902E-2</v>
      </c>
      <c r="E1675" s="2">
        <f t="shared" si="161"/>
        <v>-0.6808682370089707</v>
      </c>
      <c r="F1675" s="2" t="str">
        <f t="shared" si="162"/>
        <v>하락</v>
      </c>
      <c r="K1675" s="3">
        <f t="shared" si="163"/>
        <v>277129.37146425247</v>
      </c>
      <c r="L1675" s="3">
        <f t="shared" si="159"/>
        <v>286393.56254572055</v>
      </c>
      <c r="M1675" s="4">
        <f t="shared" si="164"/>
        <v>9264.1910814680741</v>
      </c>
    </row>
    <row r="1676" spans="1:13" x14ac:dyDescent="0.45">
      <c r="A1676">
        <v>1673</v>
      </c>
      <c r="B1676">
        <v>0.244085922837257</v>
      </c>
      <c r="C1676">
        <v>0.286885245901639</v>
      </c>
      <c r="D1676">
        <f t="shared" si="160"/>
        <v>4.2799323064382E-2</v>
      </c>
      <c r="E1676" s="2">
        <f t="shared" si="161"/>
        <v>0.14918621182441744</v>
      </c>
      <c r="F1676" s="2" t="str">
        <f t="shared" si="162"/>
        <v>상승</v>
      </c>
      <c r="K1676" s="3">
        <f t="shared" si="163"/>
        <v>373225.7768511771</v>
      </c>
      <c r="L1676" s="3">
        <f t="shared" si="159"/>
        <v>386065.57377049164</v>
      </c>
      <c r="M1676" s="4">
        <f t="shared" si="164"/>
        <v>12839.79691931454</v>
      </c>
    </row>
    <row r="1677" spans="1:13" x14ac:dyDescent="0.45">
      <c r="A1677">
        <v>1674</v>
      </c>
      <c r="B1677">
        <v>0.35465425252914401</v>
      </c>
      <c r="C1677">
        <v>0.24264705882352899</v>
      </c>
      <c r="D1677">
        <f t="shared" si="160"/>
        <v>-0.11200719370561502</v>
      </c>
      <c r="E1677" s="2">
        <f t="shared" si="161"/>
        <v>-0.46160540436253539</v>
      </c>
      <c r="F1677" s="2" t="str">
        <f t="shared" si="162"/>
        <v>상승</v>
      </c>
      <c r="K1677" s="3">
        <f t="shared" si="163"/>
        <v>406396.27575874323</v>
      </c>
      <c r="L1677" s="3">
        <f t="shared" si="159"/>
        <v>372794.11764705868</v>
      </c>
      <c r="M1677" s="4">
        <f t="shared" si="164"/>
        <v>-33602.158111684548</v>
      </c>
    </row>
    <row r="1678" spans="1:13" x14ac:dyDescent="0.45">
      <c r="A1678">
        <v>1675</v>
      </c>
      <c r="B1678">
        <v>0.15033055841922699</v>
      </c>
      <c r="C1678">
        <v>0.17764471057884201</v>
      </c>
      <c r="D1678">
        <f t="shared" si="160"/>
        <v>2.7314152159615024E-2</v>
      </c>
      <c r="E1678" s="2">
        <f t="shared" si="161"/>
        <v>0.15375719361760842</v>
      </c>
      <c r="F1678" s="2" t="str">
        <f t="shared" si="162"/>
        <v>상승</v>
      </c>
      <c r="K1678" s="3">
        <f t="shared" si="163"/>
        <v>345099.16752576811</v>
      </c>
      <c r="L1678" s="3">
        <f t="shared" si="159"/>
        <v>353293.41317365255</v>
      </c>
      <c r="M1678" s="4">
        <f t="shared" si="164"/>
        <v>8194.2456478844397</v>
      </c>
    </row>
    <row r="1679" spans="1:13" x14ac:dyDescent="0.45">
      <c r="A1679">
        <v>1676</v>
      </c>
      <c r="B1679">
        <v>-6.9107741117477403E-2</v>
      </c>
      <c r="C1679">
        <v>-0.130287648054145</v>
      </c>
      <c r="D1679">
        <f t="shared" si="160"/>
        <v>-6.1179906936667597E-2</v>
      </c>
      <c r="E1679" s="2">
        <f t="shared" si="161"/>
        <v>0.46957564934507395</v>
      </c>
      <c r="F1679" s="2" t="str">
        <f t="shared" si="162"/>
        <v>하락</v>
      </c>
      <c r="K1679" s="3">
        <f t="shared" si="163"/>
        <v>279267.67766475677</v>
      </c>
      <c r="L1679" s="3">
        <f t="shared" si="159"/>
        <v>260913.70558375647</v>
      </c>
      <c r="M1679" s="4">
        <f t="shared" si="164"/>
        <v>-18353.972081000305</v>
      </c>
    </row>
    <row r="1680" spans="1:13" x14ac:dyDescent="0.45">
      <c r="A1680">
        <v>1677</v>
      </c>
      <c r="B1680">
        <v>-4.0267195552587502E-2</v>
      </c>
      <c r="C1680">
        <v>-8.0149812734082296E-2</v>
      </c>
      <c r="D1680">
        <f t="shared" si="160"/>
        <v>-3.9882617181494794E-2</v>
      </c>
      <c r="E1680" s="2">
        <f t="shared" si="161"/>
        <v>0.4976008779186506</v>
      </c>
      <c r="F1680" s="2" t="str">
        <f t="shared" si="162"/>
        <v>하락</v>
      </c>
      <c r="K1680" s="3">
        <f t="shared" si="163"/>
        <v>287919.84133422375</v>
      </c>
      <c r="L1680" s="3">
        <f t="shared" si="159"/>
        <v>275955.05617977533</v>
      </c>
      <c r="M1680" s="4">
        <f t="shared" si="164"/>
        <v>-11964.785154448415</v>
      </c>
    </row>
    <row r="1681" spans="1:13" x14ac:dyDescent="0.45">
      <c r="A1681">
        <v>1678</v>
      </c>
      <c r="B1681">
        <v>-3.7097904831171001E-2</v>
      </c>
      <c r="C1681">
        <v>-1.6887816646562099E-2</v>
      </c>
      <c r="D1681">
        <f t="shared" si="160"/>
        <v>2.0210088184608902E-2</v>
      </c>
      <c r="E1681" s="2">
        <f t="shared" si="161"/>
        <v>-1.1967259360743432</v>
      </c>
      <c r="F1681" s="2" t="str">
        <f t="shared" si="162"/>
        <v>하락</v>
      </c>
      <c r="K1681" s="3">
        <f t="shared" si="163"/>
        <v>288870.62855064869</v>
      </c>
      <c r="L1681" s="3">
        <f t="shared" si="159"/>
        <v>294933.65500603133</v>
      </c>
      <c r="M1681" s="4">
        <f t="shared" si="164"/>
        <v>6063.0264553826419</v>
      </c>
    </row>
    <row r="1682" spans="1:13" x14ac:dyDescent="0.45">
      <c r="A1682">
        <v>1679</v>
      </c>
      <c r="B1682">
        <v>-1.45810134708881E-2</v>
      </c>
      <c r="C1682">
        <v>8.7837837837837808E-3</v>
      </c>
      <c r="D1682">
        <f t="shared" si="160"/>
        <v>2.336479725467188E-2</v>
      </c>
      <c r="E1682" s="2">
        <f t="shared" si="161"/>
        <v>2.6599923028395689</v>
      </c>
      <c r="F1682" s="2" t="str">
        <f t="shared" si="162"/>
        <v>반대</v>
      </c>
      <c r="K1682" s="3">
        <f t="shared" si="163"/>
        <v>295625.69595873356</v>
      </c>
      <c r="L1682" s="3">
        <f t="shared" si="159"/>
        <v>302635.13513513515</v>
      </c>
      <c r="M1682" s="4">
        <f t="shared" si="164"/>
        <v>7009.4391764015891</v>
      </c>
    </row>
    <row r="1683" spans="1:13" x14ac:dyDescent="0.45">
      <c r="A1683">
        <v>1680</v>
      </c>
      <c r="B1683">
        <v>6.8892501294612798E-3</v>
      </c>
      <c r="C1683">
        <v>-1.4462809917355299E-2</v>
      </c>
      <c r="D1683">
        <f t="shared" si="160"/>
        <v>-2.1352060046816577E-2</v>
      </c>
      <c r="E1683" s="2">
        <f t="shared" si="161"/>
        <v>1.4763424375227536</v>
      </c>
      <c r="F1683" s="2" t="str">
        <f t="shared" si="162"/>
        <v>반대</v>
      </c>
      <c r="K1683" s="3">
        <f t="shared" si="163"/>
        <v>302066.77503883839</v>
      </c>
      <c r="L1683" s="3">
        <f t="shared" ref="L1683:L1718" si="165">$J$3*(1+C1683)</f>
        <v>295661.15702479344</v>
      </c>
      <c r="M1683" s="4">
        <f t="shared" si="164"/>
        <v>-6405.6180140449433</v>
      </c>
    </row>
    <row r="1684" spans="1:13" x14ac:dyDescent="0.45">
      <c r="A1684">
        <v>1681</v>
      </c>
      <c r="B1684">
        <v>6.7031718790531103E-2</v>
      </c>
      <c r="C1684">
        <v>3.1595576619273301E-3</v>
      </c>
      <c r="D1684">
        <f t="shared" si="160"/>
        <v>-6.3872161128603777E-2</v>
      </c>
      <c r="E1684" s="2">
        <f t="shared" si="161"/>
        <v>-20.215538997203097</v>
      </c>
      <c r="F1684" s="2" t="str">
        <f t="shared" si="162"/>
        <v>상승</v>
      </c>
      <c r="K1684" s="3">
        <f t="shared" si="163"/>
        <v>320109.51563715935</v>
      </c>
      <c r="L1684" s="3">
        <f t="shared" si="165"/>
        <v>300947.8672985782</v>
      </c>
      <c r="M1684" s="4">
        <f t="shared" si="164"/>
        <v>-19161.648338581144</v>
      </c>
    </row>
    <row r="1685" spans="1:13" x14ac:dyDescent="0.45">
      <c r="A1685">
        <v>1682</v>
      </c>
      <c r="B1685">
        <v>-0.106070563197135</v>
      </c>
      <c r="C1685">
        <v>-0.14769230769230701</v>
      </c>
      <c r="D1685">
        <f t="shared" si="160"/>
        <v>-4.1621744495172017E-2</v>
      </c>
      <c r="E1685" s="2">
        <f t="shared" si="161"/>
        <v>0.28181389501939513</v>
      </c>
      <c r="F1685" s="2" t="str">
        <f t="shared" si="162"/>
        <v>하락</v>
      </c>
      <c r="K1685" s="3">
        <f t="shared" si="163"/>
        <v>268178.83104085951</v>
      </c>
      <c r="L1685" s="3">
        <f t="shared" si="165"/>
        <v>255692.30769230789</v>
      </c>
      <c r="M1685" s="4">
        <f t="shared" si="164"/>
        <v>-12486.523348551622</v>
      </c>
    </row>
    <row r="1686" spans="1:13" x14ac:dyDescent="0.45">
      <c r="A1686">
        <v>1683</v>
      </c>
      <c r="B1686">
        <v>0.15886732935905401</v>
      </c>
      <c r="C1686">
        <v>0.214285714285714</v>
      </c>
      <c r="D1686">
        <f t="shared" si="160"/>
        <v>5.5418384926659986E-2</v>
      </c>
      <c r="E1686" s="2">
        <f t="shared" si="161"/>
        <v>0.25861912965774697</v>
      </c>
      <c r="F1686" s="2" t="str">
        <f t="shared" si="162"/>
        <v>상승</v>
      </c>
      <c r="K1686" s="3">
        <f t="shared" si="163"/>
        <v>347660.19880771625</v>
      </c>
      <c r="L1686" s="3">
        <f t="shared" si="165"/>
        <v>364285.7142857142</v>
      </c>
      <c r="M1686" s="4">
        <f t="shared" si="164"/>
        <v>16625.515477997949</v>
      </c>
    </row>
    <row r="1687" spans="1:13" x14ac:dyDescent="0.45">
      <c r="A1687">
        <v>1684</v>
      </c>
      <c r="B1687">
        <v>-2.8197217732667899E-2</v>
      </c>
      <c r="C1687">
        <v>-4.2857142857142802E-2</v>
      </c>
      <c r="D1687">
        <f t="shared" si="160"/>
        <v>-1.4659925124474903E-2</v>
      </c>
      <c r="E1687" s="2">
        <f t="shared" si="161"/>
        <v>0.34206491957108154</v>
      </c>
      <c r="F1687" s="2" t="str">
        <f t="shared" si="162"/>
        <v>하락</v>
      </c>
      <c r="K1687" s="3">
        <f t="shared" si="163"/>
        <v>291540.83468019962</v>
      </c>
      <c r="L1687" s="3">
        <f t="shared" si="165"/>
        <v>287142.85714285716</v>
      </c>
      <c r="M1687" s="4">
        <f t="shared" si="164"/>
        <v>-4397.9775373424636</v>
      </c>
    </row>
    <row r="1688" spans="1:13" x14ac:dyDescent="0.45">
      <c r="A1688">
        <v>1685</v>
      </c>
      <c r="B1688">
        <v>-3.1520593911409302E-2</v>
      </c>
      <c r="C1688">
        <v>-1.4583333333333301E-2</v>
      </c>
      <c r="D1688">
        <f t="shared" si="160"/>
        <v>1.6937260578075999E-2</v>
      </c>
      <c r="E1688" s="2">
        <f t="shared" si="161"/>
        <v>-1.161412153925214</v>
      </c>
      <c r="F1688" s="2" t="str">
        <f t="shared" si="162"/>
        <v>하락</v>
      </c>
      <c r="K1688" s="3">
        <f t="shared" si="163"/>
        <v>290543.82182657724</v>
      </c>
      <c r="L1688" s="3">
        <f t="shared" si="165"/>
        <v>295625</v>
      </c>
      <c r="M1688" s="4">
        <f t="shared" si="164"/>
        <v>5081.1781734227552</v>
      </c>
    </row>
    <row r="1689" spans="1:13" x14ac:dyDescent="0.45">
      <c r="A1689">
        <v>1686</v>
      </c>
      <c r="B1689">
        <v>0.19944019615650099</v>
      </c>
      <c r="C1689">
        <v>0.163713080168776</v>
      </c>
      <c r="D1689">
        <f t="shared" si="160"/>
        <v>-3.5727115987724989E-2</v>
      </c>
      <c r="E1689" s="2">
        <f t="shared" si="161"/>
        <v>-0.2182300641518258</v>
      </c>
      <c r="F1689" s="2" t="str">
        <f t="shared" si="162"/>
        <v>상승</v>
      </c>
      <c r="K1689" s="3">
        <f t="shared" si="163"/>
        <v>359832.05884695024</v>
      </c>
      <c r="L1689" s="3">
        <f t="shared" si="165"/>
        <v>349113.92405063281</v>
      </c>
      <c r="M1689" s="4">
        <f t="shared" si="164"/>
        <v>-10718.134796317434</v>
      </c>
    </row>
    <row r="1690" spans="1:13" x14ac:dyDescent="0.45">
      <c r="A1690">
        <v>1687</v>
      </c>
      <c r="B1690">
        <v>7.9754516482353193E-3</v>
      </c>
      <c r="C1690">
        <v>-8.4420567920184195E-3</v>
      </c>
      <c r="D1690">
        <f t="shared" si="160"/>
        <v>-1.6417508440253741E-2</v>
      </c>
      <c r="E1690" s="2">
        <f t="shared" si="161"/>
        <v>1.9447284997864203</v>
      </c>
      <c r="F1690" s="2" t="str">
        <f t="shared" si="162"/>
        <v>반대</v>
      </c>
      <c r="K1690" s="3">
        <f t="shared" si="163"/>
        <v>302392.6354944706</v>
      </c>
      <c r="L1690" s="3">
        <f t="shared" si="165"/>
        <v>297467.38296239451</v>
      </c>
      <c r="M1690" s="4">
        <f t="shared" si="164"/>
        <v>-4925.2525320760906</v>
      </c>
    </row>
    <row r="1691" spans="1:13" x14ac:dyDescent="0.45">
      <c r="A1691">
        <v>1688</v>
      </c>
      <c r="B1691">
        <v>0.201979234814643</v>
      </c>
      <c r="C1691">
        <v>0.14265734265734201</v>
      </c>
      <c r="D1691">
        <f t="shared" si="160"/>
        <v>-5.9321892157300993E-2</v>
      </c>
      <c r="E1691" s="2">
        <f t="shared" si="161"/>
        <v>-0.4158348322791216</v>
      </c>
      <c r="F1691" s="2" t="str">
        <f t="shared" si="162"/>
        <v>상승</v>
      </c>
      <c r="K1691" s="3">
        <f t="shared" si="163"/>
        <v>360593.77044439287</v>
      </c>
      <c r="L1691" s="3">
        <f t="shared" si="165"/>
        <v>342797.20279720263</v>
      </c>
      <c r="M1691" s="4">
        <f t="shared" si="164"/>
        <v>-17796.567647190241</v>
      </c>
    </row>
    <row r="1692" spans="1:13" x14ac:dyDescent="0.45">
      <c r="A1692">
        <v>1689</v>
      </c>
      <c r="B1692">
        <v>0.13686263561248699</v>
      </c>
      <c r="C1692">
        <v>9.8064516129032206E-2</v>
      </c>
      <c r="D1692">
        <f t="shared" si="160"/>
        <v>-3.8798119483454782E-2</v>
      </c>
      <c r="E1692" s="2">
        <f t="shared" si="161"/>
        <v>-0.39563871841680887</v>
      </c>
      <c r="F1692" s="2" t="str">
        <f t="shared" si="162"/>
        <v>상승</v>
      </c>
      <c r="K1692" s="3">
        <f t="shared" si="163"/>
        <v>341058.79068374605</v>
      </c>
      <c r="L1692" s="3">
        <f t="shared" si="165"/>
        <v>329419.35483870964</v>
      </c>
      <c r="M1692" s="4">
        <f t="shared" si="164"/>
        <v>-11639.435845036409</v>
      </c>
    </row>
    <row r="1693" spans="1:13" x14ac:dyDescent="0.45">
      <c r="A1693">
        <v>1690</v>
      </c>
      <c r="B1693">
        <v>0.41833049058914101</v>
      </c>
      <c r="C1693">
        <v>0.38032786885245901</v>
      </c>
      <c r="D1693">
        <f t="shared" si="160"/>
        <v>-3.8002621736682007E-2</v>
      </c>
      <c r="E1693" s="2">
        <f t="shared" si="161"/>
        <v>-9.9920686462827701E-2</v>
      </c>
      <c r="F1693" s="2" t="str">
        <f t="shared" si="162"/>
        <v>상승</v>
      </c>
      <c r="K1693" s="3">
        <f t="shared" si="163"/>
        <v>425499.14717674226</v>
      </c>
      <c r="L1693" s="3">
        <f t="shared" si="165"/>
        <v>414098.36065573769</v>
      </c>
      <c r="M1693" s="4">
        <f t="shared" si="164"/>
        <v>-11400.786521004571</v>
      </c>
    </row>
    <row r="1694" spans="1:13" x14ac:dyDescent="0.45">
      <c r="A1694">
        <v>1691</v>
      </c>
      <c r="B1694">
        <v>6.9297589361667605E-2</v>
      </c>
      <c r="C1694">
        <v>0.14531250000000001</v>
      </c>
      <c r="D1694">
        <f t="shared" si="160"/>
        <v>7.6014910638332406E-2</v>
      </c>
      <c r="E1694" s="2">
        <f t="shared" si="161"/>
        <v>0.52311336353261007</v>
      </c>
      <c r="F1694" s="2" t="str">
        <f t="shared" si="162"/>
        <v>상승</v>
      </c>
      <c r="K1694" s="3">
        <f t="shared" si="163"/>
        <v>320789.27680850029</v>
      </c>
      <c r="L1694" s="3">
        <f t="shared" si="165"/>
        <v>343593.75</v>
      </c>
      <c r="M1694" s="4">
        <f t="shared" si="164"/>
        <v>22804.47319149971</v>
      </c>
    </row>
    <row r="1695" spans="1:13" x14ac:dyDescent="0.45">
      <c r="A1695">
        <v>1692</v>
      </c>
      <c r="B1695">
        <v>0.26031827926635698</v>
      </c>
      <c r="C1695">
        <v>0.19052523171987601</v>
      </c>
      <c r="D1695">
        <f t="shared" si="160"/>
        <v>-6.9793047546480969E-2</v>
      </c>
      <c r="E1695" s="2">
        <f t="shared" si="161"/>
        <v>-0.36631918468990898</v>
      </c>
      <c r="F1695" s="2" t="str">
        <f t="shared" si="162"/>
        <v>상승</v>
      </c>
      <c r="K1695" s="3">
        <f t="shared" si="163"/>
        <v>378095.48377990711</v>
      </c>
      <c r="L1695" s="3">
        <f t="shared" si="165"/>
        <v>357157.56951596279</v>
      </c>
      <c r="M1695" s="4">
        <f t="shared" si="164"/>
        <v>-20937.914263944316</v>
      </c>
    </row>
    <row r="1696" spans="1:13" x14ac:dyDescent="0.45">
      <c r="A1696">
        <v>1693</v>
      </c>
      <c r="B1696">
        <v>-1.91290490329265E-2</v>
      </c>
      <c r="C1696">
        <v>-4.8611111111111098E-2</v>
      </c>
      <c r="D1696">
        <f t="shared" si="160"/>
        <v>-2.9482062078184598E-2</v>
      </c>
      <c r="E1696" s="2">
        <f t="shared" si="161"/>
        <v>0.60648813417979763</v>
      </c>
      <c r="F1696" s="2" t="str">
        <f t="shared" si="162"/>
        <v>하락</v>
      </c>
      <c r="K1696" s="3">
        <f t="shared" si="163"/>
        <v>294261.28529012209</v>
      </c>
      <c r="L1696" s="3">
        <f t="shared" si="165"/>
        <v>285416.66666666669</v>
      </c>
      <c r="M1696" s="4">
        <f t="shared" si="164"/>
        <v>-8844.6186234554043</v>
      </c>
    </row>
    <row r="1697" spans="1:13" x14ac:dyDescent="0.45">
      <c r="A1697">
        <v>1694</v>
      </c>
      <c r="B1697">
        <v>7.7135004103183703E-3</v>
      </c>
      <c r="C1697">
        <v>1.48205928237129E-2</v>
      </c>
      <c r="D1697">
        <f t="shared" si="160"/>
        <v>7.1070924133945302E-3</v>
      </c>
      <c r="E1697" s="2">
        <f t="shared" si="161"/>
        <v>0.47954170915641142</v>
      </c>
      <c r="F1697" s="2" t="str">
        <f t="shared" si="162"/>
        <v>상승</v>
      </c>
      <c r="K1697" s="3">
        <f t="shared" si="163"/>
        <v>302314.05012309551</v>
      </c>
      <c r="L1697" s="3">
        <f t="shared" si="165"/>
        <v>304446.17784711387</v>
      </c>
      <c r="M1697" s="4">
        <f t="shared" si="164"/>
        <v>2132.1277240183554</v>
      </c>
    </row>
    <row r="1698" spans="1:13" x14ac:dyDescent="0.45">
      <c r="A1698">
        <v>1695</v>
      </c>
      <c r="B1698">
        <v>7.6852582395076696E-2</v>
      </c>
      <c r="C1698">
        <v>-4.7393364928909904E-3</v>
      </c>
      <c r="D1698">
        <f t="shared" si="160"/>
        <v>-8.1591918887967685E-2</v>
      </c>
      <c r="E1698" s="2">
        <f t="shared" si="161"/>
        <v>17.215894885361198</v>
      </c>
      <c r="F1698" s="2" t="str">
        <f t="shared" si="162"/>
        <v>반대</v>
      </c>
      <c r="K1698" s="3">
        <f t="shared" si="163"/>
        <v>323055.77471852303</v>
      </c>
      <c r="L1698" s="3">
        <f t="shared" si="165"/>
        <v>298578.19905213267</v>
      </c>
      <c r="M1698" s="4">
        <f t="shared" si="164"/>
        <v>-24477.575666390359</v>
      </c>
    </row>
    <row r="1699" spans="1:13" x14ac:dyDescent="0.45">
      <c r="A1699">
        <v>1696</v>
      </c>
      <c r="B1699">
        <v>6.1171822249889297E-2</v>
      </c>
      <c r="C1699">
        <v>-4.9079754601226898E-2</v>
      </c>
      <c r="D1699">
        <f t="shared" si="160"/>
        <v>-0.1102515768511162</v>
      </c>
      <c r="E1699" s="2">
        <f t="shared" si="161"/>
        <v>2.2463758783414969</v>
      </c>
      <c r="F1699" s="2" t="str">
        <f t="shared" si="162"/>
        <v>반대</v>
      </c>
      <c r="K1699" s="3">
        <f t="shared" si="163"/>
        <v>318351.54667496681</v>
      </c>
      <c r="L1699" s="3">
        <f t="shared" si="165"/>
        <v>285276.07361963193</v>
      </c>
      <c r="M1699" s="4">
        <f t="shared" si="164"/>
        <v>-33075.473055334878</v>
      </c>
    </row>
    <row r="1700" spans="1:13" x14ac:dyDescent="0.45">
      <c r="A1700">
        <v>1697</v>
      </c>
      <c r="B1700">
        <v>0.13830801844596799</v>
      </c>
      <c r="C1700">
        <v>0.12954545454545399</v>
      </c>
      <c r="D1700">
        <f t="shared" si="160"/>
        <v>-8.7625639005139977E-3</v>
      </c>
      <c r="E1700" s="2">
        <f t="shared" si="161"/>
        <v>-6.7640844144318868E-2</v>
      </c>
      <c r="F1700" s="2" t="str">
        <f t="shared" si="162"/>
        <v>상승</v>
      </c>
      <c r="K1700" s="3">
        <f t="shared" si="163"/>
        <v>341492.40553379041</v>
      </c>
      <c r="L1700" s="3">
        <f t="shared" si="165"/>
        <v>338863.63636363618</v>
      </c>
      <c r="M1700" s="4">
        <f t="shared" si="164"/>
        <v>-2628.7691701542353</v>
      </c>
    </row>
    <row r="1701" spans="1:13" x14ac:dyDescent="0.45">
      <c r="A1701">
        <v>1698</v>
      </c>
      <c r="B1701">
        <v>0.25358322262763899</v>
      </c>
      <c r="C1701">
        <v>0.28670788253477503</v>
      </c>
      <c r="D1701">
        <f t="shared" si="160"/>
        <v>3.3124659907136034E-2</v>
      </c>
      <c r="E1701" s="2">
        <f t="shared" si="161"/>
        <v>0.11553452808580635</v>
      </c>
      <c r="F1701" s="2" t="str">
        <f t="shared" si="162"/>
        <v>상승</v>
      </c>
      <c r="K1701" s="3">
        <f t="shared" si="163"/>
        <v>376074.96678829164</v>
      </c>
      <c r="L1701" s="3">
        <f t="shared" si="165"/>
        <v>386012.36476043251</v>
      </c>
      <c r="M1701" s="4">
        <f t="shared" si="164"/>
        <v>9937.3979721408687</v>
      </c>
    </row>
    <row r="1702" spans="1:13" x14ac:dyDescent="0.45">
      <c r="A1702">
        <v>1699</v>
      </c>
      <c r="B1702">
        <v>-0.183035477995872</v>
      </c>
      <c r="C1702">
        <v>-0.25203252032520301</v>
      </c>
      <c r="D1702">
        <f t="shared" si="160"/>
        <v>-6.8997042329331015E-2</v>
      </c>
      <c r="E1702" s="2">
        <f t="shared" si="161"/>
        <v>0.27376245827444268</v>
      </c>
      <c r="F1702" s="2" t="str">
        <f t="shared" si="162"/>
        <v>하락</v>
      </c>
      <c r="K1702" s="3">
        <f t="shared" si="163"/>
        <v>245089.3566012384</v>
      </c>
      <c r="L1702" s="3">
        <f t="shared" si="165"/>
        <v>224390.24390243911</v>
      </c>
      <c r="M1702" s="4">
        <f t="shared" si="164"/>
        <v>-20699.11269879929</v>
      </c>
    </row>
    <row r="1703" spans="1:13" x14ac:dyDescent="0.45">
      <c r="A1703">
        <v>1700</v>
      </c>
      <c r="B1703">
        <v>9.2624679207801805E-2</v>
      </c>
      <c r="C1703">
        <v>7.69230769230769E-2</v>
      </c>
      <c r="D1703">
        <f t="shared" si="160"/>
        <v>-1.5701602284724905E-2</v>
      </c>
      <c r="E1703" s="2">
        <f t="shared" si="161"/>
        <v>-0.20412082970142384</v>
      </c>
      <c r="F1703" s="2" t="str">
        <f t="shared" si="162"/>
        <v>상승</v>
      </c>
      <c r="K1703" s="3">
        <f t="shared" si="163"/>
        <v>327787.40376234055</v>
      </c>
      <c r="L1703" s="3">
        <f t="shared" si="165"/>
        <v>323076.92307692306</v>
      </c>
      <c r="M1703" s="4">
        <f t="shared" si="164"/>
        <v>-4710.4806854174822</v>
      </c>
    </row>
    <row r="1704" spans="1:13" x14ac:dyDescent="0.45">
      <c r="A1704">
        <v>1701</v>
      </c>
      <c r="B1704">
        <v>0.208860144019126</v>
      </c>
      <c r="C1704">
        <v>0.20705882352941099</v>
      </c>
      <c r="D1704">
        <f t="shared" si="160"/>
        <v>-1.8013204897150137E-3</v>
      </c>
      <c r="E1704" s="2">
        <f t="shared" si="161"/>
        <v>-8.6995591832827682E-3</v>
      </c>
      <c r="F1704" s="2" t="str">
        <f t="shared" si="162"/>
        <v>상승</v>
      </c>
      <c r="K1704" s="3">
        <f t="shared" si="163"/>
        <v>362658.04320573778</v>
      </c>
      <c r="L1704" s="3">
        <f t="shared" si="165"/>
        <v>362117.64705882332</v>
      </c>
      <c r="M1704" s="4">
        <f t="shared" si="164"/>
        <v>-540.39614691445604</v>
      </c>
    </row>
    <row r="1705" spans="1:13" x14ac:dyDescent="0.45">
      <c r="A1705">
        <v>1702</v>
      </c>
      <c r="B1705">
        <v>6.3734956085681901E-2</v>
      </c>
      <c r="C1705">
        <v>1.8675721561969401E-2</v>
      </c>
      <c r="D1705">
        <f t="shared" si="160"/>
        <v>-4.5059234523712501E-2</v>
      </c>
      <c r="E1705" s="2">
        <f t="shared" si="161"/>
        <v>-2.412717194042429</v>
      </c>
      <c r="F1705" s="2" t="str">
        <f t="shared" si="162"/>
        <v>상승</v>
      </c>
      <c r="K1705" s="3">
        <f t="shared" si="163"/>
        <v>319120.48682570457</v>
      </c>
      <c r="L1705" s="3">
        <f t="shared" si="165"/>
        <v>305602.71646859084</v>
      </c>
      <c r="M1705" s="4">
        <f t="shared" si="164"/>
        <v>-13517.770357113739</v>
      </c>
    </row>
    <row r="1706" spans="1:13" x14ac:dyDescent="0.45">
      <c r="A1706">
        <v>1703</v>
      </c>
      <c r="B1706">
        <v>0.19652093946933699</v>
      </c>
      <c r="C1706">
        <v>0.22222222222222199</v>
      </c>
      <c r="D1706">
        <f t="shared" si="160"/>
        <v>2.5701282752884996E-2</v>
      </c>
      <c r="E1706" s="2">
        <f t="shared" si="161"/>
        <v>0.11565577238798261</v>
      </c>
      <c r="F1706" s="2" t="str">
        <f t="shared" si="162"/>
        <v>상승</v>
      </c>
      <c r="K1706" s="3">
        <f t="shared" si="163"/>
        <v>358956.28184080112</v>
      </c>
      <c r="L1706" s="3">
        <f t="shared" si="165"/>
        <v>366666.66666666657</v>
      </c>
      <c r="M1706" s="4">
        <f t="shared" si="164"/>
        <v>7710.3848258654471</v>
      </c>
    </row>
    <row r="1707" spans="1:13" x14ac:dyDescent="0.45">
      <c r="A1707">
        <v>1704</v>
      </c>
      <c r="B1707">
        <v>8.3215042948722798E-2</v>
      </c>
      <c r="C1707">
        <v>4.0284360189573397E-2</v>
      </c>
      <c r="D1707">
        <f t="shared" si="160"/>
        <v>-4.2930682759149401E-2</v>
      </c>
      <c r="E1707" s="2">
        <f t="shared" si="161"/>
        <v>-1.0656910661388868</v>
      </c>
      <c r="F1707" s="2" t="str">
        <f t="shared" si="162"/>
        <v>상승</v>
      </c>
      <c r="K1707" s="3">
        <f t="shared" si="163"/>
        <v>324964.51288461685</v>
      </c>
      <c r="L1707" s="3">
        <f t="shared" si="165"/>
        <v>312085.30805687205</v>
      </c>
      <c r="M1707" s="4">
        <f t="shared" si="164"/>
        <v>-12879.204827744805</v>
      </c>
    </row>
    <row r="1708" spans="1:13" x14ac:dyDescent="0.45">
      <c r="A1708">
        <v>1705</v>
      </c>
      <c r="B1708">
        <v>-7.3462858796119607E-2</v>
      </c>
      <c r="C1708">
        <v>-8.9337175792507204E-2</v>
      </c>
      <c r="D1708">
        <f t="shared" si="160"/>
        <v>-1.5874316996387597E-2</v>
      </c>
      <c r="E1708" s="2">
        <f t="shared" si="161"/>
        <v>0.17768993541117731</v>
      </c>
      <c r="F1708" s="2" t="str">
        <f t="shared" si="162"/>
        <v>하락</v>
      </c>
      <c r="K1708" s="3">
        <f t="shared" si="163"/>
        <v>277961.14236116415</v>
      </c>
      <c r="L1708" s="3">
        <f t="shared" si="165"/>
        <v>273198.84726224781</v>
      </c>
      <c r="M1708" s="4">
        <f t="shared" si="164"/>
        <v>-4762.2950989163364</v>
      </c>
    </row>
    <row r="1709" spans="1:13" x14ac:dyDescent="0.45">
      <c r="A1709">
        <v>1706</v>
      </c>
      <c r="B1709">
        <v>0.30877771973609902</v>
      </c>
      <c r="C1709">
        <v>0.28279883381924198</v>
      </c>
      <c r="D1709">
        <f t="shared" si="160"/>
        <v>-2.5978885916857042E-2</v>
      </c>
      <c r="E1709" s="2">
        <f t="shared" si="161"/>
        <v>-9.1863483190535722E-2</v>
      </c>
      <c r="F1709" s="2" t="str">
        <f t="shared" si="162"/>
        <v>상승</v>
      </c>
      <c r="K1709" s="3">
        <f t="shared" si="163"/>
        <v>392633.31592082971</v>
      </c>
      <c r="L1709" s="3">
        <f t="shared" si="165"/>
        <v>384839.65014577261</v>
      </c>
      <c r="M1709" s="4">
        <f t="shared" si="164"/>
        <v>-7793.665775057103</v>
      </c>
    </row>
    <row r="1710" spans="1:13" x14ac:dyDescent="0.45">
      <c r="A1710">
        <v>1707</v>
      </c>
      <c r="B1710">
        <v>0.51917117834091098</v>
      </c>
      <c r="C1710">
        <v>0.44615384615384601</v>
      </c>
      <c r="D1710">
        <f t="shared" si="160"/>
        <v>-7.3017332187064965E-2</v>
      </c>
      <c r="E1710" s="2">
        <f t="shared" si="161"/>
        <v>-0.16365953766066291</v>
      </c>
      <c r="F1710" s="2" t="str">
        <f t="shared" si="162"/>
        <v>상승</v>
      </c>
      <c r="K1710" s="3">
        <f t="shared" si="163"/>
        <v>455751.35350227327</v>
      </c>
      <c r="L1710" s="3">
        <f t="shared" si="165"/>
        <v>433846.15384615376</v>
      </c>
      <c r="M1710" s="4">
        <f t="shared" si="164"/>
        <v>-21905.199656119512</v>
      </c>
    </row>
    <row r="1711" spans="1:13" x14ac:dyDescent="0.45">
      <c r="A1711">
        <v>1708</v>
      </c>
      <c r="B1711">
        <v>1.9172500818967798E-2</v>
      </c>
      <c r="C1711">
        <v>2.6829268292682899E-2</v>
      </c>
      <c r="D1711">
        <f t="shared" si="160"/>
        <v>7.6567674737151002E-3</v>
      </c>
      <c r="E1711" s="2">
        <f t="shared" si="161"/>
        <v>0.2853886058384722</v>
      </c>
      <c r="F1711" s="2" t="str">
        <f t="shared" si="162"/>
        <v>상승</v>
      </c>
      <c r="K1711" s="3">
        <f t="shared" si="163"/>
        <v>305751.75024569035</v>
      </c>
      <c r="L1711" s="3">
        <f t="shared" si="165"/>
        <v>308048.78048780491</v>
      </c>
      <c r="M1711" s="4">
        <f t="shared" si="164"/>
        <v>2297.0302421145607</v>
      </c>
    </row>
    <row r="1712" spans="1:13" x14ac:dyDescent="0.45">
      <c r="A1712">
        <v>1709</v>
      </c>
      <c r="B1712">
        <v>0.237378254532814</v>
      </c>
      <c r="C1712">
        <v>0.23561859732072499</v>
      </c>
      <c r="D1712">
        <f t="shared" si="160"/>
        <v>-1.7596572120890108E-3</v>
      </c>
      <c r="E1712" s="2">
        <f t="shared" si="161"/>
        <v>-7.4682441543175741E-3</v>
      </c>
      <c r="F1712" s="2" t="str">
        <f t="shared" si="162"/>
        <v>상승</v>
      </c>
      <c r="K1712" s="3">
        <f t="shared" si="163"/>
        <v>371213.47635984421</v>
      </c>
      <c r="L1712" s="3">
        <f t="shared" si="165"/>
        <v>370685.57919621747</v>
      </c>
      <c r="M1712" s="4">
        <f t="shared" si="164"/>
        <v>-527.89716362673789</v>
      </c>
    </row>
    <row r="1713" spans="1:13" x14ac:dyDescent="0.45">
      <c r="A1713">
        <v>1710</v>
      </c>
      <c r="B1713">
        <v>9.2840529978275299E-3</v>
      </c>
      <c r="C1713">
        <v>-4.7039740470397398E-2</v>
      </c>
      <c r="D1713">
        <f t="shared" si="160"/>
        <v>-5.6323793468224928E-2</v>
      </c>
      <c r="E1713" s="2">
        <f t="shared" si="161"/>
        <v>1.1973661611434714</v>
      </c>
      <c r="F1713" s="2" t="str">
        <f t="shared" si="162"/>
        <v>반대</v>
      </c>
      <c r="K1713" s="3">
        <f t="shared" si="163"/>
        <v>302785.21589934826</v>
      </c>
      <c r="L1713" s="3">
        <f t="shared" si="165"/>
        <v>285888.0778588808</v>
      </c>
      <c r="M1713" s="4">
        <f t="shared" si="164"/>
        <v>-16897.138040467456</v>
      </c>
    </row>
    <row r="1714" spans="1:13" x14ac:dyDescent="0.45">
      <c r="A1714">
        <v>1711</v>
      </c>
      <c r="B1714">
        <v>0.31772154569625799</v>
      </c>
      <c r="C1714">
        <v>0.30729166666666602</v>
      </c>
      <c r="D1714">
        <f t="shared" si="160"/>
        <v>-1.0429879029591971E-2</v>
      </c>
      <c r="E1714" s="2">
        <f t="shared" si="161"/>
        <v>-3.3941301248841739E-2</v>
      </c>
      <c r="F1714" s="2" t="str">
        <f t="shared" si="162"/>
        <v>상승</v>
      </c>
      <c r="K1714" s="3">
        <f t="shared" si="163"/>
        <v>395316.46370887745</v>
      </c>
      <c r="L1714" s="3">
        <f t="shared" si="165"/>
        <v>392187.49999999983</v>
      </c>
      <c r="M1714" s="4">
        <f t="shared" si="164"/>
        <v>-3128.9637088776217</v>
      </c>
    </row>
    <row r="1715" spans="1:13" x14ac:dyDescent="0.45">
      <c r="A1715">
        <v>1712</v>
      </c>
      <c r="B1715">
        <v>-7.4436962604522705E-2</v>
      </c>
      <c r="C1715">
        <v>-4.2311661506707898E-2</v>
      </c>
      <c r="D1715">
        <f t="shared" si="160"/>
        <v>3.2125301097814807E-2</v>
      </c>
      <c r="E1715" s="2">
        <f t="shared" si="161"/>
        <v>-0.75925406740933132</v>
      </c>
      <c r="F1715" s="2" t="str">
        <f t="shared" si="162"/>
        <v>하락</v>
      </c>
      <c r="K1715" s="3">
        <f t="shared" si="163"/>
        <v>277668.91121864319</v>
      </c>
      <c r="L1715" s="3">
        <f t="shared" si="165"/>
        <v>287306.50154798763</v>
      </c>
      <c r="M1715" s="4">
        <f t="shared" si="164"/>
        <v>9637.5903293444426</v>
      </c>
    </row>
    <row r="1716" spans="1:13" x14ac:dyDescent="0.45">
      <c r="A1716">
        <v>1713</v>
      </c>
      <c r="B1716">
        <v>4.7355510294437402E-2</v>
      </c>
      <c r="C1716">
        <v>0.11267605633802801</v>
      </c>
      <c r="D1716">
        <f t="shared" si="160"/>
        <v>6.532054604359061E-2</v>
      </c>
      <c r="E1716" s="2">
        <f t="shared" si="161"/>
        <v>0.57971984613686756</v>
      </c>
      <c r="F1716" s="2" t="str">
        <f t="shared" si="162"/>
        <v>상승</v>
      </c>
      <c r="K1716" s="3">
        <f t="shared" si="163"/>
        <v>314206.65308833122</v>
      </c>
      <c r="L1716" s="3">
        <f t="shared" si="165"/>
        <v>333802.81690140843</v>
      </c>
      <c r="M1716" s="4">
        <f t="shared" si="164"/>
        <v>19596.163813077204</v>
      </c>
    </row>
    <row r="1717" spans="1:13" x14ac:dyDescent="0.45">
      <c r="A1717">
        <v>1714</v>
      </c>
      <c r="B1717">
        <v>-9.8302997648715904E-3</v>
      </c>
      <c r="C1717">
        <v>-4.3250327653997299E-2</v>
      </c>
      <c r="D1717">
        <f t="shared" si="160"/>
        <v>-3.3420027889125709E-2</v>
      </c>
      <c r="E1717" s="2">
        <f t="shared" si="161"/>
        <v>0.77271155392130186</v>
      </c>
      <c r="F1717" s="2" t="str">
        <f t="shared" si="162"/>
        <v>하락</v>
      </c>
      <c r="K1717" s="3">
        <f t="shared" si="163"/>
        <v>297050.91007053852</v>
      </c>
      <c r="L1717" s="3">
        <f t="shared" si="165"/>
        <v>287024.90170380083</v>
      </c>
      <c r="M1717" s="4">
        <f t="shared" si="164"/>
        <v>-10026.008366737689</v>
      </c>
    </row>
    <row r="1718" spans="1:13" x14ac:dyDescent="0.45">
      <c r="A1718">
        <v>1715</v>
      </c>
      <c r="B1718">
        <v>0.14031822979450201</v>
      </c>
      <c r="C1718">
        <v>0.11074380165289199</v>
      </c>
      <c r="D1718">
        <f t="shared" si="160"/>
        <v>-2.9574428141610015E-2</v>
      </c>
      <c r="E1718" s="2">
        <f t="shared" si="161"/>
        <v>-0.26705267202498734</v>
      </c>
      <c r="F1718" s="2" t="str">
        <f t="shared" si="162"/>
        <v>상승</v>
      </c>
      <c r="K1718" s="3">
        <f t="shared" si="163"/>
        <v>342095.46893835062</v>
      </c>
      <c r="L1718" s="3">
        <f t="shared" si="165"/>
        <v>333223.14049586758</v>
      </c>
      <c r="M1718" s="4">
        <f t="shared" si="164"/>
        <v>-8872.3284424830345</v>
      </c>
    </row>
  </sheetData>
  <autoFilter ref="A2:F1718" xr:uid="{98125290-B6A0-4DD1-BF37-E442095DC14C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9556-7319-4B16-BBCB-8591B42E0DB6}">
  <dimension ref="A2:C1718"/>
  <sheetViews>
    <sheetView workbookViewId="0">
      <selection activeCell="F5" sqref="F5"/>
    </sheetView>
  </sheetViews>
  <sheetFormatPr defaultRowHeight="17" x14ac:dyDescent="0.45"/>
  <cols>
    <col min="1" max="1" width="13" customWidth="1"/>
    <col min="2" max="2" width="14.6640625" customWidth="1"/>
    <col min="3" max="3" width="13.6640625" customWidth="1"/>
  </cols>
  <sheetData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0</v>
      </c>
      <c r="B3">
        <v>5.9710580855607903E-2</v>
      </c>
      <c r="C3">
        <v>0.45869947275922601</v>
      </c>
    </row>
    <row r="4" spans="1:3" x14ac:dyDescent="0.45">
      <c r="A4">
        <v>1</v>
      </c>
      <c r="B4">
        <v>5.9710580855607903E-2</v>
      </c>
      <c r="C4">
        <v>-0.103498542274052</v>
      </c>
    </row>
    <row r="5" spans="1:3" x14ac:dyDescent="0.45">
      <c r="A5">
        <v>2</v>
      </c>
      <c r="B5">
        <v>5.9710580855607903E-2</v>
      </c>
      <c r="C5">
        <v>-6.7567567567567502E-3</v>
      </c>
    </row>
    <row r="6" spans="1:3" x14ac:dyDescent="0.45">
      <c r="A6">
        <v>3</v>
      </c>
      <c r="B6">
        <v>5.9710580855607903E-2</v>
      </c>
      <c r="C6">
        <v>-6.11790878754171E-2</v>
      </c>
    </row>
    <row r="7" spans="1:3" x14ac:dyDescent="0.45">
      <c r="A7">
        <v>4</v>
      </c>
      <c r="B7">
        <v>5.9710580855607903E-2</v>
      </c>
      <c r="C7">
        <v>0.19506726457399101</v>
      </c>
    </row>
    <row r="8" spans="1:3" x14ac:dyDescent="0.45">
      <c r="A8">
        <v>5</v>
      </c>
      <c r="B8">
        <v>5.9710580855607903E-2</v>
      </c>
      <c r="C8">
        <v>-1.06269925611052E-3</v>
      </c>
    </row>
    <row r="9" spans="1:3" x14ac:dyDescent="0.45">
      <c r="A9">
        <v>6</v>
      </c>
      <c r="B9">
        <v>5.9710580855607903E-2</v>
      </c>
      <c r="C9">
        <v>0.246445497630331</v>
      </c>
    </row>
    <row r="10" spans="1:3" x14ac:dyDescent="0.45">
      <c r="A10">
        <v>7</v>
      </c>
      <c r="B10">
        <v>5.9710580855607903E-2</v>
      </c>
      <c r="C10">
        <v>-0.23701298701298701</v>
      </c>
    </row>
    <row r="11" spans="1:3" x14ac:dyDescent="0.45">
      <c r="A11">
        <v>8</v>
      </c>
      <c r="B11">
        <v>5.9710580855607903E-2</v>
      </c>
      <c r="C11">
        <v>0.46220570012391499</v>
      </c>
    </row>
    <row r="12" spans="1:3" x14ac:dyDescent="0.45">
      <c r="A12">
        <v>9</v>
      </c>
      <c r="B12">
        <v>5.9710580855607903E-2</v>
      </c>
      <c r="C12">
        <v>-1.77215189873417E-2</v>
      </c>
    </row>
    <row r="13" spans="1:3" x14ac:dyDescent="0.45">
      <c r="A13">
        <v>10</v>
      </c>
      <c r="B13">
        <v>5.9710580855607903E-2</v>
      </c>
      <c r="C13">
        <v>-7.9262672811059906E-2</v>
      </c>
    </row>
    <row r="14" spans="1:3" x14ac:dyDescent="0.45">
      <c r="A14">
        <v>11</v>
      </c>
      <c r="B14">
        <v>5.9710580855607903E-2</v>
      </c>
      <c r="C14">
        <v>0.26856240126382303</v>
      </c>
    </row>
    <row r="15" spans="1:3" x14ac:dyDescent="0.45">
      <c r="A15">
        <v>12</v>
      </c>
      <c r="B15">
        <v>5.9710580855607903E-2</v>
      </c>
      <c r="C15">
        <v>-0.10034602076124501</v>
      </c>
    </row>
    <row r="16" spans="1:3" x14ac:dyDescent="0.45">
      <c r="A16">
        <v>13</v>
      </c>
      <c r="B16">
        <v>5.9710580855607903E-2</v>
      </c>
      <c r="C16">
        <v>1.7738359201773801E-2</v>
      </c>
    </row>
    <row r="17" spans="1:3" x14ac:dyDescent="0.45">
      <c r="A17">
        <v>14</v>
      </c>
      <c r="B17">
        <v>5.9710580855607903E-2</v>
      </c>
      <c r="C17">
        <v>0.70766129032257996</v>
      </c>
    </row>
    <row r="18" spans="1:3" x14ac:dyDescent="0.45">
      <c r="A18">
        <v>15</v>
      </c>
      <c r="B18">
        <v>5.9710580855607903E-2</v>
      </c>
      <c r="C18">
        <v>-1.38568129330254E-2</v>
      </c>
    </row>
    <row r="19" spans="1:3" x14ac:dyDescent="0.45">
      <c r="A19">
        <v>16</v>
      </c>
      <c r="B19">
        <v>5.9710580855607903E-2</v>
      </c>
      <c r="C19">
        <v>-1.5355086372360801E-2</v>
      </c>
    </row>
    <row r="20" spans="1:3" x14ac:dyDescent="0.45">
      <c r="A20">
        <v>17</v>
      </c>
      <c r="B20">
        <v>5.9710580855607903E-2</v>
      </c>
      <c r="C20">
        <v>-2.7431421446384E-2</v>
      </c>
    </row>
    <row r="21" spans="1:3" x14ac:dyDescent="0.45">
      <c r="A21">
        <v>18</v>
      </c>
      <c r="B21">
        <v>5.9710580855607903E-2</v>
      </c>
      <c r="C21">
        <v>0.288627450980392</v>
      </c>
    </row>
    <row r="22" spans="1:3" x14ac:dyDescent="0.45">
      <c r="A22">
        <v>19</v>
      </c>
      <c r="B22">
        <v>5.9710580855607903E-2</v>
      </c>
      <c r="C22">
        <v>-0.12646370023419201</v>
      </c>
    </row>
    <row r="23" spans="1:3" x14ac:dyDescent="0.45">
      <c r="A23">
        <v>20</v>
      </c>
      <c r="B23">
        <v>5.9710580855607903E-2</v>
      </c>
      <c r="C23">
        <v>-7.9166666666666594E-2</v>
      </c>
    </row>
    <row r="24" spans="1:3" x14ac:dyDescent="0.45">
      <c r="A24">
        <v>21</v>
      </c>
      <c r="B24">
        <v>5.9710580855607903E-2</v>
      </c>
      <c r="C24">
        <v>-0.17514124293785299</v>
      </c>
    </row>
    <row r="25" spans="1:3" x14ac:dyDescent="0.45">
      <c r="A25">
        <v>22</v>
      </c>
      <c r="B25">
        <v>5.9710580855607903E-2</v>
      </c>
      <c r="C25">
        <v>0.109831029185867</v>
      </c>
    </row>
    <row r="26" spans="1:3" x14ac:dyDescent="0.45">
      <c r="A26">
        <v>23</v>
      </c>
      <c r="B26">
        <v>5.9710580855607903E-2</v>
      </c>
      <c r="C26">
        <v>0.11949685534591099</v>
      </c>
    </row>
    <row r="27" spans="1:3" x14ac:dyDescent="0.45">
      <c r="A27">
        <v>24</v>
      </c>
      <c r="B27">
        <v>5.9710580855607903E-2</v>
      </c>
      <c r="C27">
        <v>-0.161481481481481</v>
      </c>
    </row>
    <row r="28" spans="1:3" x14ac:dyDescent="0.45">
      <c r="A28">
        <v>25</v>
      </c>
      <c r="B28">
        <v>5.9710580855607903E-2</v>
      </c>
      <c r="C28">
        <v>5.2362707535121303E-2</v>
      </c>
    </row>
    <row r="29" spans="1:3" x14ac:dyDescent="0.45">
      <c r="A29">
        <v>26</v>
      </c>
      <c r="B29">
        <v>5.9710580855607903E-2</v>
      </c>
      <c r="C29">
        <v>-1.9845644983461901E-2</v>
      </c>
    </row>
    <row r="30" spans="1:3" x14ac:dyDescent="0.45">
      <c r="A30">
        <v>27</v>
      </c>
      <c r="B30">
        <v>5.9710580855607903E-2</v>
      </c>
      <c r="C30">
        <v>-7.26681127982646E-2</v>
      </c>
    </row>
    <row r="31" spans="1:3" x14ac:dyDescent="0.45">
      <c r="A31">
        <v>28</v>
      </c>
      <c r="B31">
        <v>5.9710580855607903E-2</v>
      </c>
      <c r="C31">
        <v>0.28318584070796399</v>
      </c>
    </row>
    <row r="32" spans="1:3" x14ac:dyDescent="0.45">
      <c r="A32">
        <v>29</v>
      </c>
      <c r="B32">
        <v>5.9710580855607903E-2</v>
      </c>
      <c r="C32">
        <v>-0.11823899371069101</v>
      </c>
    </row>
    <row r="33" spans="1:3" x14ac:dyDescent="0.45">
      <c r="A33">
        <v>30</v>
      </c>
      <c r="B33">
        <v>5.9710580855607903E-2</v>
      </c>
      <c r="C33">
        <v>0.33182844243792298</v>
      </c>
    </row>
    <row r="34" spans="1:3" x14ac:dyDescent="0.45">
      <c r="A34">
        <v>31</v>
      </c>
      <c r="B34">
        <v>5.9710580855607903E-2</v>
      </c>
      <c r="C34">
        <v>-2.9323308270676599E-2</v>
      </c>
    </row>
    <row r="35" spans="1:3" x14ac:dyDescent="0.45">
      <c r="A35">
        <v>32</v>
      </c>
      <c r="B35">
        <v>5.9710580855607903E-2</v>
      </c>
      <c r="C35">
        <v>0.18715778994524601</v>
      </c>
    </row>
    <row r="36" spans="1:3" x14ac:dyDescent="0.45">
      <c r="A36">
        <v>33</v>
      </c>
      <c r="B36">
        <v>5.9710580855607903E-2</v>
      </c>
      <c r="C36">
        <v>-6.8883610451306407E-2</v>
      </c>
    </row>
    <row r="37" spans="1:3" x14ac:dyDescent="0.45">
      <c r="A37">
        <v>34</v>
      </c>
      <c r="B37">
        <v>5.9710580855607903E-2</v>
      </c>
      <c r="C37">
        <v>-7.5170842824601306E-2</v>
      </c>
    </row>
    <row r="38" spans="1:3" x14ac:dyDescent="0.45">
      <c r="A38">
        <v>35</v>
      </c>
      <c r="B38">
        <v>5.9710580855607903E-2</v>
      </c>
      <c r="C38">
        <v>-6.6095471236230094E-2</v>
      </c>
    </row>
    <row r="39" spans="1:3" x14ac:dyDescent="0.45">
      <c r="A39">
        <v>36</v>
      </c>
      <c r="B39">
        <v>5.9710580855607903E-2</v>
      </c>
      <c r="C39">
        <v>0.28085106382978697</v>
      </c>
    </row>
    <row r="40" spans="1:3" x14ac:dyDescent="0.45">
      <c r="A40">
        <v>37</v>
      </c>
      <c r="B40">
        <v>5.9710580855607903E-2</v>
      </c>
      <c r="C40">
        <v>-1.9211324570273001E-2</v>
      </c>
    </row>
    <row r="41" spans="1:3" x14ac:dyDescent="0.45">
      <c r="A41">
        <v>38</v>
      </c>
      <c r="B41">
        <v>5.9710580855607903E-2</v>
      </c>
      <c r="C41">
        <v>-0.12893553223388299</v>
      </c>
    </row>
    <row r="42" spans="1:3" x14ac:dyDescent="0.45">
      <c r="A42">
        <v>39</v>
      </c>
      <c r="B42">
        <v>5.9710580855607903E-2</v>
      </c>
      <c r="C42">
        <v>-4.2105263157894701E-3</v>
      </c>
    </row>
    <row r="43" spans="1:3" x14ac:dyDescent="0.45">
      <c r="A43">
        <v>40</v>
      </c>
      <c r="B43">
        <v>5.9710580855607903E-2</v>
      </c>
      <c r="C43">
        <v>0.13614649681528601</v>
      </c>
    </row>
    <row r="44" spans="1:3" x14ac:dyDescent="0.45">
      <c r="A44">
        <v>41</v>
      </c>
      <c r="B44">
        <v>5.9710580855607903E-2</v>
      </c>
      <c r="C44">
        <v>6.6752246469833104E-2</v>
      </c>
    </row>
    <row r="45" spans="1:3" x14ac:dyDescent="0.45">
      <c r="A45">
        <v>42</v>
      </c>
      <c r="B45">
        <v>5.9710580855607903E-2</v>
      </c>
      <c r="C45">
        <v>2.9748283752860399E-2</v>
      </c>
    </row>
    <row r="46" spans="1:3" x14ac:dyDescent="0.45">
      <c r="A46">
        <v>43</v>
      </c>
      <c r="B46">
        <v>5.9710580855607903E-2</v>
      </c>
      <c r="C46">
        <v>7.1942446043165402E-3</v>
      </c>
    </row>
    <row r="47" spans="1:3" x14ac:dyDescent="0.45">
      <c r="A47">
        <v>44</v>
      </c>
      <c r="B47">
        <v>5.9710580855607903E-2</v>
      </c>
      <c r="C47">
        <v>7.8431372549019607E-3</v>
      </c>
    </row>
    <row r="48" spans="1:3" x14ac:dyDescent="0.45">
      <c r="A48">
        <v>45</v>
      </c>
      <c r="B48">
        <v>5.9710580855607903E-2</v>
      </c>
      <c r="C48">
        <v>-0.26392961876832799</v>
      </c>
    </row>
    <row r="49" spans="1:3" x14ac:dyDescent="0.45">
      <c r="A49">
        <v>46</v>
      </c>
      <c r="B49">
        <v>5.9710580855607903E-2</v>
      </c>
      <c r="C49">
        <v>6.8315665488810295E-2</v>
      </c>
    </row>
    <row r="50" spans="1:3" x14ac:dyDescent="0.45">
      <c r="A50">
        <v>47</v>
      </c>
      <c r="B50">
        <v>5.9710580855607903E-2</v>
      </c>
      <c r="C50">
        <v>0.43459915611814298</v>
      </c>
    </row>
    <row r="51" spans="1:3" x14ac:dyDescent="0.45">
      <c r="A51">
        <v>48</v>
      </c>
      <c r="B51">
        <v>5.9710580855607903E-2</v>
      </c>
      <c r="C51">
        <v>0.124561403508771</v>
      </c>
    </row>
    <row r="52" spans="1:3" x14ac:dyDescent="0.45">
      <c r="A52">
        <v>49</v>
      </c>
      <c r="B52">
        <v>5.9710580855607903E-2</v>
      </c>
      <c r="C52">
        <v>-0.18587896253602301</v>
      </c>
    </row>
    <row r="53" spans="1:3" x14ac:dyDescent="0.45">
      <c r="A53">
        <v>50</v>
      </c>
      <c r="B53">
        <v>5.9710580855607903E-2</v>
      </c>
      <c r="C53">
        <v>0.179166666666666</v>
      </c>
    </row>
    <row r="54" spans="1:3" x14ac:dyDescent="0.45">
      <c r="A54">
        <v>51</v>
      </c>
      <c r="B54">
        <v>5.9710580855607903E-2</v>
      </c>
      <c r="C54">
        <v>2.19780219780219E-2</v>
      </c>
    </row>
    <row r="55" spans="1:3" x14ac:dyDescent="0.45">
      <c r="A55">
        <v>52</v>
      </c>
      <c r="B55">
        <v>5.9710580855607903E-2</v>
      </c>
      <c r="C55">
        <v>4.8463356973995203E-2</v>
      </c>
    </row>
    <row r="56" spans="1:3" x14ac:dyDescent="0.45">
      <c r="A56">
        <v>53</v>
      </c>
      <c r="B56">
        <v>5.9710580855607903E-2</v>
      </c>
      <c r="C56">
        <v>-9.5875139353400196E-2</v>
      </c>
    </row>
    <row r="57" spans="1:3" x14ac:dyDescent="0.45">
      <c r="A57">
        <v>54</v>
      </c>
      <c r="B57">
        <v>5.9710580855607903E-2</v>
      </c>
      <c r="C57">
        <v>0.18387096774193501</v>
      </c>
    </row>
    <row r="58" spans="1:3" x14ac:dyDescent="0.45">
      <c r="A58">
        <v>55</v>
      </c>
      <c r="B58">
        <v>5.9710580855607903E-2</v>
      </c>
      <c r="C58">
        <v>0.38114754098360598</v>
      </c>
    </row>
    <row r="59" spans="1:3" x14ac:dyDescent="0.45">
      <c r="A59">
        <v>56</v>
      </c>
      <c r="B59">
        <v>5.9710580855607903E-2</v>
      </c>
      <c r="C59">
        <v>2.31660231660231E-3</v>
      </c>
    </row>
    <row r="60" spans="1:3" x14ac:dyDescent="0.45">
      <c r="A60">
        <v>57</v>
      </c>
      <c r="B60">
        <v>5.9710580855607903E-2</v>
      </c>
      <c r="C60">
        <v>-0.166276346604215</v>
      </c>
    </row>
    <row r="61" spans="1:3" x14ac:dyDescent="0.45">
      <c r="A61">
        <v>58</v>
      </c>
      <c r="B61">
        <v>5.9710580855607903E-2</v>
      </c>
      <c r="C61">
        <v>-3.2707028531663102E-2</v>
      </c>
    </row>
    <row r="62" spans="1:3" x14ac:dyDescent="0.45">
      <c r="A62">
        <v>59</v>
      </c>
      <c r="B62">
        <v>5.9710580855607903E-2</v>
      </c>
      <c r="C62">
        <v>0.15198956294846699</v>
      </c>
    </row>
    <row r="63" spans="1:3" x14ac:dyDescent="0.45">
      <c r="A63">
        <v>60</v>
      </c>
      <c r="B63">
        <v>5.9710580855607903E-2</v>
      </c>
      <c r="C63">
        <v>0.55436720142602403</v>
      </c>
    </row>
    <row r="64" spans="1:3" x14ac:dyDescent="0.45">
      <c r="A64">
        <v>61</v>
      </c>
      <c r="B64">
        <v>5.9710580855607903E-2</v>
      </c>
      <c r="C64">
        <v>0.13031914893617</v>
      </c>
    </row>
    <row r="65" spans="1:3" x14ac:dyDescent="0.45">
      <c r="A65">
        <v>62</v>
      </c>
      <c r="B65">
        <v>5.9710580855607903E-2</v>
      </c>
      <c r="C65">
        <v>5.2036199095022599E-2</v>
      </c>
    </row>
    <row r="66" spans="1:3" x14ac:dyDescent="0.45">
      <c r="A66">
        <v>63</v>
      </c>
      <c r="B66">
        <v>5.9710580855607903E-2</v>
      </c>
      <c r="C66">
        <v>5.4680259499536601E-2</v>
      </c>
    </row>
    <row r="67" spans="1:3" x14ac:dyDescent="0.45">
      <c r="A67">
        <v>64</v>
      </c>
      <c r="B67">
        <v>5.9710580855607903E-2</v>
      </c>
      <c r="C67">
        <v>5.94594594594594E-2</v>
      </c>
    </row>
    <row r="68" spans="1:3" x14ac:dyDescent="0.45">
      <c r="A68">
        <v>65</v>
      </c>
      <c r="B68">
        <v>5.9710580855607903E-2</v>
      </c>
      <c r="C68">
        <v>0.15889830508474501</v>
      </c>
    </row>
    <row r="69" spans="1:3" x14ac:dyDescent="0.45">
      <c r="A69">
        <v>66</v>
      </c>
      <c r="B69">
        <v>5.9710580855607903E-2</v>
      </c>
      <c r="C69">
        <v>0.20259481037924101</v>
      </c>
    </row>
    <row r="70" spans="1:3" x14ac:dyDescent="0.45">
      <c r="A70">
        <v>67</v>
      </c>
      <c r="B70">
        <v>5.9710580855607903E-2</v>
      </c>
      <c r="C70">
        <v>0.31685393258426903</v>
      </c>
    </row>
    <row r="71" spans="1:3" x14ac:dyDescent="0.45">
      <c r="A71">
        <v>68</v>
      </c>
      <c r="B71">
        <v>5.9710580855607903E-2</v>
      </c>
      <c r="C71">
        <v>0.36516853932584198</v>
      </c>
    </row>
    <row r="72" spans="1:3" x14ac:dyDescent="0.45">
      <c r="A72">
        <v>69</v>
      </c>
      <c r="B72">
        <v>5.9710580855607903E-2</v>
      </c>
      <c r="C72">
        <v>-3.8461538461538401E-2</v>
      </c>
    </row>
    <row r="73" spans="1:3" x14ac:dyDescent="0.45">
      <c r="A73">
        <v>70</v>
      </c>
      <c r="B73">
        <v>5.9710580855607903E-2</v>
      </c>
      <c r="C73">
        <v>0.30913642052565699</v>
      </c>
    </row>
    <row r="74" spans="1:3" x14ac:dyDescent="0.45">
      <c r="A74">
        <v>71</v>
      </c>
      <c r="B74">
        <v>5.9710580855607903E-2</v>
      </c>
      <c r="C74">
        <v>8.6455331412103702E-3</v>
      </c>
    </row>
    <row r="75" spans="1:3" x14ac:dyDescent="0.45">
      <c r="A75">
        <v>72</v>
      </c>
      <c r="B75">
        <v>5.9710580855607903E-2</v>
      </c>
      <c r="C75">
        <v>-0.12631578947368399</v>
      </c>
    </row>
    <row r="76" spans="1:3" x14ac:dyDescent="0.45">
      <c r="A76">
        <v>73</v>
      </c>
      <c r="B76">
        <v>5.9710580855607903E-2</v>
      </c>
      <c r="C76">
        <v>-0.177358490566037</v>
      </c>
    </row>
    <row r="77" spans="1:3" x14ac:dyDescent="0.45">
      <c r="A77">
        <v>74</v>
      </c>
      <c r="B77">
        <v>5.9710580855607903E-2</v>
      </c>
      <c r="C77">
        <v>0.36674259681093302</v>
      </c>
    </row>
    <row r="78" spans="1:3" x14ac:dyDescent="0.45">
      <c r="A78">
        <v>75</v>
      </c>
      <c r="B78">
        <v>5.9710580855607903E-2</v>
      </c>
      <c r="C78">
        <v>-3.6529680365296802E-2</v>
      </c>
    </row>
    <row r="79" spans="1:3" x14ac:dyDescent="0.45">
      <c r="A79">
        <v>76</v>
      </c>
      <c r="B79">
        <v>5.9710580855607903E-2</v>
      </c>
      <c r="C79">
        <v>8.4302325581395304E-2</v>
      </c>
    </row>
    <row r="80" spans="1:3" x14ac:dyDescent="0.45">
      <c r="A80">
        <v>77</v>
      </c>
      <c r="B80">
        <v>5.9710580855607903E-2</v>
      </c>
      <c r="C80">
        <v>3.93974507531865E-2</v>
      </c>
    </row>
    <row r="81" spans="1:3" x14ac:dyDescent="0.45">
      <c r="A81">
        <v>78</v>
      </c>
      <c r="B81">
        <v>5.9710580855607903E-2</v>
      </c>
      <c r="C81">
        <v>0.55763239875389403</v>
      </c>
    </row>
    <row r="82" spans="1:3" x14ac:dyDescent="0.45">
      <c r="A82">
        <v>79</v>
      </c>
      <c r="B82">
        <v>5.9710580855607903E-2</v>
      </c>
      <c r="C82">
        <v>0.160919540229885</v>
      </c>
    </row>
    <row r="83" spans="1:3" x14ac:dyDescent="0.45">
      <c r="A83">
        <v>80</v>
      </c>
      <c r="B83">
        <v>5.9710580855607903E-2</v>
      </c>
      <c r="C83">
        <v>0.231310466138962</v>
      </c>
    </row>
    <row r="84" spans="1:3" x14ac:dyDescent="0.45">
      <c r="A84">
        <v>81</v>
      </c>
      <c r="B84">
        <v>5.9710580855607903E-2</v>
      </c>
      <c r="C84">
        <v>-0.342528735632183</v>
      </c>
    </row>
    <row r="85" spans="1:3" x14ac:dyDescent="0.45">
      <c r="A85">
        <v>82</v>
      </c>
      <c r="B85">
        <v>5.9710580855607903E-2</v>
      </c>
      <c r="C85">
        <v>0.34892086330935201</v>
      </c>
    </row>
    <row r="86" spans="1:3" x14ac:dyDescent="0.45">
      <c r="A86">
        <v>83</v>
      </c>
      <c r="B86">
        <v>5.9710580855607903E-2</v>
      </c>
      <c r="C86">
        <v>0.115355233002291</v>
      </c>
    </row>
    <row r="87" spans="1:3" x14ac:dyDescent="0.45">
      <c r="A87">
        <v>84</v>
      </c>
      <c r="B87">
        <v>5.9710580855607903E-2</v>
      </c>
      <c r="C87">
        <v>0.22</v>
      </c>
    </row>
    <row r="88" spans="1:3" x14ac:dyDescent="0.45">
      <c r="A88">
        <v>85</v>
      </c>
      <c r="B88">
        <v>5.9710580855607903E-2</v>
      </c>
      <c r="C88">
        <v>-5.5730602599448599E-2</v>
      </c>
    </row>
    <row r="89" spans="1:3" x14ac:dyDescent="0.45">
      <c r="A89">
        <v>86</v>
      </c>
      <c r="B89">
        <v>5.9710580855607903E-2</v>
      </c>
      <c r="C89">
        <v>-6.2200956937799E-2</v>
      </c>
    </row>
    <row r="90" spans="1:3" x14ac:dyDescent="0.45">
      <c r="A90">
        <v>87</v>
      </c>
      <c r="B90">
        <v>5.9710580855607903E-2</v>
      </c>
      <c r="C90">
        <v>-3.9872408293460896E-3</v>
      </c>
    </row>
    <row r="91" spans="1:3" x14ac:dyDescent="0.45">
      <c r="A91">
        <v>88</v>
      </c>
      <c r="B91">
        <v>5.9710580855607903E-2</v>
      </c>
      <c r="C91">
        <v>-1.1123470522803099E-2</v>
      </c>
    </row>
    <row r="92" spans="1:3" x14ac:dyDescent="0.45">
      <c r="A92">
        <v>89</v>
      </c>
      <c r="B92">
        <v>5.9710580855607903E-2</v>
      </c>
      <c r="C92">
        <v>-1.00671140939597E-2</v>
      </c>
    </row>
    <row r="93" spans="1:3" x14ac:dyDescent="0.45">
      <c r="A93">
        <v>90</v>
      </c>
      <c r="B93">
        <v>5.9710580855607903E-2</v>
      </c>
      <c r="C93">
        <v>0.214007782101167</v>
      </c>
    </row>
    <row r="94" spans="1:3" x14ac:dyDescent="0.45">
      <c r="A94">
        <v>91</v>
      </c>
      <c r="B94">
        <v>5.9710580855607903E-2</v>
      </c>
      <c r="C94">
        <v>-0.183183183183183</v>
      </c>
    </row>
    <row r="95" spans="1:3" x14ac:dyDescent="0.45">
      <c r="A95">
        <v>92</v>
      </c>
      <c r="B95">
        <v>5.9710580855607903E-2</v>
      </c>
      <c r="C95">
        <v>0.10121457489878501</v>
      </c>
    </row>
    <row r="96" spans="1:3" x14ac:dyDescent="0.45">
      <c r="A96">
        <v>93</v>
      </c>
      <c r="B96">
        <v>5.9710580855607903E-2</v>
      </c>
      <c r="C96">
        <v>0.22367101303911699</v>
      </c>
    </row>
    <row r="97" spans="1:3" x14ac:dyDescent="0.45">
      <c r="A97">
        <v>94</v>
      </c>
      <c r="B97">
        <v>5.9710580855607903E-2</v>
      </c>
      <c r="C97">
        <v>0.50735294117647001</v>
      </c>
    </row>
    <row r="98" spans="1:3" x14ac:dyDescent="0.45">
      <c r="A98">
        <v>95</v>
      </c>
      <c r="B98">
        <v>5.9710580855607903E-2</v>
      </c>
      <c r="C98">
        <v>-2.4668325041459299E-2</v>
      </c>
    </row>
    <row r="99" spans="1:3" x14ac:dyDescent="0.45">
      <c r="A99">
        <v>96</v>
      </c>
      <c r="B99">
        <v>5.9710580855607903E-2</v>
      </c>
      <c r="C99">
        <v>0.29029462738301498</v>
      </c>
    </row>
    <row r="100" spans="1:3" x14ac:dyDescent="0.45">
      <c r="A100">
        <v>97</v>
      </c>
      <c r="B100">
        <v>5.9710580855607903E-2</v>
      </c>
      <c r="C100">
        <v>0.27021276595744598</v>
      </c>
    </row>
    <row r="101" spans="1:3" x14ac:dyDescent="0.45">
      <c r="A101">
        <v>98</v>
      </c>
      <c r="B101">
        <v>5.9710580855607903E-2</v>
      </c>
      <c r="C101">
        <v>-5.6962025316455597E-2</v>
      </c>
    </row>
    <row r="102" spans="1:3" x14ac:dyDescent="0.45">
      <c r="A102">
        <v>99</v>
      </c>
      <c r="B102">
        <v>5.9710580855607903E-2</v>
      </c>
      <c r="C102">
        <v>-6.98689956331877E-2</v>
      </c>
    </row>
    <row r="103" spans="1:3" x14ac:dyDescent="0.45">
      <c r="A103">
        <v>100</v>
      </c>
      <c r="B103">
        <v>5.9710580855607903E-2</v>
      </c>
      <c r="C103">
        <v>2.0733652312599601E-2</v>
      </c>
    </row>
    <row r="104" spans="1:3" x14ac:dyDescent="0.45">
      <c r="A104">
        <v>101</v>
      </c>
      <c r="B104">
        <v>5.9710580855607903E-2</v>
      </c>
      <c r="C104">
        <v>0.153797064454371</v>
      </c>
    </row>
    <row r="105" spans="1:3" x14ac:dyDescent="0.45">
      <c r="A105">
        <v>102</v>
      </c>
      <c r="B105">
        <v>5.9710580855607903E-2</v>
      </c>
      <c r="C105">
        <v>0.22466614296936299</v>
      </c>
    </row>
    <row r="106" spans="1:3" x14ac:dyDescent="0.45">
      <c r="A106">
        <v>103</v>
      </c>
      <c r="B106">
        <v>5.9710580855607903E-2</v>
      </c>
      <c r="C106">
        <v>0.38545454545454499</v>
      </c>
    </row>
    <row r="107" spans="1:3" x14ac:dyDescent="0.45">
      <c r="A107">
        <v>104</v>
      </c>
      <c r="B107">
        <v>5.9710580855607903E-2</v>
      </c>
      <c r="C107">
        <v>-0.16986706056129899</v>
      </c>
    </row>
    <row r="108" spans="1:3" x14ac:dyDescent="0.45">
      <c r="A108">
        <v>105</v>
      </c>
      <c r="B108">
        <v>5.9710580855607903E-2</v>
      </c>
      <c r="C108">
        <v>-0.21628838451268301</v>
      </c>
    </row>
    <row r="109" spans="1:3" x14ac:dyDescent="0.45">
      <c r="A109">
        <v>106</v>
      </c>
      <c r="B109">
        <v>5.9710580855607903E-2</v>
      </c>
      <c r="C109">
        <v>-9.0909090909090898E-2</v>
      </c>
    </row>
    <row r="110" spans="1:3" x14ac:dyDescent="0.45">
      <c r="A110">
        <v>107</v>
      </c>
      <c r="B110">
        <v>5.9710580855607903E-2</v>
      </c>
      <c r="C110">
        <v>0.131195335276967</v>
      </c>
    </row>
    <row r="111" spans="1:3" x14ac:dyDescent="0.45">
      <c r="A111">
        <v>108</v>
      </c>
      <c r="B111">
        <v>5.9710580855607903E-2</v>
      </c>
      <c r="C111">
        <v>1.1111111111111099E-2</v>
      </c>
    </row>
    <row r="112" spans="1:3" x14ac:dyDescent="0.45">
      <c r="A112">
        <v>109</v>
      </c>
      <c r="B112">
        <v>5.9710580855607903E-2</v>
      </c>
      <c r="C112">
        <v>-0.322033898305084</v>
      </c>
    </row>
    <row r="113" spans="1:3" x14ac:dyDescent="0.45">
      <c r="A113">
        <v>110</v>
      </c>
      <c r="B113">
        <v>5.9710580855607903E-2</v>
      </c>
      <c r="C113">
        <v>-6.1926605504587097E-2</v>
      </c>
    </row>
    <row r="114" spans="1:3" x14ac:dyDescent="0.45">
      <c r="A114">
        <v>111</v>
      </c>
      <c r="B114">
        <v>5.9710580855607903E-2</v>
      </c>
      <c r="C114">
        <v>-0.32169576059850302</v>
      </c>
    </row>
    <row r="115" spans="1:3" x14ac:dyDescent="0.45">
      <c r="A115">
        <v>112</v>
      </c>
      <c r="B115">
        <v>5.9710580855607903E-2</v>
      </c>
      <c r="C115">
        <v>-0.19469026548672499</v>
      </c>
    </row>
    <row r="116" spans="1:3" x14ac:dyDescent="0.45">
      <c r="A116">
        <v>113</v>
      </c>
      <c r="B116">
        <v>5.9710580855607903E-2</v>
      </c>
      <c r="C116">
        <v>-0.14155844155844099</v>
      </c>
    </row>
    <row r="117" spans="1:3" x14ac:dyDescent="0.45">
      <c r="A117">
        <v>114</v>
      </c>
      <c r="B117">
        <v>5.9710580855607903E-2</v>
      </c>
      <c r="C117">
        <v>0.21417565485362</v>
      </c>
    </row>
    <row r="118" spans="1:3" x14ac:dyDescent="0.45">
      <c r="A118">
        <v>115</v>
      </c>
      <c r="B118">
        <v>5.9710580855607903E-2</v>
      </c>
      <c r="C118">
        <v>0.17857142857142799</v>
      </c>
    </row>
    <row r="119" spans="1:3" x14ac:dyDescent="0.45">
      <c r="A119">
        <v>116</v>
      </c>
      <c r="B119">
        <v>5.9710580855607903E-2</v>
      </c>
      <c r="C119">
        <v>-8.1277213352684993E-2</v>
      </c>
    </row>
    <row r="120" spans="1:3" x14ac:dyDescent="0.45">
      <c r="A120">
        <v>117</v>
      </c>
      <c r="B120">
        <v>5.9710580855607903E-2</v>
      </c>
      <c r="C120">
        <v>6.5027755749405197E-2</v>
      </c>
    </row>
    <row r="121" spans="1:3" x14ac:dyDescent="0.45">
      <c r="A121">
        <v>118</v>
      </c>
      <c r="B121">
        <v>5.9710580855607903E-2</v>
      </c>
      <c r="C121">
        <v>4.4208664898320003E-2</v>
      </c>
    </row>
    <row r="122" spans="1:3" x14ac:dyDescent="0.45">
      <c r="A122">
        <v>119</v>
      </c>
      <c r="B122">
        <v>5.9710580855607903E-2</v>
      </c>
      <c r="C122">
        <v>0.18271767810026299</v>
      </c>
    </row>
    <row r="123" spans="1:3" x14ac:dyDescent="0.45">
      <c r="A123">
        <v>120</v>
      </c>
      <c r="B123">
        <v>5.9710580855607903E-2</v>
      </c>
      <c r="C123">
        <v>1.5030946065428799E-2</v>
      </c>
    </row>
    <row r="124" spans="1:3" x14ac:dyDescent="0.45">
      <c r="A124">
        <v>121</v>
      </c>
      <c r="B124">
        <v>5.9710580855607903E-2</v>
      </c>
      <c r="C124">
        <v>0.112903225806451</v>
      </c>
    </row>
    <row r="125" spans="1:3" x14ac:dyDescent="0.45">
      <c r="A125">
        <v>122</v>
      </c>
      <c r="B125">
        <v>5.9710580855607903E-2</v>
      </c>
      <c r="C125">
        <v>-0.116374487131667</v>
      </c>
    </row>
    <row r="126" spans="1:3" x14ac:dyDescent="0.45">
      <c r="A126">
        <v>123</v>
      </c>
      <c r="B126">
        <v>5.9710580855607903E-2</v>
      </c>
      <c r="C126">
        <v>-0.107758620689655</v>
      </c>
    </row>
    <row r="127" spans="1:3" x14ac:dyDescent="0.45">
      <c r="A127">
        <v>124</v>
      </c>
      <c r="B127">
        <v>5.9710580855607903E-2</v>
      </c>
      <c r="C127">
        <v>0.32228915662650598</v>
      </c>
    </row>
    <row r="128" spans="1:3" x14ac:dyDescent="0.45">
      <c r="A128">
        <v>125</v>
      </c>
      <c r="B128">
        <v>5.9710580855607903E-2</v>
      </c>
      <c r="C128">
        <v>-0.16241610738255</v>
      </c>
    </row>
    <row r="129" spans="1:3" x14ac:dyDescent="0.45">
      <c r="A129">
        <v>126</v>
      </c>
      <c r="B129">
        <v>5.9710580855607903E-2</v>
      </c>
      <c r="C129">
        <v>-0.16716417910447701</v>
      </c>
    </row>
    <row r="130" spans="1:3" x14ac:dyDescent="0.45">
      <c r="A130">
        <v>127</v>
      </c>
      <c r="B130">
        <v>5.9710580855607903E-2</v>
      </c>
      <c r="C130">
        <v>0.26121372031662199</v>
      </c>
    </row>
    <row r="131" spans="1:3" x14ac:dyDescent="0.45">
      <c r="A131">
        <v>128</v>
      </c>
      <c r="B131">
        <v>5.9710580855607903E-2</v>
      </c>
      <c r="C131">
        <v>-9.9560761346998497E-2</v>
      </c>
    </row>
    <row r="132" spans="1:3" x14ac:dyDescent="0.45">
      <c r="A132">
        <v>129</v>
      </c>
      <c r="B132">
        <v>5.9710580855607903E-2</v>
      </c>
      <c r="C132">
        <v>-0.18469656992084399</v>
      </c>
    </row>
    <row r="133" spans="1:3" x14ac:dyDescent="0.45">
      <c r="A133">
        <v>130</v>
      </c>
      <c r="B133">
        <v>5.9710580855607903E-2</v>
      </c>
      <c r="C133">
        <v>4.7727272727272702E-2</v>
      </c>
    </row>
    <row r="134" spans="1:3" x14ac:dyDescent="0.45">
      <c r="A134">
        <v>131</v>
      </c>
      <c r="B134">
        <v>5.9710580855607903E-2</v>
      </c>
      <c r="C134">
        <v>-0.240532959326788</v>
      </c>
    </row>
    <row r="135" spans="1:3" x14ac:dyDescent="0.45">
      <c r="A135">
        <v>132</v>
      </c>
      <c r="B135">
        <v>5.9710580855607903E-2</v>
      </c>
      <c r="C135">
        <v>0.54063604240282603</v>
      </c>
    </row>
    <row r="136" spans="1:3" x14ac:dyDescent="0.45">
      <c r="A136">
        <v>133</v>
      </c>
      <c r="B136">
        <v>5.9710580855607903E-2</v>
      </c>
      <c r="C136">
        <v>0.32772225144660699</v>
      </c>
    </row>
    <row r="137" spans="1:3" x14ac:dyDescent="0.45">
      <c r="A137">
        <v>134</v>
      </c>
      <c r="B137">
        <v>5.9710580855607903E-2</v>
      </c>
      <c r="C137">
        <v>0.16970486111111099</v>
      </c>
    </row>
    <row r="138" spans="1:3" x14ac:dyDescent="0.45">
      <c r="A138">
        <v>135</v>
      </c>
      <c r="B138">
        <v>5.9710580855607903E-2</v>
      </c>
      <c r="C138">
        <v>0.12948061448427201</v>
      </c>
    </row>
    <row r="139" spans="1:3" x14ac:dyDescent="0.45">
      <c r="A139">
        <v>136</v>
      </c>
      <c r="B139">
        <v>5.9710580855607903E-2</v>
      </c>
      <c r="C139">
        <v>0.18524590163934401</v>
      </c>
    </row>
    <row r="140" spans="1:3" x14ac:dyDescent="0.45">
      <c r="A140">
        <v>137</v>
      </c>
      <c r="B140">
        <v>5.9710580855607903E-2</v>
      </c>
      <c r="C140">
        <v>-0.25273972602739703</v>
      </c>
    </row>
    <row r="141" spans="1:3" x14ac:dyDescent="0.45">
      <c r="A141">
        <v>138</v>
      </c>
      <c r="B141">
        <v>5.9710580855607903E-2</v>
      </c>
      <c r="C141">
        <v>1.27610208816705E-2</v>
      </c>
    </row>
    <row r="142" spans="1:3" x14ac:dyDescent="0.45">
      <c r="A142">
        <v>139</v>
      </c>
      <c r="B142">
        <v>5.9710580855607903E-2</v>
      </c>
      <c r="C142">
        <v>0.28544423440453598</v>
      </c>
    </row>
    <row r="143" spans="1:3" x14ac:dyDescent="0.45">
      <c r="A143">
        <v>140</v>
      </c>
      <c r="B143">
        <v>5.9710580855607903E-2</v>
      </c>
      <c r="C143">
        <v>0.461128860489882</v>
      </c>
    </row>
    <row r="144" spans="1:3" x14ac:dyDescent="0.45">
      <c r="A144">
        <v>141</v>
      </c>
      <c r="B144">
        <v>5.9710580855607903E-2</v>
      </c>
      <c r="C144">
        <v>-0.17820324005891</v>
      </c>
    </row>
    <row r="145" spans="1:3" x14ac:dyDescent="0.45">
      <c r="A145">
        <v>142</v>
      </c>
      <c r="B145">
        <v>5.9710580855607903E-2</v>
      </c>
      <c r="C145">
        <v>0.21212121212121199</v>
      </c>
    </row>
    <row r="146" spans="1:3" x14ac:dyDescent="0.45">
      <c r="A146">
        <v>143</v>
      </c>
      <c r="B146">
        <v>5.9710580855607903E-2</v>
      </c>
      <c r="C146">
        <v>-4.8660084626234099E-2</v>
      </c>
    </row>
    <row r="147" spans="1:3" x14ac:dyDescent="0.45">
      <c r="A147">
        <v>144</v>
      </c>
      <c r="B147">
        <v>5.9710580855607903E-2</v>
      </c>
      <c r="C147">
        <v>0.239525691699604</v>
      </c>
    </row>
    <row r="148" spans="1:3" x14ac:dyDescent="0.45">
      <c r="A148">
        <v>145</v>
      </c>
      <c r="B148">
        <v>5.9710580855607903E-2</v>
      </c>
      <c r="C148">
        <v>2.8776978417266098E-2</v>
      </c>
    </row>
    <row r="149" spans="1:3" x14ac:dyDescent="0.45">
      <c r="A149">
        <v>146</v>
      </c>
      <c r="B149">
        <v>5.9710580855607903E-2</v>
      </c>
      <c r="C149">
        <v>0.53149606299212604</v>
      </c>
    </row>
    <row r="150" spans="1:3" x14ac:dyDescent="0.45">
      <c r="A150">
        <v>147</v>
      </c>
      <c r="B150">
        <v>5.9710580855607903E-2</v>
      </c>
      <c r="C150">
        <v>0.25438596491227999</v>
      </c>
    </row>
    <row r="151" spans="1:3" x14ac:dyDescent="0.45">
      <c r="A151">
        <v>148</v>
      </c>
      <c r="B151">
        <v>5.9710580855607903E-2</v>
      </c>
      <c r="C151">
        <v>0.26869806094182802</v>
      </c>
    </row>
    <row r="152" spans="1:3" x14ac:dyDescent="0.45">
      <c r="A152">
        <v>149</v>
      </c>
      <c r="B152">
        <v>5.9710580855607903E-2</v>
      </c>
      <c r="C152">
        <v>0.22538071065989801</v>
      </c>
    </row>
    <row r="153" spans="1:3" x14ac:dyDescent="0.45">
      <c r="A153">
        <v>150</v>
      </c>
      <c r="B153">
        <v>5.9710580855607903E-2</v>
      </c>
      <c r="C153">
        <v>-0.133286318758815</v>
      </c>
    </row>
    <row r="154" spans="1:3" x14ac:dyDescent="0.45">
      <c r="A154">
        <v>151</v>
      </c>
      <c r="B154">
        <v>5.9710580855607903E-2</v>
      </c>
      <c r="C154">
        <v>1.05680317040951E-2</v>
      </c>
    </row>
    <row r="155" spans="1:3" x14ac:dyDescent="0.45">
      <c r="A155">
        <v>152</v>
      </c>
      <c r="B155">
        <v>5.9710580855607903E-2</v>
      </c>
      <c r="C155">
        <v>-0.13793103448275801</v>
      </c>
    </row>
    <row r="156" spans="1:3" x14ac:dyDescent="0.45">
      <c r="A156">
        <v>153</v>
      </c>
      <c r="B156">
        <v>5.9710580855607903E-2</v>
      </c>
      <c r="C156">
        <v>3.3991228070175399E-2</v>
      </c>
    </row>
    <row r="157" spans="1:3" x14ac:dyDescent="0.45">
      <c r="A157">
        <v>154</v>
      </c>
      <c r="B157">
        <v>5.9710580855607903E-2</v>
      </c>
      <c r="C157">
        <v>-2.4143302180685298E-2</v>
      </c>
    </row>
    <row r="158" spans="1:3" x14ac:dyDescent="0.45">
      <c r="A158">
        <v>155</v>
      </c>
      <c r="B158">
        <v>5.9710580855607903E-2</v>
      </c>
      <c r="C158">
        <v>-0.129054520358868</v>
      </c>
    </row>
    <row r="159" spans="1:3" x14ac:dyDescent="0.45">
      <c r="A159">
        <v>156</v>
      </c>
      <c r="B159">
        <v>5.9710580855607903E-2</v>
      </c>
      <c r="C159">
        <v>-0.14730878186968799</v>
      </c>
    </row>
    <row r="160" spans="1:3" x14ac:dyDescent="0.45">
      <c r="A160">
        <v>157</v>
      </c>
      <c r="B160">
        <v>5.9710580855607903E-2</v>
      </c>
      <c r="C160">
        <v>-0.11825017088174899</v>
      </c>
    </row>
    <row r="161" spans="1:3" x14ac:dyDescent="0.45">
      <c r="A161">
        <v>158</v>
      </c>
      <c r="B161">
        <v>5.9710580855607903E-2</v>
      </c>
      <c r="C161">
        <v>-7.4324324324324301E-2</v>
      </c>
    </row>
    <row r="162" spans="1:3" x14ac:dyDescent="0.45">
      <c r="A162">
        <v>159</v>
      </c>
      <c r="B162">
        <v>5.9710580855607903E-2</v>
      </c>
      <c r="C162">
        <v>-0.142441860465116</v>
      </c>
    </row>
    <row r="163" spans="1:3" x14ac:dyDescent="0.45">
      <c r="A163">
        <v>160</v>
      </c>
      <c r="B163">
        <v>5.9710580855607903E-2</v>
      </c>
      <c r="C163">
        <v>-5.2901023890784903E-2</v>
      </c>
    </row>
    <row r="164" spans="1:3" x14ac:dyDescent="0.45">
      <c r="A164">
        <v>161</v>
      </c>
      <c r="B164">
        <v>5.9710580855607903E-2</v>
      </c>
      <c r="C164">
        <v>-0.14405010438413299</v>
      </c>
    </row>
    <row r="165" spans="1:3" x14ac:dyDescent="0.45">
      <c r="A165">
        <v>162</v>
      </c>
      <c r="B165">
        <v>5.9710580855607903E-2</v>
      </c>
      <c r="C165">
        <v>-0.26392961876832799</v>
      </c>
    </row>
    <row r="166" spans="1:3" x14ac:dyDescent="0.45">
      <c r="A166">
        <v>163</v>
      </c>
      <c r="B166">
        <v>5.9710580855607903E-2</v>
      </c>
      <c r="C166">
        <v>1.31782945736434E-2</v>
      </c>
    </row>
    <row r="167" spans="1:3" x14ac:dyDescent="0.45">
      <c r="A167">
        <v>164</v>
      </c>
      <c r="B167">
        <v>5.9710580855607903E-2</v>
      </c>
      <c r="C167">
        <v>-3.1914893617021198E-2</v>
      </c>
    </row>
    <row r="168" spans="1:3" x14ac:dyDescent="0.45">
      <c r="A168">
        <v>165</v>
      </c>
      <c r="B168">
        <v>5.9710580855607903E-2</v>
      </c>
      <c r="C168">
        <v>-0.123357664233576</v>
      </c>
    </row>
    <row r="169" spans="1:3" x14ac:dyDescent="0.45">
      <c r="A169">
        <v>166</v>
      </c>
      <c r="B169">
        <v>5.9710580855607903E-2</v>
      </c>
      <c r="C169">
        <v>-4.9664429530201303E-2</v>
      </c>
    </row>
    <row r="170" spans="1:3" x14ac:dyDescent="0.45">
      <c r="A170">
        <v>167</v>
      </c>
      <c r="B170">
        <v>5.9710580855607903E-2</v>
      </c>
      <c r="C170">
        <v>-0.137697516930022</v>
      </c>
    </row>
    <row r="171" spans="1:3" x14ac:dyDescent="0.45">
      <c r="A171">
        <v>168</v>
      </c>
      <c r="B171">
        <v>5.9710580855607903E-2</v>
      </c>
      <c r="C171">
        <v>0.112418300653594</v>
      </c>
    </row>
    <row r="172" spans="1:3" x14ac:dyDescent="0.45">
      <c r="A172">
        <v>169</v>
      </c>
      <c r="B172">
        <v>5.9710580855607903E-2</v>
      </c>
      <c r="C172">
        <v>0.53252480705622895</v>
      </c>
    </row>
    <row r="173" spans="1:3" x14ac:dyDescent="0.45">
      <c r="A173">
        <v>170</v>
      </c>
      <c r="B173">
        <v>5.9710580855607903E-2</v>
      </c>
      <c r="C173">
        <v>-9.9508599508599499E-2</v>
      </c>
    </row>
    <row r="174" spans="1:3" x14ac:dyDescent="0.45">
      <c r="A174">
        <v>171</v>
      </c>
      <c r="B174">
        <v>5.9710580855607903E-2</v>
      </c>
      <c r="C174">
        <v>-8.6368366285119597E-2</v>
      </c>
    </row>
    <row r="175" spans="1:3" x14ac:dyDescent="0.45">
      <c r="A175">
        <v>172</v>
      </c>
      <c r="B175">
        <v>5.9710580855607903E-2</v>
      </c>
      <c r="C175">
        <v>8.8383838383838294E-3</v>
      </c>
    </row>
    <row r="176" spans="1:3" x14ac:dyDescent="0.45">
      <c r="A176">
        <v>173</v>
      </c>
      <c r="B176">
        <v>5.9710580855607903E-2</v>
      </c>
      <c r="C176">
        <v>-0.121649484536082</v>
      </c>
    </row>
    <row r="177" spans="1:3" x14ac:dyDescent="0.45">
      <c r="A177">
        <v>174</v>
      </c>
      <c r="B177">
        <v>5.9710580855607903E-2</v>
      </c>
      <c r="C177">
        <v>0.44619422572178402</v>
      </c>
    </row>
    <row r="178" spans="1:3" x14ac:dyDescent="0.45">
      <c r="A178">
        <v>175</v>
      </c>
      <c r="B178">
        <v>5.9710580855607903E-2</v>
      </c>
      <c r="C178">
        <v>0.16603773584905601</v>
      </c>
    </row>
    <row r="179" spans="1:3" x14ac:dyDescent="0.45">
      <c r="A179">
        <v>176</v>
      </c>
      <c r="B179">
        <v>5.9710580855607903E-2</v>
      </c>
      <c r="C179">
        <v>-2.36966824644549E-3</v>
      </c>
    </row>
    <row r="180" spans="1:3" x14ac:dyDescent="0.45">
      <c r="A180">
        <v>177</v>
      </c>
      <c r="B180">
        <v>5.9710580855607903E-2</v>
      </c>
      <c r="C180">
        <v>-1.4977973568281899E-2</v>
      </c>
    </row>
    <row r="181" spans="1:3" x14ac:dyDescent="0.45">
      <c r="A181">
        <v>178</v>
      </c>
      <c r="B181">
        <v>5.9710580855607903E-2</v>
      </c>
      <c r="C181">
        <v>0.29520295202952002</v>
      </c>
    </row>
    <row r="182" spans="1:3" x14ac:dyDescent="0.45">
      <c r="A182">
        <v>179</v>
      </c>
      <c r="B182">
        <v>5.9710580855607903E-2</v>
      </c>
      <c r="C182">
        <v>9.4007050528789604E-2</v>
      </c>
    </row>
    <row r="183" spans="1:3" x14ac:dyDescent="0.45">
      <c r="A183">
        <v>180</v>
      </c>
      <c r="B183">
        <v>5.9710580855607903E-2</v>
      </c>
      <c r="C183">
        <v>0.32841328413284099</v>
      </c>
    </row>
    <row r="184" spans="1:3" x14ac:dyDescent="0.45">
      <c r="A184">
        <v>181</v>
      </c>
      <c r="B184">
        <v>5.9710580855607903E-2</v>
      </c>
      <c r="C184">
        <v>0.19242658423493</v>
      </c>
    </row>
    <row r="185" spans="1:3" x14ac:dyDescent="0.45">
      <c r="A185">
        <v>182</v>
      </c>
      <c r="B185">
        <v>5.9710580855607903E-2</v>
      </c>
      <c r="C185">
        <v>0.17241379310344801</v>
      </c>
    </row>
    <row r="186" spans="1:3" x14ac:dyDescent="0.45">
      <c r="A186">
        <v>183</v>
      </c>
      <c r="B186">
        <v>5.9710580855607903E-2</v>
      </c>
      <c r="C186">
        <v>0.17884130982367699</v>
      </c>
    </row>
    <row r="187" spans="1:3" x14ac:dyDescent="0.45">
      <c r="A187">
        <v>184</v>
      </c>
      <c r="B187">
        <v>5.9710580855607903E-2</v>
      </c>
      <c r="C187">
        <v>0.53900709219858101</v>
      </c>
    </row>
    <row r="188" spans="1:3" x14ac:dyDescent="0.45">
      <c r="A188">
        <v>185</v>
      </c>
      <c r="B188">
        <v>5.9710580855607903E-2</v>
      </c>
      <c r="C188">
        <v>0.16793893129770901</v>
      </c>
    </row>
    <row r="189" spans="1:3" x14ac:dyDescent="0.45">
      <c r="A189">
        <v>186</v>
      </c>
      <c r="B189">
        <v>5.9710580855607903E-2</v>
      </c>
      <c r="C189">
        <v>-0.20588235294117599</v>
      </c>
    </row>
    <row r="190" spans="1:3" x14ac:dyDescent="0.45">
      <c r="A190">
        <v>187</v>
      </c>
      <c r="B190">
        <v>5.9710580855607903E-2</v>
      </c>
      <c r="C190">
        <v>-0.14564369310793199</v>
      </c>
    </row>
    <row r="191" spans="1:3" x14ac:dyDescent="0.45">
      <c r="A191">
        <v>188</v>
      </c>
      <c r="B191">
        <v>5.9710580855607903E-2</v>
      </c>
      <c r="C191">
        <v>-0.15413533834586399</v>
      </c>
    </row>
    <row r="192" spans="1:3" x14ac:dyDescent="0.45">
      <c r="A192">
        <v>189</v>
      </c>
      <c r="B192">
        <v>5.9710580855607903E-2</v>
      </c>
      <c r="C192">
        <v>-0.23174603174603101</v>
      </c>
    </row>
    <row r="193" spans="1:3" x14ac:dyDescent="0.45">
      <c r="A193">
        <v>190</v>
      </c>
      <c r="B193">
        <v>5.9710580855607903E-2</v>
      </c>
      <c r="C193">
        <v>0.231065468549422</v>
      </c>
    </row>
    <row r="194" spans="1:3" x14ac:dyDescent="0.45">
      <c r="A194">
        <v>191</v>
      </c>
      <c r="B194">
        <v>5.9710580855607903E-2</v>
      </c>
      <c r="C194">
        <v>0.25359999999999999</v>
      </c>
    </row>
    <row r="195" spans="1:3" x14ac:dyDescent="0.45">
      <c r="A195">
        <v>192</v>
      </c>
      <c r="B195">
        <v>5.9710580855607903E-2</v>
      </c>
      <c r="C195">
        <v>-0.120155038759689</v>
      </c>
    </row>
    <row r="196" spans="1:3" x14ac:dyDescent="0.45">
      <c r="A196">
        <v>193</v>
      </c>
      <c r="B196">
        <v>5.9710580855607903E-2</v>
      </c>
      <c r="C196">
        <v>9.0109890109890095E-2</v>
      </c>
    </row>
    <row r="197" spans="1:3" x14ac:dyDescent="0.45">
      <c r="A197">
        <v>194</v>
      </c>
      <c r="B197">
        <v>5.9710580855607903E-2</v>
      </c>
      <c r="C197">
        <v>0.25429017160686401</v>
      </c>
    </row>
    <row r="198" spans="1:3" x14ac:dyDescent="0.45">
      <c r="A198">
        <v>195</v>
      </c>
      <c r="B198">
        <v>5.9710580855607903E-2</v>
      </c>
      <c r="C198">
        <v>-0.158371040723981</v>
      </c>
    </row>
    <row r="199" spans="1:3" x14ac:dyDescent="0.45">
      <c r="A199">
        <v>196</v>
      </c>
      <c r="B199">
        <v>5.9710580855607903E-2</v>
      </c>
      <c r="C199">
        <v>0.13653136531365301</v>
      </c>
    </row>
    <row r="200" spans="1:3" x14ac:dyDescent="0.45">
      <c r="A200">
        <v>197</v>
      </c>
      <c r="B200">
        <v>5.9710580855607903E-2</v>
      </c>
      <c r="C200">
        <v>-6.9686411149825697E-2</v>
      </c>
    </row>
    <row r="201" spans="1:3" x14ac:dyDescent="0.45">
      <c r="A201">
        <v>198</v>
      </c>
      <c r="B201">
        <v>5.9710580855607903E-2</v>
      </c>
      <c r="C201">
        <v>0.121319199057714</v>
      </c>
    </row>
    <row r="202" spans="1:3" x14ac:dyDescent="0.45">
      <c r="A202">
        <v>199</v>
      </c>
      <c r="B202">
        <v>5.9710580855607903E-2</v>
      </c>
      <c r="C202">
        <v>0.235146443514644</v>
      </c>
    </row>
    <row r="203" spans="1:3" x14ac:dyDescent="0.45">
      <c r="A203">
        <v>200</v>
      </c>
      <c r="B203">
        <v>5.9710580855607903E-2</v>
      </c>
      <c r="C203">
        <v>0.153526970954356</v>
      </c>
    </row>
    <row r="204" spans="1:3" x14ac:dyDescent="0.45">
      <c r="A204">
        <v>201</v>
      </c>
      <c r="B204">
        <v>5.9710580855607903E-2</v>
      </c>
      <c r="C204">
        <v>-8.7289433384379694E-2</v>
      </c>
    </row>
    <row r="205" spans="1:3" x14ac:dyDescent="0.45">
      <c r="A205">
        <v>202</v>
      </c>
      <c r="B205">
        <v>5.9710580855607903E-2</v>
      </c>
      <c r="C205">
        <v>0.45042194092826998</v>
      </c>
    </row>
    <row r="206" spans="1:3" x14ac:dyDescent="0.45">
      <c r="A206">
        <v>203</v>
      </c>
      <c r="B206">
        <v>5.9710580855607903E-2</v>
      </c>
      <c r="C206">
        <v>-0.19259962049335799</v>
      </c>
    </row>
    <row r="207" spans="1:3" x14ac:dyDescent="0.45">
      <c r="A207">
        <v>204</v>
      </c>
      <c r="B207">
        <v>5.9710580855607903E-2</v>
      </c>
      <c r="C207">
        <v>1.16640746500777E-2</v>
      </c>
    </row>
    <row r="208" spans="1:3" x14ac:dyDescent="0.45">
      <c r="A208">
        <v>205</v>
      </c>
      <c r="B208">
        <v>5.9710580855607903E-2</v>
      </c>
      <c r="C208">
        <v>0.224394057857701</v>
      </c>
    </row>
    <row r="209" spans="1:3" x14ac:dyDescent="0.45">
      <c r="A209">
        <v>206</v>
      </c>
      <c r="B209">
        <v>5.9710580855607903E-2</v>
      </c>
      <c r="C209">
        <v>2.93185419968304E-2</v>
      </c>
    </row>
    <row r="210" spans="1:3" x14ac:dyDescent="0.45">
      <c r="A210">
        <v>207</v>
      </c>
      <c r="B210">
        <v>5.9710580855607903E-2</v>
      </c>
      <c r="C210">
        <v>-6.3202247191011196E-2</v>
      </c>
    </row>
    <row r="211" spans="1:3" x14ac:dyDescent="0.45">
      <c r="A211">
        <v>208</v>
      </c>
      <c r="B211">
        <v>5.9710580855607903E-2</v>
      </c>
      <c r="C211">
        <v>0.33121693121693102</v>
      </c>
    </row>
    <row r="212" spans="1:3" x14ac:dyDescent="0.45">
      <c r="A212">
        <v>209</v>
      </c>
      <c r="B212">
        <v>5.9710580855607903E-2</v>
      </c>
      <c r="C212">
        <v>-0.12765957446808501</v>
      </c>
    </row>
    <row r="213" spans="1:3" x14ac:dyDescent="0.45">
      <c r="A213">
        <v>210</v>
      </c>
      <c r="B213">
        <v>5.9710580855607903E-2</v>
      </c>
      <c r="C213">
        <v>3.7117903930131001E-2</v>
      </c>
    </row>
    <row r="214" spans="1:3" x14ac:dyDescent="0.45">
      <c r="A214">
        <v>211</v>
      </c>
      <c r="B214">
        <v>5.9710580855607903E-2</v>
      </c>
      <c r="C214">
        <v>0.49011299435028199</v>
      </c>
    </row>
    <row r="215" spans="1:3" x14ac:dyDescent="0.45">
      <c r="A215">
        <v>212</v>
      </c>
      <c r="B215">
        <v>5.9710580855607903E-2</v>
      </c>
      <c r="C215">
        <v>0.137855579868708</v>
      </c>
    </row>
    <row r="216" spans="1:3" x14ac:dyDescent="0.45">
      <c r="A216">
        <v>213</v>
      </c>
      <c r="B216">
        <v>5.9710580855607903E-2</v>
      </c>
      <c r="C216">
        <v>3.6240090600226503E-2</v>
      </c>
    </row>
    <row r="217" spans="1:3" x14ac:dyDescent="0.45">
      <c r="A217">
        <v>214</v>
      </c>
      <c r="B217">
        <v>5.9710580855607903E-2</v>
      </c>
      <c r="C217">
        <v>-0.15229885057471201</v>
      </c>
    </row>
    <row r="218" spans="1:3" x14ac:dyDescent="0.45">
      <c r="A218">
        <v>215</v>
      </c>
      <c r="B218">
        <v>5.9710580855607903E-2</v>
      </c>
      <c r="C218">
        <v>-2.7253668763102701E-2</v>
      </c>
    </row>
    <row r="219" spans="1:3" x14ac:dyDescent="0.45">
      <c r="A219">
        <v>216</v>
      </c>
      <c r="B219">
        <v>5.9710580855607903E-2</v>
      </c>
      <c r="C219">
        <v>-7.8225806451612895E-2</v>
      </c>
    </row>
    <row r="220" spans="1:3" x14ac:dyDescent="0.45">
      <c r="A220">
        <v>217</v>
      </c>
      <c r="B220">
        <v>5.9710580855607903E-2</v>
      </c>
      <c r="C220">
        <v>0.32840722495894897</v>
      </c>
    </row>
    <row r="221" spans="1:3" x14ac:dyDescent="0.45">
      <c r="A221">
        <v>218</v>
      </c>
      <c r="B221">
        <v>5.9710580855607903E-2</v>
      </c>
      <c r="C221">
        <v>6.5645514223194703E-3</v>
      </c>
    </row>
    <row r="222" spans="1:3" x14ac:dyDescent="0.45">
      <c r="A222">
        <v>219</v>
      </c>
      <c r="B222">
        <v>5.9710580855607903E-2</v>
      </c>
      <c r="C222">
        <v>-4.2067307692307598E-2</v>
      </c>
    </row>
    <row r="223" spans="1:3" x14ac:dyDescent="0.45">
      <c r="A223">
        <v>220</v>
      </c>
      <c r="B223">
        <v>5.9710580855607903E-2</v>
      </c>
      <c r="C223">
        <v>-0.15116279069767399</v>
      </c>
    </row>
    <row r="224" spans="1:3" x14ac:dyDescent="0.45">
      <c r="A224">
        <v>221</v>
      </c>
      <c r="B224">
        <v>5.9710580855607903E-2</v>
      </c>
      <c r="C224">
        <v>2.4955436720142599E-2</v>
      </c>
    </row>
    <row r="225" spans="1:3" x14ac:dyDescent="0.45">
      <c r="A225">
        <v>222</v>
      </c>
      <c r="B225">
        <v>5.9710580855607903E-2</v>
      </c>
      <c r="C225">
        <v>-6.9412662090007599E-2</v>
      </c>
    </row>
    <row r="226" spans="1:3" x14ac:dyDescent="0.45">
      <c r="A226">
        <v>223</v>
      </c>
      <c r="B226">
        <v>5.9710580855607903E-2</v>
      </c>
      <c r="C226">
        <v>-3.3826638477801201E-2</v>
      </c>
    </row>
    <row r="227" spans="1:3" x14ac:dyDescent="0.45">
      <c r="A227">
        <v>224</v>
      </c>
      <c r="B227">
        <v>5.9710580855607903E-2</v>
      </c>
      <c r="C227">
        <v>0.396610169491525</v>
      </c>
    </row>
    <row r="228" spans="1:3" x14ac:dyDescent="0.45">
      <c r="A228">
        <v>225</v>
      </c>
      <c r="B228">
        <v>5.9710580855607903E-2</v>
      </c>
      <c r="C228">
        <v>0.12996688741721801</v>
      </c>
    </row>
    <row r="229" spans="1:3" x14ac:dyDescent="0.45">
      <c r="A229">
        <v>226</v>
      </c>
      <c r="B229">
        <v>5.9710580855607903E-2</v>
      </c>
      <c r="C229">
        <v>-0.21166892808683799</v>
      </c>
    </row>
    <row r="230" spans="1:3" x14ac:dyDescent="0.45">
      <c r="A230">
        <v>227</v>
      </c>
      <c r="B230">
        <v>5.9710580855607903E-2</v>
      </c>
      <c r="C230">
        <v>-7.4999999999999997E-2</v>
      </c>
    </row>
    <row r="231" spans="1:3" x14ac:dyDescent="0.45">
      <c r="A231">
        <v>228</v>
      </c>
      <c r="B231">
        <v>5.9710580855607903E-2</v>
      </c>
      <c r="C231">
        <v>2.4896265560165901E-2</v>
      </c>
    </row>
    <row r="232" spans="1:3" x14ac:dyDescent="0.45">
      <c r="A232">
        <v>229</v>
      </c>
      <c r="B232">
        <v>5.9710580855607903E-2</v>
      </c>
      <c r="C232">
        <v>0.44</v>
      </c>
    </row>
    <row r="233" spans="1:3" x14ac:dyDescent="0.45">
      <c r="A233">
        <v>230</v>
      </c>
      <c r="B233">
        <v>5.9710580855607903E-2</v>
      </c>
      <c r="C233">
        <v>-0.13437499999999999</v>
      </c>
    </row>
    <row r="234" spans="1:3" x14ac:dyDescent="0.45">
      <c r="A234">
        <v>231</v>
      </c>
      <c r="B234">
        <v>5.9710580855607903E-2</v>
      </c>
      <c r="C234">
        <v>6.3380281690140802E-2</v>
      </c>
    </row>
    <row r="235" spans="1:3" x14ac:dyDescent="0.45">
      <c r="A235">
        <v>232</v>
      </c>
      <c r="B235">
        <v>5.9710580855607903E-2</v>
      </c>
      <c r="C235">
        <v>5.0521251002405697E-2</v>
      </c>
    </row>
    <row r="236" spans="1:3" x14ac:dyDescent="0.45">
      <c r="A236">
        <v>233</v>
      </c>
      <c r="B236">
        <v>5.9710580855607903E-2</v>
      </c>
      <c r="C236">
        <v>-2.9666254635352201E-2</v>
      </c>
    </row>
    <row r="237" spans="1:3" x14ac:dyDescent="0.45">
      <c r="A237">
        <v>234</v>
      </c>
      <c r="B237">
        <v>5.9710580855607903E-2</v>
      </c>
      <c r="C237">
        <v>-1.96292257360959E-2</v>
      </c>
    </row>
    <row r="238" spans="1:3" x14ac:dyDescent="0.45">
      <c r="A238">
        <v>235</v>
      </c>
      <c r="B238">
        <v>5.9710580855607903E-2</v>
      </c>
      <c r="C238">
        <v>0.44169611307420398</v>
      </c>
    </row>
    <row r="239" spans="1:3" x14ac:dyDescent="0.45">
      <c r="A239">
        <v>236</v>
      </c>
      <c r="B239">
        <v>5.9710580855607903E-2</v>
      </c>
      <c r="C239">
        <v>7.4204946996466403E-2</v>
      </c>
    </row>
    <row r="240" spans="1:3" x14ac:dyDescent="0.45">
      <c r="A240">
        <v>237</v>
      </c>
      <c r="B240">
        <v>5.9710580855607903E-2</v>
      </c>
      <c r="C240">
        <v>4.2606516290726801E-2</v>
      </c>
    </row>
    <row r="241" spans="1:3" x14ac:dyDescent="0.45">
      <c r="A241">
        <v>238</v>
      </c>
      <c r="B241">
        <v>5.9710580855607903E-2</v>
      </c>
      <c r="C241">
        <v>0.105098039215686</v>
      </c>
    </row>
    <row r="242" spans="1:3" x14ac:dyDescent="0.45">
      <c r="A242">
        <v>239</v>
      </c>
      <c r="B242">
        <v>5.9710580855607903E-2</v>
      </c>
      <c r="C242">
        <v>0.21212121212121199</v>
      </c>
    </row>
    <row r="243" spans="1:3" x14ac:dyDescent="0.45">
      <c r="A243">
        <v>240</v>
      </c>
      <c r="B243">
        <v>5.9710580855607903E-2</v>
      </c>
      <c r="C243">
        <v>7.14285714285714E-3</v>
      </c>
    </row>
    <row r="244" spans="1:3" x14ac:dyDescent="0.45">
      <c r="A244">
        <v>241</v>
      </c>
      <c r="B244">
        <v>5.9710580855607903E-2</v>
      </c>
      <c r="C244">
        <v>0.27753303964757697</v>
      </c>
    </row>
    <row r="245" spans="1:3" x14ac:dyDescent="0.45">
      <c r="A245">
        <v>242</v>
      </c>
      <c r="B245">
        <v>5.9710580855607903E-2</v>
      </c>
      <c r="C245">
        <v>5.2674230145867099E-2</v>
      </c>
    </row>
    <row r="246" spans="1:3" x14ac:dyDescent="0.45">
      <c r="A246">
        <v>243</v>
      </c>
      <c r="B246">
        <v>5.9710580855607903E-2</v>
      </c>
      <c r="C246">
        <v>0.20484949832775901</v>
      </c>
    </row>
    <row r="247" spans="1:3" x14ac:dyDescent="0.45">
      <c r="A247">
        <v>244</v>
      </c>
      <c r="B247">
        <v>5.9710580855607903E-2</v>
      </c>
      <c r="C247">
        <v>0.43315508021390298</v>
      </c>
    </row>
    <row r="248" spans="1:3" x14ac:dyDescent="0.45">
      <c r="A248">
        <v>245</v>
      </c>
      <c r="B248">
        <v>5.9710580855607903E-2</v>
      </c>
      <c r="C248">
        <v>-0.116182572614107</v>
      </c>
    </row>
    <row r="249" spans="1:3" x14ac:dyDescent="0.45">
      <c r="A249">
        <v>246</v>
      </c>
      <c r="B249">
        <v>5.9710580855607903E-2</v>
      </c>
      <c r="C249">
        <v>-0.122599704579025</v>
      </c>
    </row>
    <row r="250" spans="1:3" x14ac:dyDescent="0.45">
      <c r="A250">
        <v>247</v>
      </c>
      <c r="B250">
        <v>5.9710580855607903E-2</v>
      </c>
      <c r="C250">
        <v>3.1963470319634701E-2</v>
      </c>
    </row>
    <row r="251" spans="1:3" x14ac:dyDescent="0.45">
      <c r="A251">
        <v>248</v>
      </c>
      <c r="B251">
        <v>5.9710580855607903E-2</v>
      </c>
      <c r="C251">
        <v>4.4077134986225897E-2</v>
      </c>
    </row>
    <row r="252" spans="1:3" x14ac:dyDescent="0.45">
      <c r="A252">
        <v>249</v>
      </c>
      <c r="B252">
        <v>5.9710580855607903E-2</v>
      </c>
      <c r="C252">
        <v>-0.30491329479768697</v>
      </c>
    </row>
    <row r="253" spans="1:3" x14ac:dyDescent="0.45">
      <c r="A253">
        <v>250</v>
      </c>
      <c r="B253">
        <v>5.9710580855607903E-2</v>
      </c>
      <c r="C253">
        <v>6.6230580539656497E-2</v>
      </c>
    </row>
    <row r="254" spans="1:3" x14ac:dyDescent="0.45">
      <c r="A254">
        <v>251</v>
      </c>
      <c r="B254">
        <v>5.9710580855607903E-2</v>
      </c>
      <c r="C254">
        <v>5.2347959969206999E-2</v>
      </c>
    </row>
    <row r="255" spans="1:3" x14ac:dyDescent="0.45">
      <c r="A255">
        <v>252</v>
      </c>
      <c r="B255">
        <v>5.9710580855607903E-2</v>
      </c>
      <c r="C255">
        <v>-0.130272952853598</v>
      </c>
    </row>
    <row r="256" spans="1:3" x14ac:dyDescent="0.45">
      <c r="A256">
        <v>253</v>
      </c>
      <c r="B256">
        <v>5.9710580855607903E-2</v>
      </c>
      <c r="C256">
        <v>-6.2374245472837E-2</v>
      </c>
    </row>
    <row r="257" spans="1:3" x14ac:dyDescent="0.45">
      <c r="A257">
        <v>254</v>
      </c>
      <c r="B257">
        <v>5.9710580855607903E-2</v>
      </c>
      <c r="C257">
        <v>-0.172672672672672</v>
      </c>
    </row>
    <row r="258" spans="1:3" x14ac:dyDescent="0.45">
      <c r="A258">
        <v>255</v>
      </c>
      <c r="B258">
        <v>5.9710580855607903E-2</v>
      </c>
      <c r="C258">
        <v>0.171770972037283</v>
      </c>
    </row>
    <row r="259" spans="1:3" x14ac:dyDescent="0.45">
      <c r="A259">
        <v>256</v>
      </c>
      <c r="B259">
        <v>5.9710580855607903E-2</v>
      </c>
      <c r="C259">
        <v>-7.7477477477477394E-2</v>
      </c>
    </row>
    <row r="260" spans="1:3" x14ac:dyDescent="0.45">
      <c r="A260">
        <v>257</v>
      </c>
      <c r="B260">
        <v>5.9710580855607903E-2</v>
      </c>
      <c r="C260">
        <v>-5.70824524312896E-2</v>
      </c>
    </row>
    <row r="261" spans="1:3" x14ac:dyDescent="0.45">
      <c r="A261">
        <v>258</v>
      </c>
      <c r="B261">
        <v>5.9710580855607903E-2</v>
      </c>
      <c r="C261">
        <v>0.28811524609843903</v>
      </c>
    </row>
    <row r="262" spans="1:3" x14ac:dyDescent="0.45">
      <c r="A262">
        <v>259</v>
      </c>
      <c r="B262">
        <v>5.9710580855607903E-2</v>
      </c>
      <c r="C262">
        <v>0.17114914425427799</v>
      </c>
    </row>
    <row r="263" spans="1:3" x14ac:dyDescent="0.45">
      <c r="A263">
        <v>260</v>
      </c>
      <c r="B263">
        <v>5.9710580855607903E-2</v>
      </c>
      <c r="C263">
        <v>2.7607361963190101E-2</v>
      </c>
    </row>
    <row r="264" spans="1:3" x14ac:dyDescent="0.45">
      <c r="A264">
        <v>261</v>
      </c>
      <c r="B264">
        <v>5.9710580855607903E-2</v>
      </c>
      <c r="C264">
        <v>-1.3157894736842099E-2</v>
      </c>
    </row>
    <row r="265" spans="1:3" x14ac:dyDescent="0.45">
      <c r="A265">
        <v>262</v>
      </c>
      <c r="B265">
        <v>5.9710580855607903E-2</v>
      </c>
      <c r="C265">
        <v>0.175869120654396</v>
      </c>
    </row>
    <row r="266" spans="1:3" x14ac:dyDescent="0.45">
      <c r="A266">
        <v>263</v>
      </c>
      <c r="B266">
        <v>5.9710580855607903E-2</v>
      </c>
      <c r="C266">
        <v>0.157844990548204</v>
      </c>
    </row>
    <row r="267" spans="1:3" x14ac:dyDescent="0.45">
      <c r="A267">
        <v>264</v>
      </c>
      <c r="B267">
        <v>5.9710580855607903E-2</v>
      </c>
      <c r="C267">
        <v>0.25735294117647001</v>
      </c>
    </row>
    <row r="268" spans="1:3" x14ac:dyDescent="0.45">
      <c r="A268">
        <v>265</v>
      </c>
      <c r="B268">
        <v>5.9710580855607903E-2</v>
      </c>
      <c r="C268">
        <v>0.726457399103139</v>
      </c>
    </row>
    <row r="269" spans="1:3" x14ac:dyDescent="0.45">
      <c r="A269">
        <v>266</v>
      </c>
      <c r="B269">
        <v>5.9710580855607903E-2</v>
      </c>
      <c r="C269">
        <v>-6.7027027027026995E-2</v>
      </c>
    </row>
    <row r="270" spans="1:3" x14ac:dyDescent="0.45">
      <c r="A270">
        <v>267</v>
      </c>
      <c r="B270">
        <v>5.9710580855607903E-2</v>
      </c>
      <c r="C270">
        <v>0.22198731501057001</v>
      </c>
    </row>
    <row r="271" spans="1:3" x14ac:dyDescent="0.45">
      <c r="A271">
        <v>268</v>
      </c>
      <c r="B271">
        <v>5.9710580855607903E-2</v>
      </c>
      <c r="C271">
        <v>0.182525951557093</v>
      </c>
    </row>
    <row r="272" spans="1:3" x14ac:dyDescent="0.45">
      <c r="A272">
        <v>269</v>
      </c>
      <c r="B272">
        <v>5.9710580855607903E-2</v>
      </c>
      <c r="C272">
        <v>-7.4074074074073999E-3</v>
      </c>
    </row>
    <row r="273" spans="1:3" x14ac:dyDescent="0.45">
      <c r="A273">
        <v>270</v>
      </c>
      <c r="B273">
        <v>5.9710580855607903E-2</v>
      </c>
      <c r="C273">
        <v>0.27563025210084002</v>
      </c>
    </row>
    <row r="274" spans="1:3" x14ac:dyDescent="0.45">
      <c r="A274">
        <v>271</v>
      </c>
      <c r="B274">
        <v>5.9710580855607903E-2</v>
      </c>
      <c r="C274">
        <v>-0.14625360230547499</v>
      </c>
    </row>
    <row r="275" spans="1:3" x14ac:dyDescent="0.45">
      <c r="A275">
        <v>272</v>
      </c>
      <c r="B275">
        <v>5.9710580855607903E-2</v>
      </c>
      <c r="C275">
        <v>-0.249303621169916</v>
      </c>
    </row>
    <row r="276" spans="1:3" x14ac:dyDescent="0.45">
      <c r="A276">
        <v>273</v>
      </c>
      <c r="B276">
        <v>5.9710580855607903E-2</v>
      </c>
      <c r="C276">
        <v>0.12996688741721801</v>
      </c>
    </row>
    <row r="277" spans="1:3" x14ac:dyDescent="0.45">
      <c r="A277">
        <v>274</v>
      </c>
      <c r="B277">
        <v>5.9710580855607903E-2</v>
      </c>
      <c r="C277">
        <v>0.27291242362525397</v>
      </c>
    </row>
    <row r="278" spans="1:3" x14ac:dyDescent="0.45">
      <c r="A278">
        <v>275</v>
      </c>
      <c r="B278">
        <v>5.9710580855607903E-2</v>
      </c>
      <c r="C278">
        <v>0.26883425852498</v>
      </c>
    </row>
    <row r="279" spans="1:3" x14ac:dyDescent="0.45">
      <c r="A279">
        <v>276</v>
      </c>
      <c r="B279">
        <v>5.9710580855607903E-2</v>
      </c>
      <c r="C279">
        <v>0.1890756302521</v>
      </c>
    </row>
    <row r="280" spans="1:3" x14ac:dyDescent="0.45">
      <c r="A280">
        <v>277</v>
      </c>
      <c r="B280">
        <v>5.9710580855607903E-2</v>
      </c>
      <c r="C280">
        <v>0.73161033797216701</v>
      </c>
    </row>
    <row r="281" spans="1:3" x14ac:dyDescent="0.45">
      <c r="A281">
        <v>278</v>
      </c>
      <c r="B281">
        <v>5.9710580855607903E-2</v>
      </c>
      <c r="C281">
        <v>0.25127161749745602</v>
      </c>
    </row>
    <row r="282" spans="1:3" x14ac:dyDescent="0.45">
      <c r="A282">
        <v>279</v>
      </c>
      <c r="B282">
        <v>5.9710580855607903E-2</v>
      </c>
      <c r="C282">
        <v>0.52886836027713602</v>
      </c>
    </row>
    <row r="283" spans="1:3" x14ac:dyDescent="0.45">
      <c r="A283">
        <v>280</v>
      </c>
      <c r="B283">
        <v>5.9710580855607903E-2</v>
      </c>
      <c r="C283">
        <v>-7.65432098765432E-2</v>
      </c>
    </row>
    <row r="284" spans="1:3" x14ac:dyDescent="0.45">
      <c r="A284">
        <v>281</v>
      </c>
      <c r="B284">
        <v>5.9710580855607903E-2</v>
      </c>
      <c r="C284">
        <v>-5.5102040816326497E-2</v>
      </c>
    </row>
    <row r="285" spans="1:3" x14ac:dyDescent="0.45">
      <c r="A285">
        <v>282</v>
      </c>
      <c r="B285">
        <v>5.9710580855607903E-2</v>
      </c>
      <c r="C285">
        <v>0</v>
      </c>
    </row>
    <row r="286" spans="1:3" x14ac:dyDescent="0.45">
      <c r="A286">
        <v>283</v>
      </c>
      <c r="B286">
        <v>5.9710580855607903E-2</v>
      </c>
      <c r="C286">
        <v>-2.7149321266968299E-2</v>
      </c>
    </row>
    <row r="287" spans="1:3" x14ac:dyDescent="0.45">
      <c r="A287">
        <v>284</v>
      </c>
      <c r="B287">
        <v>5.9710580855607903E-2</v>
      </c>
      <c r="C287">
        <v>-8.5340674466620706E-2</v>
      </c>
    </row>
    <row r="288" spans="1:3" x14ac:dyDescent="0.45">
      <c r="A288">
        <v>285</v>
      </c>
      <c r="B288">
        <v>5.9710580855607903E-2</v>
      </c>
      <c r="C288">
        <v>0.171914893617021</v>
      </c>
    </row>
    <row r="289" spans="1:3" x14ac:dyDescent="0.45">
      <c r="A289">
        <v>286</v>
      </c>
      <c r="B289">
        <v>5.9710580855607903E-2</v>
      </c>
      <c r="C289">
        <v>4.1139240506329097E-2</v>
      </c>
    </row>
    <row r="290" spans="1:3" x14ac:dyDescent="0.45">
      <c r="A290">
        <v>287</v>
      </c>
      <c r="B290">
        <v>5.9710580855607903E-2</v>
      </c>
      <c r="C290">
        <v>-3.1690140845070401E-2</v>
      </c>
    </row>
    <row r="291" spans="1:3" x14ac:dyDescent="0.45">
      <c r="A291">
        <v>288</v>
      </c>
      <c r="B291">
        <v>5.9710580855607903E-2</v>
      </c>
      <c r="C291">
        <v>0.15995397008055201</v>
      </c>
    </row>
    <row r="292" spans="1:3" x14ac:dyDescent="0.45">
      <c r="A292">
        <v>289</v>
      </c>
      <c r="B292">
        <v>5.9710580855607903E-2</v>
      </c>
      <c r="C292">
        <v>-0.13626685592618801</v>
      </c>
    </row>
    <row r="293" spans="1:3" x14ac:dyDescent="0.45">
      <c r="A293">
        <v>290</v>
      </c>
      <c r="B293">
        <v>5.9710580855607903E-2</v>
      </c>
      <c r="C293">
        <v>5.1485148514851399E-2</v>
      </c>
    </row>
    <row r="294" spans="1:3" x14ac:dyDescent="0.45">
      <c r="A294">
        <v>291</v>
      </c>
      <c r="B294">
        <v>5.9710580855607903E-2</v>
      </c>
      <c r="C294">
        <v>-0.25545171339563799</v>
      </c>
    </row>
    <row r="295" spans="1:3" x14ac:dyDescent="0.45">
      <c r="A295">
        <v>292</v>
      </c>
      <c r="B295">
        <v>5.9710580855607903E-2</v>
      </c>
      <c r="C295">
        <v>-9.5238095238095205E-2</v>
      </c>
    </row>
    <row r="296" spans="1:3" x14ac:dyDescent="0.45">
      <c r="A296">
        <v>293</v>
      </c>
      <c r="B296">
        <v>5.9710580855607903E-2</v>
      </c>
      <c r="C296">
        <v>3.4351145038167899E-2</v>
      </c>
    </row>
    <row r="297" spans="1:3" x14ac:dyDescent="0.45">
      <c r="A297">
        <v>294</v>
      </c>
      <c r="B297">
        <v>5.9710580855607903E-2</v>
      </c>
      <c r="C297">
        <v>0.31562167906482402</v>
      </c>
    </row>
    <row r="298" spans="1:3" x14ac:dyDescent="0.45">
      <c r="A298">
        <v>295</v>
      </c>
      <c r="B298">
        <v>5.9710580855607903E-2</v>
      </c>
      <c r="C298">
        <v>0.12422997946611899</v>
      </c>
    </row>
    <row r="299" spans="1:3" x14ac:dyDescent="0.45">
      <c r="A299">
        <v>296</v>
      </c>
      <c r="B299">
        <v>5.9710580855607903E-2</v>
      </c>
      <c r="C299">
        <v>-0.1</v>
      </c>
    </row>
    <row r="300" spans="1:3" x14ac:dyDescent="0.45">
      <c r="A300">
        <v>297</v>
      </c>
      <c r="B300">
        <v>5.9710580855607903E-2</v>
      </c>
      <c r="C300">
        <v>-0.14142538975501101</v>
      </c>
    </row>
    <row r="301" spans="1:3" x14ac:dyDescent="0.45">
      <c r="A301">
        <v>298</v>
      </c>
      <c r="B301">
        <v>5.9710580855607903E-2</v>
      </c>
      <c r="C301">
        <v>0.35466666666666602</v>
      </c>
    </row>
    <row r="302" spans="1:3" x14ac:dyDescent="0.45">
      <c r="A302">
        <v>299</v>
      </c>
      <c r="B302">
        <v>5.9710580855607903E-2</v>
      </c>
      <c r="C302">
        <v>0.34096109839816902</v>
      </c>
    </row>
    <row r="303" spans="1:3" x14ac:dyDescent="0.45">
      <c r="A303">
        <v>300</v>
      </c>
      <c r="B303">
        <v>5.9710580855607903E-2</v>
      </c>
      <c r="C303">
        <v>-8.4946236559139701E-2</v>
      </c>
    </row>
    <row r="304" spans="1:3" x14ac:dyDescent="0.45">
      <c r="A304">
        <v>301</v>
      </c>
      <c r="B304">
        <v>5.9710580855607903E-2</v>
      </c>
      <c r="C304">
        <v>-0.31614654002713699</v>
      </c>
    </row>
    <row r="305" spans="1:3" x14ac:dyDescent="0.45">
      <c r="A305">
        <v>302</v>
      </c>
      <c r="B305">
        <v>5.9710580855607903E-2</v>
      </c>
      <c r="C305">
        <v>0.14101057579318399</v>
      </c>
    </row>
    <row r="306" spans="1:3" x14ac:dyDescent="0.45">
      <c r="A306">
        <v>303</v>
      </c>
      <c r="B306">
        <v>5.9710580855607903E-2</v>
      </c>
      <c r="C306">
        <v>0.36645962732919202</v>
      </c>
    </row>
    <row r="307" spans="1:3" x14ac:dyDescent="0.45">
      <c r="A307">
        <v>304</v>
      </c>
      <c r="B307">
        <v>5.9710580855607903E-2</v>
      </c>
      <c r="C307">
        <v>0.40930232558139501</v>
      </c>
    </row>
    <row r="308" spans="1:3" x14ac:dyDescent="0.45">
      <c r="A308">
        <v>305</v>
      </c>
      <c r="B308">
        <v>5.9710580855607903E-2</v>
      </c>
      <c r="C308">
        <v>-0.25592747559274698</v>
      </c>
    </row>
    <row r="309" spans="1:3" x14ac:dyDescent="0.45">
      <c r="A309">
        <v>306</v>
      </c>
      <c r="B309">
        <v>5.9710580855607903E-2</v>
      </c>
      <c r="C309">
        <v>0.26601586333129901</v>
      </c>
    </row>
    <row r="310" spans="1:3" x14ac:dyDescent="0.45">
      <c r="A310">
        <v>307</v>
      </c>
      <c r="B310">
        <v>5.9710580855607903E-2</v>
      </c>
      <c r="C310">
        <v>0.18205631958087701</v>
      </c>
    </row>
    <row r="311" spans="1:3" x14ac:dyDescent="0.45">
      <c r="A311">
        <v>308</v>
      </c>
      <c r="B311">
        <v>5.9710580855607903E-2</v>
      </c>
      <c r="C311">
        <v>-0.12971014492753599</v>
      </c>
    </row>
    <row r="312" spans="1:3" x14ac:dyDescent="0.45">
      <c r="A312">
        <v>309</v>
      </c>
      <c r="B312">
        <v>5.9710580855607903E-2</v>
      </c>
      <c r="C312">
        <v>-2.3396226415094298E-2</v>
      </c>
    </row>
    <row r="313" spans="1:3" x14ac:dyDescent="0.45">
      <c r="A313">
        <v>310</v>
      </c>
      <c r="B313">
        <v>5.9710580855607903E-2</v>
      </c>
      <c r="C313">
        <v>-9.1608929946112305E-2</v>
      </c>
    </row>
    <row r="314" spans="1:3" x14ac:dyDescent="0.45">
      <c r="A314">
        <v>311</v>
      </c>
      <c r="B314">
        <v>5.9710580855607903E-2</v>
      </c>
      <c r="C314">
        <v>-0.12068965517241299</v>
      </c>
    </row>
    <row r="315" spans="1:3" x14ac:dyDescent="0.45">
      <c r="A315">
        <v>312</v>
      </c>
      <c r="B315">
        <v>5.9710580855607903E-2</v>
      </c>
      <c r="C315">
        <v>-0.17629629629629601</v>
      </c>
    </row>
    <row r="316" spans="1:3" x14ac:dyDescent="0.45">
      <c r="A316">
        <v>313</v>
      </c>
      <c r="B316">
        <v>5.9710580855607903E-2</v>
      </c>
      <c r="C316">
        <v>-0.13872832369942101</v>
      </c>
    </row>
    <row r="317" spans="1:3" x14ac:dyDescent="0.45">
      <c r="A317">
        <v>314</v>
      </c>
      <c r="B317">
        <v>5.9710580855607903E-2</v>
      </c>
      <c r="C317">
        <v>0.29424307036247299</v>
      </c>
    </row>
    <row r="318" spans="1:3" x14ac:dyDescent="0.45">
      <c r="A318">
        <v>315</v>
      </c>
      <c r="B318">
        <v>5.9710580855607903E-2</v>
      </c>
      <c r="C318">
        <v>-0.170807453416149</v>
      </c>
    </row>
    <row r="319" spans="1:3" x14ac:dyDescent="0.45">
      <c r="A319">
        <v>316</v>
      </c>
      <c r="B319">
        <v>5.9710580855607903E-2</v>
      </c>
      <c r="C319">
        <v>0.16022099447513799</v>
      </c>
    </row>
    <row r="320" spans="1:3" x14ac:dyDescent="0.45">
      <c r="A320">
        <v>317</v>
      </c>
      <c r="B320">
        <v>5.9710580855607903E-2</v>
      </c>
      <c r="C320">
        <v>-0.12537612838515499</v>
      </c>
    </row>
    <row r="321" spans="1:3" x14ac:dyDescent="0.45">
      <c r="A321">
        <v>318</v>
      </c>
      <c r="B321">
        <v>5.9710580855607903E-2</v>
      </c>
      <c r="C321">
        <v>8.6092715231788006E-2</v>
      </c>
    </row>
    <row r="322" spans="1:3" x14ac:dyDescent="0.45">
      <c r="A322">
        <v>319</v>
      </c>
      <c r="B322">
        <v>5.9710580855607903E-2</v>
      </c>
      <c r="C322">
        <v>-1.2112036336109E-2</v>
      </c>
    </row>
    <row r="323" spans="1:3" x14ac:dyDescent="0.45">
      <c r="A323">
        <v>320</v>
      </c>
      <c r="B323">
        <v>5.9710580855607903E-2</v>
      </c>
      <c r="C323">
        <v>-4.2682926829268199E-2</v>
      </c>
    </row>
    <row r="324" spans="1:3" x14ac:dyDescent="0.45">
      <c r="A324">
        <v>321</v>
      </c>
      <c r="B324">
        <v>5.9710580855607903E-2</v>
      </c>
      <c r="C324">
        <v>-8.5470085470085392E-3</v>
      </c>
    </row>
    <row r="325" spans="1:3" x14ac:dyDescent="0.45">
      <c r="A325">
        <v>322</v>
      </c>
      <c r="B325">
        <v>5.9710580855607903E-2</v>
      </c>
      <c r="C325">
        <v>3.6657469452108703E-2</v>
      </c>
    </row>
    <row r="326" spans="1:3" x14ac:dyDescent="0.45">
      <c r="A326">
        <v>323</v>
      </c>
      <c r="B326">
        <v>5.9710580855607903E-2</v>
      </c>
      <c r="C326">
        <v>4.0931545518701401E-2</v>
      </c>
    </row>
    <row r="327" spans="1:3" x14ac:dyDescent="0.45">
      <c r="A327">
        <v>324</v>
      </c>
      <c r="B327">
        <v>5.9710580855607903E-2</v>
      </c>
      <c r="C327">
        <v>0.30393996247654698</v>
      </c>
    </row>
    <row r="328" spans="1:3" x14ac:dyDescent="0.45">
      <c r="A328">
        <v>325</v>
      </c>
      <c r="B328">
        <v>5.9710580855607903E-2</v>
      </c>
      <c r="C328">
        <v>-0.16956521739130401</v>
      </c>
    </row>
    <row r="329" spans="1:3" x14ac:dyDescent="0.45">
      <c r="A329">
        <v>326</v>
      </c>
      <c r="B329">
        <v>5.9710580855607903E-2</v>
      </c>
      <c r="C329">
        <v>0.54365079365079305</v>
      </c>
    </row>
    <row r="330" spans="1:3" x14ac:dyDescent="0.45">
      <c r="A330">
        <v>327</v>
      </c>
      <c r="B330">
        <v>5.9710580855607903E-2</v>
      </c>
      <c r="C330">
        <v>-0.18333333333333299</v>
      </c>
    </row>
    <row r="331" spans="1:3" x14ac:dyDescent="0.45">
      <c r="A331">
        <v>328</v>
      </c>
      <c r="B331">
        <v>5.9710580855607903E-2</v>
      </c>
      <c r="C331">
        <v>5.8823529411764698E-2</v>
      </c>
    </row>
    <row r="332" spans="1:3" x14ac:dyDescent="0.45">
      <c r="A332">
        <v>329</v>
      </c>
      <c r="B332">
        <v>5.9710580855607903E-2</v>
      </c>
      <c r="C332">
        <v>0.13439635535307501</v>
      </c>
    </row>
    <row r="333" spans="1:3" x14ac:dyDescent="0.45">
      <c r="A333">
        <v>330</v>
      </c>
      <c r="B333">
        <v>5.9710580855607903E-2</v>
      </c>
      <c r="C333">
        <v>-9.9464422341239405E-3</v>
      </c>
    </row>
    <row r="334" spans="1:3" x14ac:dyDescent="0.45">
      <c r="A334">
        <v>331</v>
      </c>
      <c r="B334">
        <v>5.9710580855607903E-2</v>
      </c>
      <c r="C334">
        <v>-1.21212121212121E-2</v>
      </c>
    </row>
    <row r="335" spans="1:3" x14ac:dyDescent="0.45">
      <c r="A335">
        <v>332</v>
      </c>
      <c r="B335">
        <v>5.9710580855607903E-2</v>
      </c>
      <c r="C335">
        <v>-1.9933554817275701E-2</v>
      </c>
    </row>
    <row r="336" spans="1:3" x14ac:dyDescent="0.45">
      <c r="A336">
        <v>333</v>
      </c>
      <c r="B336">
        <v>5.9710580855607903E-2</v>
      </c>
      <c r="C336">
        <v>-0.25592747559274698</v>
      </c>
    </row>
    <row r="337" spans="1:3" x14ac:dyDescent="0.45">
      <c r="A337">
        <v>334</v>
      </c>
      <c r="B337">
        <v>5.9710580855607903E-2</v>
      </c>
      <c r="C337">
        <v>0.21089161772557299</v>
      </c>
    </row>
    <row r="338" spans="1:3" x14ac:dyDescent="0.45">
      <c r="A338">
        <v>335</v>
      </c>
      <c r="B338">
        <v>5.9710580855607903E-2</v>
      </c>
      <c r="C338">
        <v>0.42461964038727501</v>
      </c>
    </row>
    <row r="339" spans="1:3" x14ac:dyDescent="0.45">
      <c r="A339">
        <v>336</v>
      </c>
      <c r="B339">
        <v>5.9710580855607903E-2</v>
      </c>
      <c r="C339">
        <v>0.49461077844311302</v>
      </c>
    </row>
    <row r="340" spans="1:3" x14ac:dyDescent="0.45">
      <c r="A340">
        <v>337</v>
      </c>
      <c r="B340">
        <v>5.9710580855607903E-2</v>
      </c>
      <c r="C340">
        <v>-1.01694915254237E-2</v>
      </c>
    </row>
    <row r="341" spans="1:3" x14ac:dyDescent="0.45">
      <c r="A341">
        <v>338</v>
      </c>
      <c r="B341">
        <v>5.9710580855607903E-2</v>
      </c>
      <c r="C341">
        <v>3.50467289719626E-2</v>
      </c>
    </row>
    <row r="342" spans="1:3" x14ac:dyDescent="0.45">
      <c r="A342">
        <v>339</v>
      </c>
      <c r="B342">
        <v>5.9710580855607903E-2</v>
      </c>
      <c r="C342">
        <v>-7.0707070707070704E-2</v>
      </c>
    </row>
    <row r="343" spans="1:3" x14ac:dyDescent="0.45">
      <c r="A343">
        <v>340</v>
      </c>
      <c r="B343">
        <v>5.9710580855607903E-2</v>
      </c>
      <c r="C343">
        <v>0.288167938931297</v>
      </c>
    </row>
    <row r="344" spans="1:3" x14ac:dyDescent="0.45">
      <c r="A344">
        <v>341</v>
      </c>
      <c r="B344">
        <v>5.9710580855607903E-2</v>
      </c>
      <c r="C344">
        <v>0.45077720207253802</v>
      </c>
    </row>
    <row r="345" spans="1:3" x14ac:dyDescent="0.45">
      <c r="A345">
        <v>342</v>
      </c>
      <c r="B345">
        <v>5.9710580855607903E-2</v>
      </c>
      <c r="C345">
        <v>0.58487084870848705</v>
      </c>
    </row>
    <row r="346" spans="1:3" x14ac:dyDescent="0.45">
      <c r="A346">
        <v>343</v>
      </c>
      <c r="B346">
        <v>5.9710580855607903E-2</v>
      </c>
      <c r="C346">
        <v>0.16342412451361801</v>
      </c>
    </row>
    <row r="347" spans="1:3" x14ac:dyDescent="0.45">
      <c r="A347">
        <v>344</v>
      </c>
      <c r="B347">
        <v>5.9710580855607903E-2</v>
      </c>
      <c r="C347">
        <v>-0.136950904392764</v>
      </c>
    </row>
    <row r="348" spans="1:3" x14ac:dyDescent="0.45">
      <c r="A348">
        <v>345</v>
      </c>
      <c r="B348">
        <v>5.9710580855607903E-2</v>
      </c>
      <c r="C348">
        <v>-0.17628205128205099</v>
      </c>
    </row>
    <row r="349" spans="1:3" x14ac:dyDescent="0.45">
      <c r="A349">
        <v>346</v>
      </c>
      <c r="B349">
        <v>5.9710580855607903E-2</v>
      </c>
      <c r="C349">
        <v>-0.102502979737783</v>
      </c>
    </row>
    <row r="350" spans="1:3" x14ac:dyDescent="0.45">
      <c r="A350">
        <v>347</v>
      </c>
      <c r="B350">
        <v>5.9710580855607903E-2</v>
      </c>
      <c r="C350">
        <v>1.3977128335451E-2</v>
      </c>
    </row>
    <row r="351" spans="1:3" x14ac:dyDescent="0.45">
      <c r="A351">
        <v>348</v>
      </c>
      <c r="B351">
        <v>5.9710580855607903E-2</v>
      </c>
      <c r="C351">
        <v>-1.9108280254777E-2</v>
      </c>
    </row>
    <row r="352" spans="1:3" x14ac:dyDescent="0.45">
      <c r="A352">
        <v>349</v>
      </c>
      <c r="B352">
        <v>5.9710580855607903E-2</v>
      </c>
      <c r="C352">
        <v>0.31399317406143301</v>
      </c>
    </row>
    <row r="353" spans="1:3" x14ac:dyDescent="0.45">
      <c r="A353">
        <v>350</v>
      </c>
      <c r="B353">
        <v>5.9710580855607903E-2</v>
      </c>
      <c r="C353">
        <v>0.15223880597014899</v>
      </c>
    </row>
    <row r="354" spans="1:3" x14ac:dyDescent="0.45">
      <c r="A354">
        <v>351</v>
      </c>
      <c r="B354">
        <v>5.9710580855607903E-2</v>
      </c>
      <c r="C354">
        <v>0.22323651452282101</v>
      </c>
    </row>
    <row r="355" spans="1:3" x14ac:dyDescent="0.45">
      <c r="A355">
        <v>352</v>
      </c>
      <c r="B355">
        <v>5.9710580855607903E-2</v>
      </c>
      <c r="C355">
        <v>-5.1282051282051197E-2</v>
      </c>
    </row>
    <row r="356" spans="1:3" x14ac:dyDescent="0.45">
      <c r="A356">
        <v>353</v>
      </c>
      <c r="B356">
        <v>5.9710580855607903E-2</v>
      </c>
      <c r="C356">
        <v>0.12721417069243099</v>
      </c>
    </row>
    <row r="357" spans="1:3" x14ac:dyDescent="0.45">
      <c r="A357">
        <v>354</v>
      </c>
      <c r="B357">
        <v>5.9710580855607903E-2</v>
      </c>
      <c r="C357">
        <v>-1.06007067137809E-2</v>
      </c>
    </row>
    <row r="358" spans="1:3" x14ac:dyDescent="0.45">
      <c r="A358">
        <v>355</v>
      </c>
      <c r="B358">
        <v>5.9710580855607903E-2</v>
      </c>
      <c r="C358">
        <v>0.23384253819036399</v>
      </c>
    </row>
    <row r="359" spans="1:3" x14ac:dyDescent="0.45">
      <c r="A359">
        <v>356</v>
      </c>
      <c r="B359">
        <v>5.9710580855607903E-2</v>
      </c>
      <c r="C359">
        <v>0.118684843624699</v>
      </c>
    </row>
    <row r="360" spans="1:3" x14ac:dyDescent="0.45">
      <c r="A360">
        <v>357</v>
      </c>
      <c r="B360">
        <v>5.9710580855607903E-2</v>
      </c>
      <c r="C360">
        <v>0.16925592804578901</v>
      </c>
    </row>
    <row r="361" spans="1:3" x14ac:dyDescent="0.45">
      <c r="A361">
        <v>358</v>
      </c>
      <c r="B361">
        <v>5.9710580855607903E-2</v>
      </c>
      <c r="C361">
        <v>-2.5844930417494999E-2</v>
      </c>
    </row>
    <row r="362" spans="1:3" x14ac:dyDescent="0.45">
      <c r="A362">
        <v>359</v>
      </c>
      <c r="B362">
        <v>5.9710580855607903E-2</v>
      </c>
      <c r="C362">
        <v>-0.15700483091787401</v>
      </c>
    </row>
    <row r="363" spans="1:3" x14ac:dyDescent="0.45">
      <c r="A363">
        <v>360</v>
      </c>
      <c r="B363">
        <v>5.9710580855607903E-2</v>
      </c>
      <c r="C363">
        <v>0.225907384230287</v>
      </c>
    </row>
    <row r="364" spans="1:3" x14ac:dyDescent="0.45">
      <c r="A364">
        <v>361</v>
      </c>
      <c r="B364">
        <v>5.9710580855607903E-2</v>
      </c>
      <c r="C364">
        <v>-7.9488999290276793E-2</v>
      </c>
    </row>
    <row r="365" spans="1:3" x14ac:dyDescent="0.45">
      <c r="A365">
        <v>362</v>
      </c>
      <c r="B365">
        <v>5.9710580855607903E-2</v>
      </c>
      <c r="C365">
        <v>0.12128712871287101</v>
      </c>
    </row>
    <row r="366" spans="1:3" x14ac:dyDescent="0.45">
      <c r="A366">
        <v>363</v>
      </c>
      <c r="B366">
        <v>5.9710580855607903E-2</v>
      </c>
      <c r="C366">
        <v>-6.1926605504587097E-2</v>
      </c>
    </row>
    <row r="367" spans="1:3" x14ac:dyDescent="0.45">
      <c r="A367">
        <v>364</v>
      </c>
      <c r="B367">
        <v>5.9710580855607903E-2</v>
      </c>
      <c r="C367">
        <v>0.31054131054131001</v>
      </c>
    </row>
    <row r="368" spans="1:3" x14ac:dyDescent="0.45">
      <c r="A368">
        <v>365</v>
      </c>
      <c r="B368">
        <v>5.9710580855607903E-2</v>
      </c>
      <c r="C368">
        <v>-0.16361071932299001</v>
      </c>
    </row>
    <row r="369" spans="1:3" x14ac:dyDescent="0.45">
      <c r="A369">
        <v>366</v>
      </c>
      <c r="B369">
        <v>5.9710580855607903E-2</v>
      </c>
      <c r="C369">
        <v>-5.5341055341055302E-2</v>
      </c>
    </row>
    <row r="370" spans="1:3" x14ac:dyDescent="0.45">
      <c r="A370">
        <v>367</v>
      </c>
      <c r="B370">
        <v>5.9710580855607903E-2</v>
      </c>
      <c r="C370">
        <v>2.24403927068723E-2</v>
      </c>
    </row>
    <row r="371" spans="1:3" x14ac:dyDescent="0.45">
      <c r="A371">
        <v>368</v>
      </c>
      <c r="B371">
        <v>5.9710580855607903E-2</v>
      </c>
      <c r="C371">
        <v>7.4879227053140096E-2</v>
      </c>
    </row>
    <row r="372" spans="1:3" x14ac:dyDescent="0.45">
      <c r="A372">
        <v>369</v>
      </c>
      <c r="B372">
        <v>5.9710580855607903E-2</v>
      </c>
      <c r="C372">
        <v>-0.10416666666666601</v>
      </c>
    </row>
    <row r="373" spans="1:3" x14ac:dyDescent="0.45">
      <c r="A373">
        <v>370</v>
      </c>
      <c r="B373">
        <v>5.9710580855607903E-2</v>
      </c>
      <c r="C373">
        <v>-2.7397260273972601E-2</v>
      </c>
    </row>
    <row r="374" spans="1:3" x14ac:dyDescent="0.45">
      <c r="A374">
        <v>371</v>
      </c>
      <c r="B374">
        <v>5.9710580855607903E-2</v>
      </c>
      <c r="C374">
        <v>1.17462803445575E-2</v>
      </c>
    </row>
    <row r="375" spans="1:3" x14ac:dyDescent="0.45">
      <c r="A375">
        <v>372</v>
      </c>
      <c r="B375">
        <v>5.9710580855607903E-2</v>
      </c>
      <c r="C375">
        <v>0.224780701754385</v>
      </c>
    </row>
    <row r="376" spans="1:3" x14ac:dyDescent="0.45">
      <c r="A376">
        <v>373</v>
      </c>
      <c r="B376">
        <v>5.9710580855607903E-2</v>
      </c>
      <c r="C376">
        <v>7.8666666666666593E-2</v>
      </c>
    </row>
    <row r="377" spans="1:3" x14ac:dyDescent="0.45">
      <c r="A377">
        <v>374</v>
      </c>
      <c r="B377">
        <v>5.9710580855607903E-2</v>
      </c>
      <c r="C377">
        <v>0.27884615384615302</v>
      </c>
    </row>
    <row r="378" spans="1:3" x14ac:dyDescent="0.45">
      <c r="A378">
        <v>375</v>
      </c>
      <c r="B378">
        <v>5.9710580855607903E-2</v>
      </c>
      <c r="C378">
        <v>-0.12930232558139501</v>
      </c>
    </row>
    <row r="379" spans="1:3" x14ac:dyDescent="0.45">
      <c r="A379">
        <v>376</v>
      </c>
      <c r="B379">
        <v>5.9710580855607903E-2</v>
      </c>
      <c r="C379">
        <v>0.44903581267217602</v>
      </c>
    </row>
    <row r="380" spans="1:3" x14ac:dyDescent="0.45">
      <c r="A380">
        <v>377</v>
      </c>
      <c r="B380">
        <v>5.9710580855607903E-2</v>
      </c>
      <c r="C380">
        <v>0.31262525050100198</v>
      </c>
    </row>
    <row r="381" spans="1:3" x14ac:dyDescent="0.45">
      <c r="A381">
        <v>378</v>
      </c>
      <c r="B381">
        <v>5.9710580855607903E-2</v>
      </c>
      <c r="C381">
        <v>3.94366197183098E-2</v>
      </c>
    </row>
    <row r="382" spans="1:3" x14ac:dyDescent="0.45">
      <c r="A382">
        <v>379</v>
      </c>
      <c r="B382">
        <v>5.9710580855607903E-2</v>
      </c>
      <c r="C382">
        <v>-3.1564808596373402E-2</v>
      </c>
    </row>
    <row r="383" spans="1:3" x14ac:dyDescent="0.45">
      <c r="A383">
        <v>380</v>
      </c>
      <c r="B383">
        <v>5.9710580855607903E-2</v>
      </c>
      <c r="C383">
        <v>0.14090909090909001</v>
      </c>
    </row>
    <row r="384" spans="1:3" x14ac:dyDescent="0.45">
      <c r="A384">
        <v>381</v>
      </c>
      <c r="B384">
        <v>5.9710580855607903E-2</v>
      </c>
      <c r="C384">
        <v>-0.161654135338345</v>
      </c>
    </row>
    <row r="385" spans="1:3" x14ac:dyDescent="0.45">
      <c r="A385">
        <v>382</v>
      </c>
      <c r="B385">
        <v>5.9710580855607903E-2</v>
      </c>
      <c r="C385">
        <v>0.164670658682634</v>
      </c>
    </row>
    <row r="386" spans="1:3" x14ac:dyDescent="0.45">
      <c r="A386">
        <v>383</v>
      </c>
      <c r="B386">
        <v>5.9710580855607903E-2</v>
      </c>
      <c r="C386">
        <v>1.7543859649122799E-2</v>
      </c>
    </row>
    <row r="387" spans="1:3" x14ac:dyDescent="0.45">
      <c r="A387">
        <v>384</v>
      </c>
      <c r="B387">
        <v>5.9710580855607903E-2</v>
      </c>
      <c r="C387">
        <v>-7.0604209097080706E-2</v>
      </c>
    </row>
    <row r="388" spans="1:3" x14ac:dyDescent="0.45">
      <c r="A388">
        <v>385</v>
      </c>
      <c r="B388">
        <v>5.9710580855607903E-2</v>
      </c>
      <c r="C388">
        <v>-3.55263157894736E-2</v>
      </c>
    </row>
    <row r="389" spans="1:3" x14ac:dyDescent="0.45">
      <c r="A389">
        <v>386</v>
      </c>
      <c r="B389">
        <v>5.9710580855607903E-2</v>
      </c>
      <c r="C389">
        <v>0.29266211604095499</v>
      </c>
    </row>
    <row r="390" spans="1:3" x14ac:dyDescent="0.45">
      <c r="A390">
        <v>387</v>
      </c>
      <c r="B390">
        <v>5.9710580855607903E-2</v>
      </c>
      <c r="C390">
        <v>0.14492753623188401</v>
      </c>
    </row>
    <row r="391" spans="1:3" x14ac:dyDescent="0.45">
      <c r="A391">
        <v>388</v>
      </c>
      <c r="B391">
        <v>5.9710580855607903E-2</v>
      </c>
      <c r="C391">
        <v>7.0336391437308798E-2</v>
      </c>
    </row>
    <row r="392" spans="1:3" x14ac:dyDescent="0.45">
      <c r="A392">
        <v>389</v>
      </c>
      <c r="B392">
        <v>5.9710580855607903E-2</v>
      </c>
      <c r="C392">
        <v>-8.6956521739130405E-2</v>
      </c>
    </row>
    <row r="393" spans="1:3" x14ac:dyDescent="0.45">
      <c r="A393">
        <v>390</v>
      </c>
      <c r="B393">
        <v>5.9710580855607903E-2</v>
      </c>
      <c r="C393">
        <v>8.8414634146341403E-2</v>
      </c>
    </row>
    <row r="394" spans="1:3" x14ac:dyDescent="0.45">
      <c r="A394">
        <v>391</v>
      </c>
      <c r="B394">
        <v>5.9710580855607903E-2</v>
      </c>
      <c r="C394">
        <v>1.18421052631578E-2</v>
      </c>
    </row>
    <row r="395" spans="1:3" x14ac:dyDescent="0.45">
      <c r="A395">
        <v>392</v>
      </c>
      <c r="B395">
        <v>5.9710580855607903E-2</v>
      </c>
      <c r="C395">
        <v>2.6455026455026402E-2</v>
      </c>
    </row>
    <row r="396" spans="1:3" x14ac:dyDescent="0.45">
      <c r="A396">
        <v>393</v>
      </c>
      <c r="B396">
        <v>5.9710580855607903E-2</v>
      </c>
      <c r="C396">
        <v>-0.17857142857142799</v>
      </c>
    </row>
    <row r="397" spans="1:3" x14ac:dyDescent="0.45">
      <c r="A397">
        <v>394</v>
      </c>
      <c r="B397">
        <v>5.9710580855607903E-2</v>
      </c>
      <c r="C397">
        <v>0.33732660781841101</v>
      </c>
    </row>
    <row r="398" spans="1:3" x14ac:dyDescent="0.45">
      <c r="A398">
        <v>395</v>
      </c>
      <c r="B398">
        <v>5.9710580855607903E-2</v>
      </c>
      <c r="C398">
        <v>-9.4420600858369105E-2</v>
      </c>
    </row>
    <row r="399" spans="1:3" x14ac:dyDescent="0.45">
      <c r="A399">
        <v>396</v>
      </c>
      <c r="B399">
        <v>5.9710580855607903E-2</v>
      </c>
      <c r="C399">
        <v>0.16020942408376901</v>
      </c>
    </row>
    <row r="400" spans="1:3" x14ac:dyDescent="0.45">
      <c r="A400">
        <v>397</v>
      </c>
      <c r="B400">
        <v>5.9710580855607903E-2</v>
      </c>
      <c r="C400">
        <v>0.111587982832618</v>
      </c>
    </row>
    <row r="401" spans="1:3" x14ac:dyDescent="0.45">
      <c r="A401">
        <v>398</v>
      </c>
      <c r="B401">
        <v>5.9710580855607903E-2</v>
      </c>
      <c r="C401">
        <v>0.17985611510791299</v>
      </c>
    </row>
    <row r="402" spans="1:3" x14ac:dyDescent="0.45">
      <c r="A402">
        <v>399</v>
      </c>
      <c r="B402">
        <v>5.9710580855607903E-2</v>
      </c>
      <c r="C402">
        <v>-0.28614457831325302</v>
      </c>
    </row>
    <row r="403" spans="1:3" x14ac:dyDescent="0.45">
      <c r="A403">
        <v>400</v>
      </c>
      <c r="B403">
        <v>5.9710580855607903E-2</v>
      </c>
      <c r="C403">
        <v>3.5509736540664298E-2</v>
      </c>
    </row>
    <row r="404" spans="1:3" x14ac:dyDescent="0.45">
      <c r="A404">
        <v>401</v>
      </c>
      <c r="B404">
        <v>5.9710580855607903E-2</v>
      </c>
      <c r="C404">
        <v>-0.144067796610169</v>
      </c>
    </row>
    <row r="405" spans="1:3" x14ac:dyDescent="0.45">
      <c r="A405">
        <v>402</v>
      </c>
      <c r="B405">
        <v>5.9710580855607903E-2</v>
      </c>
      <c r="C405">
        <v>-0.22459893048128299</v>
      </c>
    </row>
    <row r="406" spans="1:3" x14ac:dyDescent="0.45">
      <c r="A406">
        <v>403</v>
      </c>
      <c r="B406">
        <v>5.9710580855607903E-2</v>
      </c>
      <c r="C406">
        <v>-7.5757575757575704E-2</v>
      </c>
    </row>
    <row r="407" spans="1:3" x14ac:dyDescent="0.45">
      <c r="A407">
        <v>404</v>
      </c>
      <c r="B407">
        <v>5.9710580855607903E-2</v>
      </c>
      <c r="C407">
        <v>-5.1652892561983403E-2</v>
      </c>
    </row>
    <row r="408" spans="1:3" x14ac:dyDescent="0.45">
      <c r="A408">
        <v>405</v>
      </c>
      <c r="B408">
        <v>5.9710580855607903E-2</v>
      </c>
      <c r="C408">
        <v>-8.4226646248085693E-3</v>
      </c>
    </row>
    <row r="409" spans="1:3" x14ac:dyDescent="0.45">
      <c r="A409">
        <v>406</v>
      </c>
      <c r="B409">
        <v>5.9710580855607903E-2</v>
      </c>
      <c r="C409">
        <v>0.17872340425531899</v>
      </c>
    </row>
    <row r="410" spans="1:3" x14ac:dyDescent="0.45">
      <c r="A410">
        <v>407</v>
      </c>
      <c r="B410">
        <v>5.9710580855607903E-2</v>
      </c>
      <c r="C410">
        <v>-4.9655172413793101E-2</v>
      </c>
    </row>
    <row r="411" spans="1:3" x14ac:dyDescent="0.45">
      <c r="A411">
        <v>408</v>
      </c>
      <c r="B411">
        <v>5.9710580855607903E-2</v>
      </c>
      <c r="C411">
        <v>-9.77168949771689E-2</v>
      </c>
    </row>
    <row r="412" spans="1:3" x14ac:dyDescent="0.45">
      <c r="A412">
        <v>409</v>
      </c>
      <c r="B412">
        <v>5.9710580855607903E-2</v>
      </c>
      <c r="C412">
        <v>-1.1931394481729999E-2</v>
      </c>
    </row>
    <row r="413" spans="1:3" x14ac:dyDescent="0.45">
      <c r="A413">
        <v>410</v>
      </c>
      <c r="B413">
        <v>5.9710580855607903E-2</v>
      </c>
      <c r="C413">
        <v>-0.26462585034013603</v>
      </c>
    </row>
    <row r="414" spans="1:3" x14ac:dyDescent="0.45">
      <c r="A414">
        <v>411</v>
      </c>
      <c r="B414">
        <v>5.9710580855607903E-2</v>
      </c>
      <c r="C414">
        <v>0.14977973568281899</v>
      </c>
    </row>
    <row r="415" spans="1:3" x14ac:dyDescent="0.45">
      <c r="A415">
        <v>412</v>
      </c>
      <c r="B415">
        <v>5.9710580855607903E-2</v>
      </c>
      <c r="C415">
        <v>9.39086294416243E-2</v>
      </c>
    </row>
    <row r="416" spans="1:3" x14ac:dyDescent="0.45">
      <c r="A416">
        <v>413</v>
      </c>
      <c r="B416">
        <v>5.9710580855607903E-2</v>
      </c>
      <c r="C416">
        <v>-7.3665194700923295E-2</v>
      </c>
    </row>
    <row r="417" spans="1:3" x14ac:dyDescent="0.45">
      <c r="A417">
        <v>414</v>
      </c>
      <c r="B417">
        <v>5.9710580855607903E-2</v>
      </c>
      <c r="C417">
        <v>0.40799999999999997</v>
      </c>
    </row>
    <row r="418" spans="1:3" x14ac:dyDescent="0.45">
      <c r="A418">
        <v>415</v>
      </c>
      <c r="B418">
        <v>5.9710580855607903E-2</v>
      </c>
      <c r="C418">
        <v>0.39831932773109202</v>
      </c>
    </row>
    <row r="419" spans="1:3" x14ac:dyDescent="0.45">
      <c r="A419">
        <v>416</v>
      </c>
      <c r="B419">
        <v>5.9710580855607903E-2</v>
      </c>
      <c r="C419">
        <v>-0.144859813084112</v>
      </c>
    </row>
    <row r="420" spans="1:3" x14ac:dyDescent="0.45">
      <c r="A420">
        <v>417</v>
      </c>
      <c r="B420">
        <v>5.9710580855607903E-2</v>
      </c>
      <c r="C420">
        <v>8.5948158253751697E-2</v>
      </c>
    </row>
    <row r="421" spans="1:3" x14ac:dyDescent="0.45">
      <c r="A421">
        <v>418</v>
      </c>
      <c r="B421">
        <v>5.9710580855607903E-2</v>
      </c>
      <c r="C421">
        <v>0.42857142857142799</v>
      </c>
    </row>
    <row r="422" spans="1:3" x14ac:dyDescent="0.45">
      <c r="A422">
        <v>419</v>
      </c>
      <c r="B422">
        <v>5.9710580855607903E-2</v>
      </c>
      <c r="C422">
        <v>9.4462540716612295E-2</v>
      </c>
    </row>
    <row r="423" spans="1:3" x14ac:dyDescent="0.45">
      <c r="A423">
        <v>420</v>
      </c>
      <c r="B423">
        <v>5.9710580855607903E-2</v>
      </c>
      <c r="C423">
        <v>-0.14754098360655701</v>
      </c>
    </row>
    <row r="424" spans="1:3" x14ac:dyDescent="0.45">
      <c r="A424">
        <v>421</v>
      </c>
      <c r="B424">
        <v>5.9710580855607903E-2</v>
      </c>
      <c r="C424">
        <v>-2.10280373831775E-2</v>
      </c>
    </row>
    <row r="425" spans="1:3" x14ac:dyDescent="0.45">
      <c r="A425">
        <v>422</v>
      </c>
      <c r="B425">
        <v>5.9710580855607903E-2</v>
      </c>
      <c r="C425">
        <v>0.378103837471783</v>
      </c>
    </row>
    <row r="426" spans="1:3" x14ac:dyDescent="0.45">
      <c r="A426">
        <v>423</v>
      </c>
      <c r="B426">
        <v>5.9710580855607903E-2</v>
      </c>
      <c r="C426">
        <v>8.6767895878524896E-3</v>
      </c>
    </row>
    <row r="427" spans="1:3" x14ac:dyDescent="0.45">
      <c r="A427">
        <v>424</v>
      </c>
      <c r="B427">
        <v>5.9710580855607903E-2</v>
      </c>
      <c r="C427">
        <v>-2.2382094324540299E-2</v>
      </c>
    </row>
    <row r="428" spans="1:3" x14ac:dyDescent="0.45">
      <c r="A428">
        <v>425</v>
      </c>
      <c r="B428">
        <v>5.9710580855607903E-2</v>
      </c>
      <c r="C428">
        <v>-2.0657995409334301E-2</v>
      </c>
    </row>
    <row r="429" spans="1:3" x14ac:dyDescent="0.45">
      <c r="A429">
        <v>426</v>
      </c>
      <c r="B429">
        <v>5.9710580855607903E-2</v>
      </c>
      <c r="C429">
        <v>-0.11612903225806399</v>
      </c>
    </row>
    <row r="430" spans="1:3" x14ac:dyDescent="0.45">
      <c r="A430">
        <v>427</v>
      </c>
      <c r="B430">
        <v>5.9710580855607903E-2</v>
      </c>
      <c r="C430">
        <v>5.2873563218390797E-2</v>
      </c>
    </row>
    <row r="431" spans="1:3" x14ac:dyDescent="0.45">
      <c r="A431">
        <v>428</v>
      </c>
      <c r="B431">
        <v>5.9710580855607903E-2</v>
      </c>
      <c r="C431">
        <v>0.21265377855887499</v>
      </c>
    </row>
    <row r="432" spans="1:3" x14ac:dyDescent="0.45">
      <c r="A432">
        <v>429</v>
      </c>
      <c r="B432">
        <v>5.9710580855607903E-2</v>
      </c>
      <c r="C432">
        <v>-2.8368794326241099E-2</v>
      </c>
    </row>
    <row r="433" spans="1:3" x14ac:dyDescent="0.45">
      <c r="A433">
        <v>430</v>
      </c>
      <c r="B433">
        <v>5.9710580855607903E-2</v>
      </c>
      <c r="C433">
        <v>2.7027027027027001E-2</v>
      </c>
    </row>
    <row r="434" spans="1:3" x14ac:dyDescent="0.45">
      <c r="A434">
        <v>431</v>
      </c>
      <c r="B434">
        <v>5.9710580855607903E-2</v>
      </c>
      <c r="C434">
        <v>-8.8957055214723899E-2</v>
      </c>
    </row>
    <row r="435" spans="1:3" x14ac:dyDescent="0.45">
      <c r="A435">
        <v>432</v>
      </c>
      <c r="B435">
        <v>5.9710580855607903E-2</v>
      </c>
      <c r="C435">
        <v>-0.21629629629629599</v>
      </c>
    </row>
    <row r="436" spans="1:3" x14ac:dyDescent="0.45">
      <c r="A436">
        <v>433</v>
      </c>
      <c r="B436">
        <v>5.9710580855607903E-2</v>
      </c>
      <c r="C436">
        <v>0.24249422632794401</v>
      </c>
    </row>
    <row r="437" spans="1:3" x14ac:dyDescent="0.45">
      <c r="A437">
        <v>434</v>
      </c>
      <c r="B437">
        <v>5.9710580855607903E-2</v>
      </c>
      <c r="C437">
        <v>-6.3364894391842605E-2</v>
      </c>
    </row>
    <row r="438" spans="1:3" x14ac:dyDescent="0.45">
      <c r="A438">
        <v>435</v>
      </c>
      <c r="B438">
        <v>5.9710580855607903E-2</v>
      </c>
      <c r="C438">
        <v>0.175027870680044</v>
      </c>
    </row>
    <row r="439" spans="1:3" x14ac:dyDescent="0.45">
      <c r="A439">
        <v>436</v>
      </c>
      <c r="B439">
        <v>5.9710580855607903E-2</v>
      </c>
      <c r="C439">
        <v>-0.110356536502546</v>
      </c>
    </row>
    <row r="440" spans="1:3" x14ac:dyDescent="0.45">
      <c r="A440">
        <v>437</v>
      </c>
      <c r="B440">
        <v>5.9710580855607903E-2</v>
      </c>
      <c r="C440">
        <v>0.46843853820598003</v>
      </c>
    </row>
    <row r="441" spans="1:3" x14ac:dyDescent="0.45">
      <c r="A441">
        <v>438</v>
      </c>
      <c r="B441">
        <v>5.9710580855607903E-2</v>
      </c>
      <c r="C441">
        <v>-9.3167701863354005E-2</v>
      </c>
    </row>
    <row r="442" spans="1:3" x14ac:dyDescent="0.45">
      <c r="A442">
        <v>439</v>
      </c>
      <c r="B442">
        <v>5.9710580855607903E-2</v>
      </c>
      <c r="C442">
        <v>0.20782520325203199</v>
      </c>
    </row>
    <row r="443" spans="1:3" x14ac:dyDescent="0.45">
      <c r="A443">
        <v>440</v>
      </c>
      <c r="B443">
        <v>5.9710580855607903E-2</v>
      </c>
      <c r="C443">
        <v>-7.4837310195227699E-2</v>
      </c>
    </row>
    <row r="444" spans="1:3" x14ac:dyDescent="0.45">
      <c r="A444">
        <v>441</v>
      </c>
      <c r="B444">
        <v>5.9710580855607903E-2</v>
      </c>
      <c r="C444">
        <v>5.5956678700361001E-2</v>
      </c>
    </row>
    <row r="445" spans="1:3" x14ac:dyDescent="0.45">
      <c r="A445">
        <v>442</v>
      </c>
      <c r="B445">
        <v>5.9710580855607903E-2</v>
      </c>
      <c r="C445">
        <v>0.35100548446069402</v>
      </c>
    </row>
    <row r="446" spans="1:3" x14ac:dyDescent="0.45">
      <c r="A446">
        <v>443</v>
      </c>
      <c r="B446">
        <v>5.9710580855607903E-2</v>
      </c>
      <c r="C446">
        <v>-0.16633922724295999</v>
      </c>
    </row>
    <row r="447" spans="1:3" x14ac:dyDescent="0.45">
      <c r="A447">
        <v>444</v>
      </c>
      <c r="B447">
        <v>5.9710580855607903E-2</v>
      </c>
      <c r="C447">
        <v>-0.30331125827814498</v>
      </c>
    </row>
    <row r="448" spans="1:3" x14ac:dyDescent="0.45">
      <c r="A448">
        <v>445</v>
      </c>
      <c r="B448">
        <v>5.9710580855607903E-2</v>
      </c>
      <c r="C448">
        <v>-0.121913580246913</v>
      </c>
    </row>
    <row r="449" spans="1:3" x14ac:dyDescent="0.45">
      <c r="A449">
        <v>446</v>
      </c>
      <c r="B449">
        <v>5.9710580855607903E-2</v>
      </c>
      <c r="C449">
        <v>-3.30827067669172E-2</v>
      </c>
    </row>
    <row r="450" spans="1:3" x14ac:dyDescent="0.45">
      <c r="A450">
        <v>447</v>
      </c>
      <c r="B450">
        <v>5.9710580855607903E-2</v>
      </c>
      <c r="C450">
        <v>-0.14351851851851799</v>
      </c>
    </row>
    <row r="451" spans="1:3" x14ac:dyDescent="0.45">
      <c r="A451">
        <v>448</v>
      </c>
      <c r="B451">
        <v>5.9710580855607903E-2</v>
      </c>
      <c r="C451">
        <v>-0.241148964595858</v>
      </c>
    </row>
    <row r="452" spans="1:3" x14ac:dyDescent="0.45">
      <c r="A452">
        <v>449</v>
      </c>
      <c r="B452">
        <v>5.9710580855607903E-2</v>
      </c>
      <c r="C452">
        <v>5.7261410788381699E-2</v>
      </c>
    </row>
    <row r="453" spans="1:3" x14ac:dyDescent="0.45">
      <c r="A453">
        <v>450</v>
      </c>
      <c r="B453">
        <v>5.9710580855607903E-2</v>
      </c>
      <c r="C453">
        <v>0.12076923076923</v>
      </c>
    </row>
    <row r="454" spans="1:3" x14ac:dyDescent="0.45">
      <c r="A454">
        <v>451</v>
      </c>
      <c r="B454">
        <v>5.9710580855607903E-2</v>
      </c>
      <c r="C454">
        <v>-3.6916395222584102E-2</v>
      </c>
    </row>
    <row r="455" spans="1:3" x14ac:dyDescent="0.45">
      <c r="A455">
        <v>452</v>
      </c>
      <c r="B455">
        <v>5.9710580855607903E-2</v>
      </c>
      <c r="C455">
        <v>-4.3329532497149298E-2</v>
      </c>
    </row>
    <row r="456" spans="1:3" x14ac:dyDescent="0.45">
      <c r="A456">
        <v>453</v>
      </c>
      <c r="B456">
        <v>5.9710580855607903E-2</v>
      </c>
      <c r="C456">
        <v>-1.51933701657458E-2</v>
      </c>
    </row>
    <row r="457" spans="1:3" x14ac:dyDescent="0.45">
      <c r="A457">
        <v>454</v>
      </c>
      <c r="B457">
        <v>5.9710580855607903E-2</v>
      </c>
      <c r="C457">
        <v>-5.4519659505472197E-2</v>
      </c>
    </row>
    <row r="458" spans="1:3" x14ac:dyDescent="0.45">
      <c r="A458">
        <v>455</v>
      </c>
      <c r="B458">
        <v>5.9710580855607903E-2</v>
      </c>
      <c r="C458">
        <v>6.8248023304203001E-2</v>
      </c>
    </row>
    <row r="459" spans="1:3" x14ac:dyDescent="0.45">
      <c r="A459">
        <v>456</v>
      </c>
      <c r="B459">
        <v>5.9710580855607903E-2</v>
      </c>
      <c r="C459">
        <v>-2.32974910394265E-2</v>
      </c>
    </row>
    <row r="460" spans="1:3" x14ac:dyDescent="0.45">
      <c r="A460">
        <v>457</v>
      </c>
      <c r="B460">
        <v>5.9710580855607903E-2</v>
      </c>
      <c r="C460">
        <v>-5.70902394106814E-2</v>
      </c>
    </row>
    <row r="461" spans="1:3" x14ac:dyDescent="0.45">
      <c r="A461">
        <v>458</v>
      </c>
      <c r="B461">
        <v>5.9710580855607903E-2</v>
      </c>
      <c r="C461">
        <v>7.2181670721816693E-2</v>
      </c>
    </row>
    <row r="462" spans="1:3" x14ac:dyDescent="0.45">
      <c r="A462">
        <v>459</v>
      </c>
      <c r="B462">
        <v>5.9710580855607903E-2</v>
      </c>
      <c r="C462">
        <v>-3.05676855895196E-2</v>
      </c>
    </row>
    <row r="463" spans="1:3" x14ac:dyDescent="0.45">
      <c r="A463">
        <v>460</v>
      </c>
      <c r="B463">
        <v>5.9710580855607903E-2</v>
      </c>
      <c r="C463">
        <v>-1.9628099173553699E-2</v>
      </c>
    </row>
    <row r="464" spans="1:3" x14ac:dyDescent="0.45">
      <c r="A464">
        <v>461</v>
      </c>
      <c r="B464">
        <v>5.9710580855607903E-2</v>
      </c>
      <c r="C464">
        <v>-0.127465857359635</v>
      </c>
    </row>
    <row r="465" spans="1:3" x14ac:dyDescent="0.45">
      <c r="A465">
        <v>462</v>
      </c>
      <c r="B465">
        <v>5.9710580855607903E-2</v>
      </c>
      <c r="C465">
        <v>-0.114819759679572</v>
      </c>
    </row>
    <row r="466" spans="1:3" x14ac:dyDescent="0.45">
      <c r="A466">
        <v>463</v>
      </c>
      <c r="B466">
        <v>5.9710580855607903E-2</v>
      </c>
      <c r="C466">
        <v>-0.195046439628482</v>
      </c>
    </row>
    <row r="467" spans="1:3" x14ac:dyDescent="0.45">
      <c r="A467">
        <v>464</v>
      </c>
      <c r="B467">
        <v>5.9710580855607903E-2</v>
      </c>
      <c r="C467">
        <v>-0.14942528735632099</v>
      </c>
    </row>
    <row r="468" spans="1:3" x14ac:dyDescent="0.45">
      <c r="A468">
        <v>465</v>
      </c>
      <c r="B468">
        <v>5.9710580855607903E-2</v>
      </c>
      <c r="C468">
        <v>0.47285067873303099</v>
      </c>
    </row>
    <row r="469" spans="1:3" x14ac:dyDescent="0.45">
      <c r="A469">
        <v>466</v>
      </c>
      <c r="B469">
        <v>5.9710580855607903E-2</v>
      </c>
      <c r="C469">
        <v>9.9808061420345401E-2</v>
      </c>
    </row>
    <row r="470" spans="1:3" x14ac:dyDescent="0.45">
      <c r="A470">
        <v>467</v>
      </c>
      <c r="B470">
        <v>5.9710580855607903E-2</v>
      </c>
      <c r="C470">
        <v>0.25133214920071001</v>
      </c>
    </row>
    <row r="471" spans="1:3" x14ac:dyDescent="0.45">
      <c r="A471">
        <v>468</v>
      </c>
      <c r="B471">
        <v>5.9710580855607903E-2</v>
      </c>
      <c r="C471">
        <v>5.0455501051156197E-2</v>
      </c>
    </row>
    <row r="472" spans="1:3" x14ac:dyDescent="0.45">
      <c r="A472">
        <v>469</v>
      </c>
      <c r="B472">
        <v>5.9710580855607903E-2</v>
      </c>
      <c r="C472">
        <v>0.15175097276264499</v>
      </c>
    </row>
    <row r="473" spans="1:3" x14ac:dyDescent="0.45">
      <c r="A473">
        <v>470</v>
      </c>
      <c r="B473">
        <v>5.9710580855607903E-2</v>
      </c>
      <c r="C473">
        <v>5.6267806267806197E-2</v>
      </c>
    </row>
    <row r="474" spans="1:3" x14ac:dyDescent="0.45">
      <c r="A474">
        <v>471</v>
      </c>
      <c r="B474">
        <v>5.9710580855607903E-2</v>
      </c>
      <c r="C474">
        <v>0.233225108225108</v>
      </c>
    </row>
    <row r="475" spans="1:3" x14ac:dyDescent="0.45">
      <c r="A475">
        <v>472</v>
      </c>
      <c r="B475">
        <v>5.9710580855607903E-2</v>
      </c>
      <c r="C475">
        <v>-8.1404032860343506E-2</v>
      </c>
    </row>
    <row r="476" spans="1:3" x14ac:dyDescent="0.45">
      <c r="A476">
        <v>473</v>
      </c>
      <c r="B476">
        <v>5.9710580855607903E-2</v>
      </c>
      <c r="C476">
        <v>0.47058823529411697</v>
      </c>
    </row>
    <row r="477" spans="1:3" x14ac:dyDescent="0.45">
      <c r="A477">
        <v>474</v>
      </c>
      <c r="B477">
        <v>5.9710580855607903E-2</v>
      </c>
      <c r="C477">
        <v>1.79856115107913E-2</v>
      </c>
    </row>
    <row r="478" spans="1:3" x14ac:dyDescent="0.45">
      <c r="A478">
        <v>475</v>
      </c>
      <c r="B478">
        <v>5.9710580855607903E-2</v>
      </c>
      <c r="C478">
        <v>0.22968197879858601</v>
      </c>
    </row>
    <row r="479" spans="1:3" x14ac:dyDescent="0.45">
      <c r="A479">
        <v>476</v>
      </c>
      <c r="B479">
        <v>5.9710580855607903E-2</v>
      </c>
      <c r="C479">
        <v>5.3066037735849003E-2</v>
      </c>
    </row>
    <row r="480" spans="1:3" x14ac:dyDescent="0.45">
      <c r="A480">
        <v>477</v>
      </c>
      <c r="B480">
        <v>5.9710580855607903E-2</v>
      </c>
      <c r="C480">
        <v>-0.11</v>
      </c>
    </row>
    <row r="481" spans="1:3" x14ac:dyDescent="0.45">
      <c r="A481">
        <v>478</v>
      </c>
      <c r="B481">
        <v>5.9710580855607903E-2</v>
      </c>
      <c r="C481">
        <v>-0.145299145299145</v>
      </c>
    </row>
    <row r="482" spans="1:3" x14ac:dyDescent="0.45">
      <c r="A482">
        <v>479</v>
      </c>
      <c r="B482">
        <v>5.9710580855607903E-2</v>
      </c>
      <c r="C482">
        <v>-0.140929535232383</v>
      </c>
    </row>
    <row r="483" spans="1:3" x14ac:dyDescent="0.45">
      <c r="A483">
        <v>480</v>
      </c>
      <c r="B483">
        <v>5.9710580855607903E-2</v>
      </c>
      <c r="C483">
        <v>7.2181670721816693E-2</v>
      </c>
    </row>
    <row r="484" spans="1:3" x14ac:dyDescent="0.45">
      <c r="A484">
        <v>481</v>
      </c>
      <c r="B484">
        <v>5.9710580855607903E-2</v>
      </c>
      <c r="C484">
        <v>2.2870662460567799E-2</v>
      </c>
    </row>
    <row r="485" spans="1:3" x14ac:dyDescent="0.45">
      <c r="A485">
        <v>482</v>
      </c>
      <c r="B485">
        <v>5.9710580855607903E-2</v>
      </c>
      <c r="C485">
        <v>0.26034063260340601</v>
      </c>
    </row>
    <row r="486" spans="1:3" x14ac:dyDescent="0.45">
      <c r="A486">
        <v>483</v>
      </c>
      <c r="B486">
        <v>5.9710580855607903E-2</v>
      </c>
      <c r="C486">
        <v>-0.11625000000000001</v>
      </c>
    </row>
    <row r="487" spans="1:3" x14ac:dyDescent="0.45">
      <c r="A487">
        <v>484</v>
      </c>
      <c r="B487">
        <v>5.9710580855607903E-2</v>
      </c>
      <c r="C487">
        <v>8.8552915766738599E-2</v>
      </c>
    </row>
    <row r="488" spans="1:3" x14ac:dyDescent="0.45">
      <c r="A488">
        <v>485</v>
      </c>
      <c r="B488">
        <v>5.9710580855607903E-2</v>
      </c>
      <c r="C488">
        <v>-8.6816720257234706E-2</v>
      </c>
    </row>
    <row r="489" spans="1:3" x14ac:dyDescent="0.45">
      <c r="A489">
        <v>486</v>
      </c>
      <c r="B489">
        <v>5.9710580855607903E-2</v>
      </c>
      <c r="C489">
        <v>4.9633848657445002E-2</v>
      </c>
    </row>
    <row r="490" spans="1:3" x14ac:dyDescent="0.45">
      <c r="A490">
        <v>487</v>
      </c>
      <c r="B490">
        <v>5.9710580855607903E-2</v>
      </c>
      <c r="C490">
        <v>8.4000000000000005E-2</v>
      </c>
    </row>
    <row r="491" spans="1:3" x14ac:dyDescent="0.45">
      <c r="A491">
        <v>488</v>
      </c>
      <c r="B491">
        <v>5.9710580855607903E-2</v>
      </c>
      <c r="C491">
        <v>-5.3003533568904498E-2</v>
      </c>
    </row>
    <row r="492" spans="1:3" x14ac:dyDescent="0.45">
      <c r="A492">
        <v>489</v>
      </c>
      <c r="B492">
        <v>5.9710580855607903E-2</v>
      </c>
      <c r="C492">
        <v>0.43272727272727202</v>
      </c>
    </row>
    <row r="493" spans="1:3" x14ac:dyDescent="0.45">
      <c r="A493">
        <v>490</v>
      </c>
      <c r="B493">
        <v>5.9710580855607903E-2</v>
      </c>
      <c r="C493">
        <v>-0.136950904392764</v>
      </c>
    </row>
    <row r="494" spans="1:3" x14ac:dyDescent="0.45">
      <c r="A494">
        <v>491</v>
      </c>
      <c r="B494">
        <v>5.9710580855607903E-2</v>
      </c>
      <c r="C494">
        <v>8.7837837837837808E-3</v>
      </c>
    </row>
    <row r="495" spans="1:3" x14ac:dyDescent="0.45">
      <c r="A495">
        <v>492</v>
      </c>
      <c r="B495">
        <v>5.9710580855607903E-2</v>
      </c>
      <c r="C495">
        <v>-8.8057901085645304E-2</v>
      </c>
    </row>
    <row r="496" spans="1:3" x14ac:dyDescent="0.45">
      <c r="A496">
        <v>493</v>
      </c>
      <c r="B496">
        <v>5.9710580855607903E-2</v>
      </c>
      <c r="C496">
        <v>-5.2145214521452099E-2</v>
      </c>
    </row>
    <row r="497" spans="1:3" x14ac:dyDescent="0.45">
      <c r="A497">
        <v>494</v>
      </c>
      <c r="B497">
        <v>5.9710580855607903E-2</v>
      </c>
      <c r="C497">
        <v>0.39897698209718602</v>
      </c>
    </row>
    <row r="498" spans="1:3" x14ac:dyDescent="0.45">
      <c r="A498">
        <v>495</v>
      </c>
      <c r="B498">
        <v>5.9710580855607903E-2</v>
      </c>
      <c r="C498">
        <v>-0.10844250363900999</v>
      </c>
    </row>
    <row r="499" spans="1:3" x14ac:dyDescent="0.45">
      <c r="A499">
        <v>496</v>
      </c>
      <c r="B499">
        <v>5.9710580855607903E-2</v>
      </c>
      <c r="C499">
        <v>9.8324022346368695E-2</v>
      </c>
    </row>
    <row r="500" spans="1:3" x14ac:dyDescent="0.45">
      <c r="A500">
        <v>497</v>
      </c>
      <c r="B500">
        <v>5.9710580855607903E-2</v>
      </c>
      <c r="C500">
        <v>-5.38172715894868E-2</v>
      </c>
    </row>
    <row r="501" spans="1:3" x14ac:dyDescent="0.45">
      <c r="A501">
        <v>498</v>
      </c>
      <c r="B501">
        <v>5.9710580855607903E-2</v>
      </c>
      <c r="C501">
        <v>9.36454849498327E-2</v>
      </c>
    </row>
    <row r="502" spans="1:3" x14ac:dyDescent="0.45">
      <c r="A502">
        <v>499</v>
      </c>
      <c r="B502">
        <v>5.9710580855607903E-2</v>
      </c>
      <c r="C502">
        <v>-0.12971014492753599</v>
      </c>
    </row>
    <row r="503" spans="1:3" x14ac:dyDescent="0.45">
      <c r="A503">
        <v>500</v>
      </c>
      <c r="B503">
        <v>5.9710580855607903E-2</v>
      </c>
      <c r="C503">
        <v>0.111764705882352</v>
      </c>
    </row>
    <row r="504" spans="1:3" x14ac:dyDescent="0.45">
      <c r="A504">
        <v>501</v>
      </c>
      <c r="B504">
        <v>5.9710580855607903E-2</v>
      </c>
      <c r="C504">
        <v>2.1333333333333301E-2</v>
      </c>
    </row>
    <row r="505" spans="1:3" x14ac:dyDescent="0.45">
      <c r="A505">
        <v>502</v>
      </c>
      <c r="B505">
        <v>5.9710580855607903E-2</v>
      </c>
      <c r="C505">
        <v>1.9305019305019301E-2</v>
      </c>
    </row>
    <row r="506" spans="1:3" x14ac:dyDescent="0.45">
      <c r="A506">
        <v>503</v>
      </c>
      <c r="B506">
        <v>5.9710580855607903E-2</v>
      </c>
      <c r="C506">
        <v>-1.2820512820512799E-2</v>
      </c>
    </row>
    <row r="507" spans="1:3" x14ac:dyDescent="0.45">
      <c r="A507">
        <v>504</v>
      </c>
      <c r="B507">
        <v>5.9710580855607903E-2</v>
      </c>
      <c r="C507">
        <v>3.93236335037357E-4</v>
      </c>
    </row>
    <row r="508" spans="1:3" x14ac:dyDescent="0.45">
      <c r="A508">
        <v>505</v>
      </c>
      <c r="B508">
        <v>5.9710580855607903E-2</v>
      </c>
      <c r="C508">
        <v>0.33121693121693102</v>
      </c>
    </row>
    <row r="509" spans="1:3" x14ac:dyDescent="0.45">
      <c r="A509">
        <v>506</v>
      </c>
      <c r="B509">
        <v>5.9710580855607903E-2</v>
      </c>
      <c r="C509">
        <v>-7.0911722141823397E-2</v>
      </c>
    </row>
    <row r="510" spans="1:3" x14ac:dyDescent="0.45">
      <c r="A510">
        <v>507</v>
      </c>
      <c r="B510">
        <v>5.9710580855607903E-2</v>
      </c>
      <c r="C510">
        <v>-0.26176470588235201</v>
      </c>
    </row>
    <row r="511" spans="1:3" x14ac:dyDescent="0.45">
      <c r="A511">
        <v>508</v>
      </c>
      <c r="B511">
        <v>5.9710580855607903E-2</v>
      </c>
      <c r="C511">
        <v>0.10740740740740699</v>
      </c>
    </row>
    <row r="512" spans="1:3" x14ac:dyDescent="0.45">
      <c r="A512">
        <v>509</v>
      </c>
      <c r="B512">
        <v>5.9710580855607903E-2</v>
      </c>
      <c r="C512">
        <v>-0.21837549933422101</v>
      </c>
    </row>
    <row r="513" spans="1:3" x14ac:dyDescent="0.45">
      <c r="A513">
        <v>510</v>
      </c>
      <c r="B513">
        <v>5.9710580855607903E-2</v>
      </c>
      <c r="C513">
        <v>0.115666178623718</v>
      </c>
    </row>
    <row r="514" spans="1:3" x14ac:dyDescent="0.45">
      <c r="A514">
        <v>511</v>
      </c>
      <c r="B514">
        <v>5.9710580855607903E-2</v>
      </c>
      <c r="C514">
        <v>0.29269801980198001</v>
      </c>
    </row>
    <row r="515" spans="1:3" x14ac:dyDescent="0.45">
      <c r="A515">
        <v>512</v>
      </c>
      <c r="B515">
        <v>5.9710580855607903E-2</v>
      </c>
      <c r="C515">
        <v>0.23828125</v>
      </c>
    </row>
    <row r="516" spans="1:3" x14ac:dyDescent="0.45">
      <c r="A516">
        <v>513</v>
      </c>
      <c r="B516">
        <v>5.9710580855607903E-2</v>
      </c>
      <c r="C516">
        <v>-0.17449664429530201</v>
      </c>
    </row>
    <row r="517" spans="1:3" x14ac:dyDescent="0.45">
      <c r="A517">
        <v>514</v>
      </c>
      <c r="B517">
        <v>5.9710580855607903E-2</v>
      </c>
      <c r="C517">
        <v>0.20895522388059701</v>
      </c>
    </row>
    <row r="518" spans="1:3" x14ac:dyDescent="0.45">
      <c r="A518">
        <v>515</v>
      </c>
      <c r="B518">
        <v>5.9710580855607903E-2</v>
      </c>
      <c r="C518">
        <v>0.51236749116607705</v>
      </c>
    </row>
    <row r="519" spans="1:3" x14ac:dyDescent="0.45">
      <c r="A519">
        <v>516</v>
      </c>
      <c r="B519">
        <v>5.9710580855607903E-2</v>
      </c>
      <c r="C519">
        <v>5.9335443037974597E-2</v>
      </c>
    </row>
    <row r="520" spans="1:3" x14ac:dyDescent="0.45">
      <c r="A520">
        <v>517</v>
      </c>
      <c r="B520">
        <v>5.9710580855607903E-2</v>
      </c>
      <c r="C520">
        <v>0.241877256317689</v>
      </c>
    </row>
    <row r="521" spans="1:3" x14ac:dyDescent="0.45">
      <c r="A521">
        <v>518</v>
      </c>
      <c r="B521">
        <v>5.9710580855607903E-2</v>
      </c>
      <c r="C521">
        <v>-0.16414686825053901</v>
      </c>
    </row>
    <row r="522" spans="1:3" x14ac:dyDescent="0.45">
      <c r="A522">
        <v>519</v>
      </c>
      <c r="B522">
        <v>5.9710580855607903E-2</v>
      </c>
      <c r="C522">
        <v>0.182266009852216</v>
      </c>
    </row>
    <row r="523" spans="1:3" x14ac:dyDescent="0.45">
      <c r="A523">
        <v>520</v>
      </c>
      <c r="B523">
        <v>5.9710580855607903E-2</v>
      </c>
      <c r="C523">
        <v>2.3809523809523801E-2</v>
      </c>
    </row>
    <row r="524" spans="1:3" x14ac:dyDescent="0.45">
      <c r="A524">
        <v>521</v>
      </c>
      <c r="B524">
        <v>5.9710580855607903E-2</v>
      </c>
      <c r="C524">
        <v>-2.40963855421686E-2</v>
      </c>
    </row>
    <row r="525" spans="1:3" x14ac:dyDescent="0.45">
      <c r="A525">
        <v>522</v>
      </c>
      <c r="B525">
        <v>5.9710580855607903E-2</v>
      </c>
      <c r="C525">
        <v>-0.12547169811320699</v>
      </c>
    </row>
    <row r="526" spans="1:3" x14ac:dyDescent="0.45">
      <c r="A526">
        <v>523</v>
      </c>
      <c r="B526">
        <v>5.9710580855607903E-2</v>
      </c>
      <c r="C526">
        <v>-6.8181818181818094E-2</v>
      </c>
    </row>
    <row r="527" spans="1:3" x14ac:dyDescent="0.45">
      <c r="A527">
        <v>524</v>
      </c>
      <c r="B527">
        <v>5.9710580855607903E-2</v>
      </c>
      <c r="C527">
        <v>-0.12698412698412601</v>
      </c>
    </row>
    <row r="528" spans="1:3" x14ac:dyDescent="0.45">
      <c r="A528">
        <v>525</v>
      </c>
      <c r="B528">
        <v>5.9710580855607903E-2</v>
      </c>
      <c r="C528">
        <v>0.19873150105708201</v>
      </c>
    </row>
    <row r="529" spans="1:3" x14ac:dyDescent="0.45">
      <c r="A529">
        <v>526</v>
      </c>
      <c r="B529">
        <v>5.9710580855607903E-2</v>
      </c>
      <c r="C529">
        <v>-0.24629080118694299</v>
      </c>
    </row>
    <row r="530" spans="1:3" x14ac:dyDescent="0.45">
      <c r="A530">
        <v>527</v>
      </c>
      <c r="B530">
        <v>5.9710580855607903E-2</v>
      </c>
      <c r="C530">
        <v>0.35139573070607499</v>
      </c>
    </row>
    <row r="531" spans="1:3" x14ac:dyDescent="0.45">
      <c r="A531">
        <v>528</v>
      </c>
      <c r="B531">
        <v>5.9710580855607903E-2</v>
      </c>
      <c r="C531">
        <v>-0.13377926421404601</v>
      </c>
    </row>
    <row r="532" spans="1:3" x14ac:dyDescent="0.45">
      <c r="A532">
        <v>529</v>
      </c>
      <c r="B532">
        <v>5.9710580855607903E-2</v>
      </c>
      <c r="C532">
        <v>0</v>
      </c>
    </row>
    <row r="533" spans="1:3" x14ac:dyDescent="0.45">
      <c r="A533">
        <v>530</v>
      </c>
      <c r="B533">
        <v>5.9710580855607903E-2</v>
      </c>
      <c r="C533">
        <v>0.208633093525179</v>
      </c>
    </row>
    <row r="534" spans="1:3" x14ac:dyDescent="0.45">
      <c r="A534">
        <v>531</v>
      </c>
      <c r="B534">
        <v>5.9710580855607903E-2</v>
      </c>
      <c r="C534">
        <v>-1.00671140939597E-2</v>
      </c>
    </row>
    <row r="535" spans="1:3" x14ac:dyDescent="0.45">
      <c r="A535">
        <v>532</v>
      </c>
      <c r="B535">
        <v>5.9710580855607903E-2</v>
      </c>
      <c r="C535">
        <v>-0.105990783410138</v>
      </c>
    </row>
    <row r="536" spans="1:3" x14ac:dyDescent="0.45">
      <c r="A536">
        <v>533</v>
      </c>
      <c r="B536">
        <v>5.9710580855607903E-2</v>
      </c>
      <c r="C536">
        <v>0.16322701688555299</v>
      </c>
    </row>
    <row r="537" spans="1:3" x14ac:dyDescent="0.45">
      <c r="A537">
        <v>534</v>
      </c>
      <c r="B537">
        <v>5.9710580855607903E-2</v>
      </c>
      <c r="C537">
        <v>-7.88888888888888E-2</v>
      </c>
    </row>
    <row r="538" spans="1:3" x14ac:dyDescent="0.45">
      <c r="A538">
        <v>535</v>
      </c>
      <c r="B538">
        <v>5.9710580855607903E-2</v>
      </c>
      <c r="C538">
        <v>-6.7901234567901203E-2</v>
      </c>
    </row>
    <row r="539" spans="1:3" x14ac:dyDescent="0.45">
      <c r="A539">
        <v>536</v>
      </c>
      <c r="B539">
        <v>5.9710580855607903E-2</v>
      </c>
      <c r="C539">
        <v>2.4622716441620299E-2</v>
      </c>
    </row>
    <row r="540" spans="1:3" x14ac:dyDescent="0.45">
      <c r="A540">
        <v>537</v>
      </c>
      <c r="B540">
        <v>5.9710580855607903E-2</v>
      </c>
      <c r="C540">
        <v>-8.3961248654467094E-2</v>
      </c>
    </row>
    <row r="541" spans="1:3" x14ac:dyDescent="0.45">
      <c r="A541">
        <v>538</v>
      </c>
      <c r="B541">
        <v>5.9710580855607903E-2</v>
      </c>
      <c r="C541">
        <v>0.102425876010781</v>
      </c>
    </row>
    <row r="542" spans="1:3" x14ac:dyDescent="0.45">
      <c r="A542">
        <v>539</v>
      </c>
      <c r="B542">
        <v>5.9710580855607903E-2</v>
      </c>
      <c r="C542">
        <v>4.6428571428571402E-2</v>
      </c>
    </row>
    <row r="543" spans="1:3" x14ac:dyDescent="0.45">
      <c r="A543">
        <v>540</v>
      </c>
      <c r="B543">
        <v>5.9710580855607903E-2</v>
      </c>
      <c r="C543">
        <v>0.298979591836734</v>
      </c>
    </row>
    <row r="544" spans="1:3" x14ac:dyDescent="0.45">
      <c r="A544">
        <v>541</v>
      </c>
      <c r="B544">
        <v>5.9710580855607903E-2</v>
      </c>
      <c r="C544">
        <v>-9.36454849498327E-2</v>
      </c>
    </row>
    <row r="545" spans="1:3" x14ac:dyDescent="0.45">
      <c r="A545">
        <v>542</v>
      </c>
      <c r="B545">
        <v>5.9710580855607903E-2</v>
      </c>
      <c r="C545">
        <v>-0.11101083032490899</v>
      </c>
    </row>
    <row r="546" spans="1:3" x14ac:dyDescent="0.45">
      <c r="A546">
        <v>543</v>
      </c>
      <c r="B546">
        <v>5.9710580855607903E-2</v>
      </c>
      <c r="C546">
        <v>0.25510204081632598</v>
      </c>
    </row>
    <row r="547" spans="1:3" x14ac:dyDescent="0.45">
      <c r="A547">
        <v>544</v>
      </c>
      <c r="B547">
        <v>5.9710580855607903E-2</v>
      </c>
      <c r="C547">
        <v>0.64648910411622196</v>
      </c>
    </row>
    <row r="548" spans="1:3" x14ac:dyDescent="0.45">
      <c r="A548">
        <v>545</v>
      </c>
      <c r="B548">
        <v>5.9710580855607903E-2</v>
      </c>
      <c r="C548">
        <v>0.162162162162162</v>
      </c>
    </row>
    <row r="549" spans="1:3" x14ac:dyDescent="0.45">
      <c r="A549">
        <v>546</v>
      </c>
      <c r="B549">
        <v>5.9710580855607903E-2</v>
      </c>
      <c r="C549">
        <v>-0.166900420757363</v>
      </c>
    </row>
    <row r="550" spans="1:3" x14ac:dyDescent="0.45">
      <c r="A550">
        <v>547</v>
      </c>
      <c r="B550">
        <v>5.9710580855607903E-2</v>
      </c>
      <c r="C550">
        <v>2.24403927068723E-2</v>
      </c>
    </row>
    <row r="551" spans="1:3" x14ac:dyDescent="0.45">
      <c r="A551">
        <v>548</v>
      </c>
      <c r="B551">
        <v>5.9710580855607903E-2</v>
      </c>
      <c r="C551">
        <v>-2.6548672566371601E-2</v>
      </c>
    </row>
    <row r="552" spans="1:3" x14ac:dyDescent="0.45">
      <c r="A552">
        <v>549</v>
      </c>
      <c r="B552">
        <v>5.9710580855607903E-2</v>
      </c>
      <c r="C552">
        <v>6.3276836158192004E-2</v>
      </c>
    </row>
    <row r="553" spans="1:3" x14ac:dyDescent="0.45">
      <c r="A553">
        <v>550</v>
      </c>
      <c r="B553">
        <v>5.9710580855607903E-2</v>
      </c>
      <c r="C553">
        <v>0.268018018018018</v>
      </c>
    </row>
    <row r="554" spans="1:3" x14ac:dyDescent="0.45">
      <c r="A554">
        <v>551</v>
      </c>
      <c r="B554">
        <v>5.9710580855607903E-2</v>
      </c>
      <c r="C554">
        <v>0.42096505823627201</v>
      </c>
    </row>
    <row r="555" spans="1:3" x14ac:dyDescent="0.45">
      <c r="A555">
        <v>552</v>
      </c>
      <c r="B555">
        <v>5.9710580855607903E-2</v>
      </c>
      <c r="C555">
        <v>0.30555555555555503</v>
      </c>
    </row>
    <row r="556" spans="1:3" x14ac:dyDescent="0.45">
      <c r="A556">
        <v>553</v>
      </c>
      <c r="B556">
        <v>5.9710580855607903E-2</v>
      </c>
      <c r="C556">
        <v>0.213592233009708</v>
      </c>
    </row>
    <row r="557" spans="1:3" x14ac:dyDescent="0.45">
      <c r="A557">
        <v>554</v>
      </c>
      <c r="B557">
        <v>5.9710580855607903E-2</v>
      </c>
      <c r="C557">
        <v>0.65509518477043605</v>
      </c>
    </row>
    <row r="558" spans="1:3" x14ac:dyDescent="0.45">
      <c r="A558">
        <v>555</v>
      </c>
      <c r="B558">
        <v>5.9710580855607903E-2</v>
      </c>
      <c r="C558">
        <v>0.12867469879518001</v>
      </c>
    </row>
    <row r="559" spans="1:3" x14ac:dyDescent="0.45">
      <c r="A559">
        <v>556</v>
      </c>
      <c r="B559">
        <v>5.9710580855607903E-2</v>
      </c>
      <c r="C559">
        <v>0.34965034965034902</v>
      </c>
    </row>
    <row r="560" spans="1:3" x14ac:dyDescent="0.45">
      <c r="A560">
        <v>557</v>
      </c>
      <c r="B560">
        <v>5.9710580855607903E-2</v>
      </c>
      <c r="C560">
        <v>9.2485549132947903E-2</v>
      </c>
    </row>
    <row r="561" spans="1:3" x14ac:dyDescent="0.45">
      <c r="A561">
        <v>558</v>
      </c>
      <c r="B561">
        <v>5.9710580855607903E-2</v>
      </c>
      <c r="C561">
        <v>0.26076923076922998</v>
      </c>
    </row>
    <row r="562" spans="1:3" x14ac:dyDescent="0.45">
      <c r="A562">
        <v>559</v>
      </c>
      <c r="B562">
        <v>5.9710580855607903E-2</v>
      </c>
      <c r="C562">
        <v>1.38888888888888E-2</v>
      </c>
    </row>
    <row r="563" spans="1:3" x14ac:dyDescent="0.45">
      <c r="A563">
        <v>560</v>
      </c>
      <c r="B563">
        <v>5.9710580855607903E-2</v>
      </c>
      <c r="C563">
        <v>6.4476885644768805E-2</v>
      </c>
    </row>
    <row r="564" spans="1:3" x14ac:dyDescent="0.45">
      <c r="A564">
        <v>561</v>
      </c>
      <c r="B564">
        <v>5.9710580855607903E-2</v>
      </c>
      <c r="C564">
        <v>5.8236272878535701E-2</v>
      </c>
    </row>
    <row r="565" spans="1:3" x14ac:dyDescent="0.45">
      <c r="A565">
        <v>562</v>
      </c>
      <c r="B565">
        <v>5.9710580855607903E-2</v>
      </c>
      <c r="C565">
        <v>-0.166080225193525</v>
      </c>
    </row>
    <row r="566" spans="1:3" x14ac:dyDescent="0.45">
      <c r="A566">
        <v>563</v>
      </c>
      <c r="B566">
        <v>5.9710580855607903E-2</v>
      </c>
      <c r="C566">
        <v>0.33333333333333298</v>
      </c>
    </row>
    <row r="567" spans="1:3" x14ac:dyDescent="0.45">
      <c r="A567">
        <v>564</v>
      </c>
      <c r="B567">
        <v>5.9710580855607903E-2</v>
      </c>
      <c r="C567">
        <v>4.3069694596710997E-3</v>
      </c>
    </row>
    <row r="568" spans="1:3" x14ac:dyDescent="0.45">
      <c r="A568">
        <v>565</v>
      </c>
      <c r="B568">
        <v>5.9710580855607903E-2</v>
      </c>
      <c r="C568">
        <v>-0.16950959488272899</v>
      </c>
    </row>
    <row r="569" spans="1:3" x14ac:dyDescent="0.45">
      <c r="A569">
        <v>566</v>
      </c>
      <c r="B569">
        <v>5.9710580855607903E-2</v>
      </c>
      <c r="C569">
        <v>-0.10914454277286099</v>
      </c>
    </row>
    <row r="570" spans="1:3" x14ac:dyDescent="0.45">
      <c r="A570">
        <v>567</v>
      </c>
      <c r="B570">
        <v>5.9710580855607903E-2</v>
      </c>
      <c r="C570">
        <v>-0.124305555555555</v>
      </c>
    </row>
    <row r="571" spans="1:3" x14ac:dyDescent="0.45">
      <c r="A571">
        <v>568</v>
      </c>
      <c r="B571">
        <v>5.9710580855607903E-2</v>
      </c>
      <c r="C571">
        <v>1.82149362477231E-2</v>
      </c>
    </row>
    <row r="572" spans="1:3" x14ac:dyDescent="0.45">
      <c r="A572">
        <v>569</v>
      </c>
      <c r="B572">
        <v>5.9710580855607903E-2</v>
      </c>
      <c r="C572">
        <v>9.4657919400187404E-2</v>
      </c>
    </row>
    <row r="573" spans="1:3" x14ac:dyDescent="0.45">
      <c r="A573">
        <v>570</v>
      </c>
      <c r="B573">
        <v>5.9710580855607903E-2</v>
      </c>
      <c r="C573">
        <v>0.25</v>
      </c>
    </row>
    <row r="574" spans="1:3" x14ac:dyDescent="0.45">
      <c r="A574">
        <v>571</v>
      </c>
      <c r="B574">
        <v>5.9710580855607903E-2</v>
      </c>
      <c r="C574">
        <v>0.3</v>
      </c>
    </row>
    <row r="575" spans="1:3" x14ac:dyDescent="0.45">
      <c r="A575">
        <v>572</v>
      </c>
      <c r="B575">
        <v>5.9710580855607903E-2</v>
      </c>
      <c r="C575">
        <v>-0.105681818181818</v>
      </c>
    </row>
    <row r="576" spans="1:3" x14ac:dyDescent="0.45">
      <c r="A576">
        <v>573</v>
      </c>
      <c r="B576">
        <v>5.9710580855607903E-2</v>
      </c>
      <c r="C576">
        <v>6.3397129186602799E-2</v>
      </c>
    </row>
    <row r="577" spans="1:3" x14ac:dyDescent="0.45">
      <c r="A577">
        <v>574</v>
      </c>
      <c r="B577">
        <v>5.9710580855607903E-2</v>
      </c>
      <c r="C577">
        <v>-3.0898876404494301E-2</v>
      </c>
    </row>
    <row r="578" spans="1:3" x14ac:dyDescent="0.45">
      <c r="A578">
        <v>575</v>
      </c>
      <c r="B578">
        <v>5.9710580855607903E-2</v>
      </c>
      <c r="C578">
        <v>0.316455696202531</v>
      </c>
    </row>
    <row r="579" spans="1:3" x14ac:dyDescent="0.45">
      <c r="A579">
        <v>576</v>
      </c>
      <c r="B579">
        <v>5.9710580855607903E-2</v>
      </c>
      <c r="C579">
        <v>-7.4074074074073999E-3</v>
      </c>
    </row>
    <row r="580" spans="1:3" x14ac:dyDescent="0.45">
      <c r="A580">
        <v>577</v>
      </c>
      <c r="B580">
        <v>5.9710580855607903E-2</v>
      </c>
      <c r="C580">
        <v>0.13404417364813401</v>
      </c>
    </row>
    <row r="581" spans="1:3" x14ac:dyDescent="0.45">
      <c r="A581">
        <v>578</v>
      </c>
      <c r="B581">
        <v>5.9710580855607903E-2</v>
      </c>
      <c r="C581">
        <v>1.3333333333333299E-2</v>
      </c>
    </row>
    <row r="582" spans="1:3" x14ac:dyDescent="0.45">
      <c r="A582">
        <v>579</v>
      </c>
      <c r="B582">
        <v>5.9710580855607903E-2</v>
      </c>
      <c r="C582">
        <v>5.7324840764331197E-2</v>
      </c>
    </row>
    <row r="583" spans="1:3" x14ac:dyDescent="0.45">
      <c r="A583">
        <v>580</v>
      </c>
      <c r="B583">
        <v>5.9710580855607903E-2</v>
      </c>
      <c r="C583">
        <v>-4.4982698961937698E-2</v>
      </c>
    </row>
    <row r="584" spans="1:3" x14ac:dyDescent="0.45">
      <c r="A584">
        <v>581</v>
      </c>
      <c r="B584">
        <v>5.9710580855607903E-2</v>
      </c>
      <c r="C584">
        <v>0.25205479452054702</v>
      </c>
    </row>
    <row r="585" spans="1:3" x14ac:dyDescent="0.45">
      <c r="A585">
        <v>582</v>
      </c>
      <c r="B585">
        <v>5.9710580855607903E-2</v>
      </c>
      <c r="C585">
        <v>-7.7342047930283195E-2</v>
      </c>
    </row>
    <row r="586" spans="1:3" x14ac:dyDescent="0.45">
      <c r="A586">
        <v>583</v>
      </c>
      <c r="B586">
        <v>5.9710580855607903E-2</v>
      </c>
      <c r="C586">
        <v>-8.4745762711864403E-2</v>
      </c>
    </row>
    <row r="587" spans="1:3" x14ac:dyDescent="0.45">
      <c r="A587">
        <v>584</v>
      </c>
      <c r="B587">
        <v>5.9710580855607903E-2</v>
      </c>
      <c r="C587">
        <v>0.22367101303911699</v>
      </c>
    </row>
    <row r="588" spans="1:3" x14ac:dyDescent="0.45">
      <c r="A588">
        <v>585</v>
      </c>
      <c r="B588">
        <v>5.9710580855607903E-2</v>
      </c>
      <c r="C588">
        <v>7.1428571428571397E-2</v>
      </c>
    </row>
    <row r="589" spans="1:3" x14ac:dyDescent="0.45">
      <c r="A589">
        <v>586</v>
      </c>
      <c r="B589">
        <v>5.9710580855607903E-2</v>
      </c>
      <c r="C589">
        <v>0.251351351351351</v>
      </c>
    </row>
    <row r="590" spans="1:3" x14ac:dyDescent="0.45">
      <c r="A590">
        <v>587</v>
      </c>
      <c r="B590">
        <v>5.9710580855607903E-2</v>
      </c>
      <c r="C590">
        <v>-1.52113789016199E-2</v>
      </c>
    </row>
    <row r="591" spans="1:3" x14ac:dyDescent="0.45">
      <c r="A591">
        <v>588</v>
      </c>
      <c r="B591">
        <v>5.9710580855607903E-2</v>
      </c>
      <c r="C591">
        <v>-6.3309352517985598E-2</v>
      </c>
    </row>
    <row r="592" spans="1:3" x14ac:dyDescent="0.45">
      <c r="A592">
        <v>589</v>
      </c>
      <c r="B592">
        <v>5.9710580855607903E-2</v>
      </c>
      <c r="C592">
        <v>1.0845986984815601E-2</v>
      </c>
    </row>
    <row r="593" spans="1:3" x14ac:dyDescent="0.45">
      <c r="A593">
        <v>590</v>
      </c>
      <c r="B593">
        <v>5.9710580855607903E-2</v>
      </c>
      <c r="C593">
        <v>-0.12873563218390799</v>
      </c>
    </row>
    <row r="594" spans="1:3" x14ac:dyDescent="0.45">
      <c r="A594">
        <v>591</v>
      </c>
      <c r="B594">
        <v>5.9710580855607903E-2</v>
      </c>
      <c r="C594">
        <v>-0.163636363636363</v>
      </c>
    </row>
    <row r="595" spans="1:3" x14ac:dyDescent="0.45">
      <c r="A595">
        <v>592</v>
      </c>
      <c r="B595">
        <v>5.9710580855607903E-2</v>
      </c>
      <c r="C595">
        <v>-0.1859410430839</v>
      </c>
    </row>
    <row r="596" spans="1:3" x14ac:dyDescent="0.45">
      <c r="A596">
        <v>593</v>
      </c>
      <c r="B596">
        <v>5.9710580855607903E-2</v>
      </c>
      <c r="C596">
        <v>0.31884057971014401</v>
      </c>
    </row>
    <row r="597" spans="1:3" x14ac:dyDescent="0.45">
      <c r="A597">
        <v>594</v>
      </c>
      <c r="B597">
        <v>5.9710580855607903E-2</v>
      </c>
      <c r="C597">
        <v>0.27021276595744598</v>
      </c>
    </row>
    <row r="598" spans="1:3" x14ac:dyDescent="0.45">
      <c r="A598">
        <v>595</v>
      </c>
      <c r="B598">
        <v>5.9710580855607903E-2</v>
      </c>
      <c r="C598">
        <v>-7.1614583333333301E-2</v>
      </c>
    </row>
    <row r="599" spans="1:3" x14ac:dyDescent="0.45">
      <c r="A599">
        <v>596</v>
      </c>
      <c r="B599">
        <v>5.9710580855607903E-2</v>
      </c>
      <c r="C599">
        <v>-0.108035714285714</v>
      </c>
    </row>
    <row r="600" spans="1:3" x14ac:dyDescent="0.45">
      <c r="A600">
        <v>597</v>
      </c>
      <c r="B600">
        <v>5.9710580855607903E-2</v>
      </c>
      <c r="C600">
        <v>-0.14564369310793199</v>
      </c>
    </row>
    <row r="601" spans="1:3" x14ac:dyDescent="0.45">
      <c r="A601">
        <v>598</v>
      </c>
      <c r="B601">
        <v>5.9710580855607903E-2</v>
      </c>
      <c r="C601">
        <v>-0.20029673590504399</v>
      </c>
    </row>
    <row r="602" spans="1:3" x14ac:dyDescent="0.45">
      <c r="A602">
        <v>599</v>
      </c>
      <c r="B602">
        <v>5.9710580855607903E-2</v>
      </c>
      <c r="C602">
        <v>0.18291215403128699</v>
      </c>
    </row>
    <row r="603" spans="1:3" x14ac:dyDescent="0.45">
      <c r="A603">
        <v>600</v>
      </c>
      <c r="B603">
        <v>5.9710580855607903E-2</v>
      </c>
      <c r="C603">
        <v>-0.18313752591568699</v>
      </c>
    </row>
    <row r="604" spans="1:3" x14ac:dyDescent="0.45">
      <c r="A604">
        <v>601</v>
      </c>
      <c r="B604">
        <v>5.9710580855607903E-2</v>
      </c>
      <c r="C604">
        <v>-0.286173633440514</v>
      </c>
    </row>
    <row r="605" spans="1:3" x14ac:dyDescent="0.45">
      <c r="A605">
        <v>602</v>
      </c>
      <c r="B605">
        <v>5.9710580855607903E-2</v>
      </c>
      <c r="C605">
        <v>0.214397496087636</v>
      </c>
    </row>
    <row r="606" spans="1:3" x14ac:dyDescent="0.45">
      <c r="A606">
        <v>603</v>
      </c>
      <c r="B606">
        <v>5.9710580855607903E-2</v>
      </c>
      <c r="C606">
        <v>0.28767123287671198</v>
      </c>
    </row>
    <row r="607" spans="1:3" x14ac:dyDescent="0.45">
      <c r="A607">
        <v>604</v>
      </c>
      <c r="B607">
        <v>5.9710580855607903E-2</v>
      </c>
      <c r="C607">
        <v>0.20569105691056899</v>
      </c>
    </row>
    <row r="608" spans="1:3" x14ac:dyDescent="0.45">
      <c r="A608">
        <v>605</v>
      </c>
      <c r="B608">
        <v>5.9710580855607903E-2</v>
      </c>
      <c r="C608">
        <v>0.122047244094488</v>
      </c>
    </row>
    <row r="609" spans="1:3" x14ac:dyDescent="0.45">
      <c r="A609">
        <v>606</v>
      </c>
      <c r="B609">
        <v>5.9710580855607903E-2</v>
      </c>
      <c r="C609">
        <v>-6.2337662337662303E-2</v>
      </c>
    </row>
    <row r="610" spans="1:3" x14ac:dyDescent="0.45">
      <c r="A610">
        <v>607</v>
      </c>
      <c r="B610">
        <v>5.9710580855607903E-2</v>
      </c>
      <c r="C610">
        <v>0.159878419452887</v>
      </c>
    </row>
    <row r="611" spans="1:3" x14ac:dyDescent="0.45">
      <c r="A611">
        <v>608</v>
      </c>
      <c r="B611">
        <v>5.9710580855607903E-2</v>
      </c>
      <c r="C611">
        <v>0.25597269624573299</v>
      </c>
    </row>
    <row r="612" spans="1:3" x14ac:dyDescent="0.45">
      <c r="A612">
        <v>609</v>
      </c>
      <c r="B612">
        <v>5.9710580855607903E-2</v>
      </c>
      <c r="C612">
        <v>-0.183431952662721</v>
      </c>
    </row>
    <row r="613" spans="1:3" x14ac:dyDescent="0.45">
      <c r="A613">
        <v>610</v>
      </c>
      <c r="B613">
        <v>5.9710580855607903E-2</v>
      </c>
      <c r="C613">
        <v>-4.2690815006468298E-2</v>
      </c>
    </row>
    <row r="614" spans="1:3" x14ac:dyDescent="0.45">
      <c r="A614">
        <v>611</v>
      </c>
      <c r="B614">
        <v>5.9710580855607903E-2</v>
      </c>
      <c r="C614">
        <v>-4.6875E-2</v>
      </c>
    </row>
    <row r="615" spans="1:3" x14ac:dyDescent="0.45">
      <c r="A615">
        <v>612</v>
      </c>
      <c r="B615">
        <v>5.9710580855607903E-2</v>
      </c>
      <c r="C615">
        <v>0.24173228346456599</v>
      </c>
    </row>
    <row r="616" spans="1:3" x14ac:dyDescent="0.45">
      <c r="A616">
        <v>613</v>
      </c>
      <c r="B616">
        <v>5.9710580855607903E-2</v>
      </c>
      <c r="C616">
        <v>0.32228915662650598</v>
      </c>
    </row>
    <row r="617" spans="1:3" x14ac:dyDescent="0.45">
      <c r="A617">
        <v>614</v>
      </c>
      <c r="B617">
        <v>5.9710580855607903E-2</v>
      </c>
      <c r="C617">
        <v>0.23678646934460801</v>
      </c>
    </row>
    <row r="618" spans="1:3" x14ac:dyDescent="0.45">
      <c r="A618">
        <v>615</v>
      </c>
      <c r="B618">
        <v>5.9710580855607903E-2</v>
      </c>
      <c r="C618">
        <v>0.22746781115879799</v>
      </c>
    </row>
    <row r="619" spans="1:3" x14ac:dyDescent="0.45">
      <c r="A619">
        <v>616</v>
      </c>
      <c r="B619">
        <v>5.9710580855607903E-2</v>
      </c>
      <c r="C619">
        <v>-0.17514677103718199</v>
      </c>
    </row>
    <row r="620" spans="1:3" x14ac:dyDescent="0.45">
      <c r="A620">
        <v>617</v>
      </c>
      <c r="B620">
        <v>5.9710580855607903E-2</v>
      </c>
      <c r="C620">
        <v>0.15855855855855799</v>
      </c>
    </row>
    <row r="621" spans="1:3" x14ac:dyDescent="0.45">
      <c r="A621">
        <v>618</v>
      </c>
      <c r="B621">
        <v>5.9710580855607903E-2</v>
      </c>
      <c r="C621">
        <v>-0.26500337154416698</v>
      </c>
    </row>
    <row r="622" spans="1:3" x14ac:dyDescent="0.45">
      <c r="A622">
        <v>619</v>
      </c>
      <c r="B622">
        <v>5.9710580855607903E-2</v>
      </c>
      <c r="C622">
        <v>0.290944123314065</v>
      </c>
    </row>
    <row r="623" spans="1:3" x14ac:dyDescent="0.45">
      <c r="A623">
        <v>620</v>
      </c>
      <c r="B623">
        <v>5.9710580855607903E-2</v>
      </c>
      <c r="C623">
        <v>4.2264752791068498E-2</v>
      </c>
    </row>
    <row r="624" spans="1:3" x14ac:dyDescent="0.45">
      <c r="A624">
        <v>621</v>
      </c>
      <c r="B624">
        <v>5.9710580855607903E-2</v>
      </c>
      <c r="C624">
        <v>1.10294117647058E-2</v>
      </c>
    </row>
    <row r="625" spans="1:3" x14ac:dyDescent="0.45">
      <c r="A625">
        <v>622</v>
      </c>
      <c r="B625">
        <v>5.9710580855607903E-2</v>
      </c>
      <c r="C625">
        <v>0.173285198555956</v>
      </c>
    </row>
    <row r="626" spans="1:3" x14ac:dyDescent="0.45">
      <c r="A626">
        <v>623</v>
      </c>
      <c r="B626">
        <v>5.9710580855607903E-2</v>
      </c>
      <c r="C626">
        <v>-6.2159214830970498E-2</v>
      </c>
    </row>
    <row r="627" spans="1:3" x14ac:dyDescent="0.45">
      <c r="A627">
        <v>624</v>
      </c>
      <c r="B627">
        <v>5.9710580855607903E-2</v>
      </c>
      <c r="C627">
        <v>0.30672645739910298</v>
      </c>
    </row>
    <row r="628" spans="1:3" x14ac:dyDescent="0.45">
      <c r="A628">
        <v>625</v>
      </c>
      <c r="B628">
        <v>5.9710580855607903E-2</v>
      </c>
      <c r="C628">
        <v>-0.152036199095022</v>
      </c>
    </row>
    <row r="629" spans="1:3" x14ac:dyDescent="0.45">
      <c r="A629">
        <v>626</v>
      </c>
      <c r="B629">
        <v>5.9710580855607903E-2</v>
      </c>
      <c r="C629">
        <v>-0.106976744186046</v>
      </c>
    </row>
    <row r="630" spans="1:3" x14ac:dyDescent="0.45">
      <c r="A630">
        <v>627</v>
      </c>
      <c r="B630">
        <v>5.9710580855607903E-2</v>
      </c>
      <c r="C630">
        <v>5.2631578947368397E-2</v>
      </c>
    </row>
    <row r="631" spans="1:3" x14ac:dyDescent="0.45">
      <c r="A631">
        <v>628</v>
      </c>
      <c r="B631">
        <v>5.9710580855607903E-2</v>
      </c>
      <c r="C631">
        <v>0.139261744966442</v>
      </c>
    </row>
    <row r="632" spans="1:3" x14ac:dyDescent="0.45">
      <c r="A632">
        <v>629</v>
      </c>
      <c r="B632">
        <v>5.9710580855607903E-2</v>
      </c>
      <c r="C632">
        <v>-0.25273972602739703</v>
      </c>
    </row>
    <row r="633" spans="1:3" x14ac:dyDescent="0.45">
      <c r="A633">
        <v>630</v>
      </c>
      <c r="B633">
        <v>5.9710580855607903E-2</v>
      </c>
      <c r="C633">
        <v>-7.9455164585697999E-3</v>
      </c>
    </row>
    <row r="634" spans="1:3" x14ac:dyDescent="0.45">
      <c r="A634">
        <v>631</v>
      </c>
      <c r="B634">
        <v>5.9710580855607903E-2</v>
      </c>
      <c r="C634">
        <v>-7.6981132075471595E-2</v>
      </c>
    </row>
    <row r="635" spans="1:3" x14ac:dyDescent="0.45">
      <c r="A635">
        <v>632</v>
      </c>
      <c r="B635">
        <v>5.9710580855607903E-2</v>
      </c>
      <c r="C635">
        <v>-0.104913678618857</v>
      </c>
    </row>
    <row r="636" spans="1:3" x14ac:dyDescent="0.45">
      <c r="A636">
        <v>633</v>
      </c>
      <c r="B636">
        <v>5.9710580855607903E-2</v>
      </c>
      <c r="C636">
        <v>0.35180055401662003</v>
      </c>
    </row>
    <row r="637" spans="1:3" x14ac:dyDescent="0.45">
      <c r="A637">
        <v>634</v>
      </c>
      <c r="B637">
        <v>5.9710580855607903E-2</v>
      </c>
      <c r="C637">
        <v>0.24032921810699501</v>
      </c>
    </row>
    <row r="638" spans="1:3" x14ac:dyDescent="0.45">
      <c r="A638">
        <v>635</v>
      </c>
      <c r="B638">
        <v>5.9710580855607903E-2</v>
      </c>
      <c r="C638">
        <v>0.29203539823008801</v>
      </c>
    </row>
    <row r="639" spans="1:3" x14ac:dyDescent="0.45">
      <c r="A639">
        <v>636</v>
      </c>
      <c r="B639">
        <v>5.9710580855607903E-2</v>
      </c>
      <c r="C639">
        <v>0.12893401015228401</v>
      </c>
    </row>
    <row r="640" spans="1:3" x14ac:dyDescent="0.45">
      <c r="A640">
        <v>637</v>
      </c>
      <c r="B640">
        <v>5.9710580855607903E-2</v>
      </c>
      <c r="C640">
        <v>-6.7092651757188496E-2</v>
      </c>
    </row>
    <row r="641" spans="1:3" x14ac:dyDescent="0.45">
      <c r="A641">
        <v>638</v>
      </c>
      <c r="B641">
        <v>5.9710580855607903E-2</v>
      </c>
      <c r="C641">
        <v>9.6926713947990503E-2</v>
      </c>
    </row>
    <row r="642" spans="1:3" x14ac:dyDescent="0.45">
      <c r="A642">
        <v>639</v>
      </c>
      <c r="B642">
        <v>5.9710580855607903E-2</v>
      </c>
      <c r="C642">
        <v>0.210914454277286</v>
      </c>
    </row>
    <row r="643" spans="1:3" x14ac:dyDescent="0.45">
      <c r="A643">
        <v>640</v>
      </c>
      <c r="B643">
        <v>5.9710580855607903E-2</v>
      </c>
      <c r="C643">
        <v>0.14893617021276501</v>
      </c>
    </row>
    <row r="644" spans="1:3" x14ac:dyDescent="0.45">
      <c r="A644">
        <v>641</v>
      </c>
      <c r="B644">
        <v>5.9710580855607903E-2</v>
      </c>
      <c r="C644">
        <v>0.173285198555956</v>
      </c>
    </row>
    <row r="645" spans="1:3" x14ac:dyDescent="0.45">
      <c r="A645">
        <v>642</v>
      </c>
      <c r="B645">
        <v>5.9710580855607903E-2</v>
      </c>
      <c r="C645">
        <v>-1.33630289532293E-2</v>
      </c>
    </row>
    <row r="646" spans="1:3" x14ac:dyDescent="0.45">
      <c r="A646">
        <v>643</v>
      </c>
      <c r="B646">
        <v>5.9710580855607903E-2</v>
      </c>
      <c r="C646">
        <v>-2.62008733624454E-2</v>
      </c>
    </row>
    <row r="647" spans="1:3" x14ac:dyDescent="0.45">
      <c r="A647">
        <v>644</v>
      </c>
      <c r="B647">
        <v>5.9710580855607903E-2</v>
      </c>
      <c r="C647">
        <v>-0.14253393665158301</v>
      </c>
    </row>
    <row r="648" spans="1:3" x14ac:dyDescent="0.45">
      <c r="A648">
        <v>645</v>
      </c>
      <c r="B648">
        <v>5.9710580855607903E-2</v>
      </c>
      <c r="C648">
        <v>0.231994901210962</v>
      </c>
    </row>
    <row r="649" spans="1:3" x14ac:dyDescent="0.45">
      <c r="A649">
        <v>646</v>
      </c>
      <c r="B649">
        <v>5.9710580855607903E-2</v>
      </c>
      <c r="C649">
        <v>0.34926470588235198</v>
      </c>
    </row>
    <row r="650" spans="1:3" x14ac:dyDescent="0.45">
      <c r="A650">
        <v>647</v>
      </c>
      <c r="B650">
        <v>5.9710580855607903E-2</v>
      </c>
      <c r="C650">
        <v>7.69230769230769E-2</v>
      </c>
    </row>
    <row r="651" spans="1:3" x14ac:dyDescent="0.45">
      <c r="A651">
        <v>648</v>
      </c>
      <c r="B651">
        <v>5.9710580855607903E-2</v>
      </c>
      <c r="C651">
        <v>0.182451253481894</v>
      </c>
    </row>
    <row r="652" spans="1:3" x14ac:dyDescent="0.45">
      <c r="A652">
        <v>649</v>
      </c>
      <c r="B652">
        <v>5.9710580855607903E-2</v>
      </c>
      <c r="C652">
        <v>2.6962727993655799E-2</v>
      </c>
    </row>
    <row r="653" spans="1:3" x14ac:dyDescent="0.45">
      <c r="A653">
        <v>650</v>
      </c>
      <c r="B653">
        <v>5.9710580855607903E-2</v>
      </c>
      <c r="C653">
        <v>0.110898661567877</v>
      </c>
    </row>
    <row r="654" spans="1:3" x14ac:dyDescent="0.45">
      <c r="A654">
        <v>651</v>
      </c>
      <c r="B654">
        <v>5.9710580855607903E-2</v>
      </c>
      <c r="C654">
        <v>-4.38489646772229E-2</v>
      </c>
    </row>
    <row r="655" spans="1:3" x14ac:dyDescent="0.45">
      <c r="A655">
        <v>652</v>
      </c>
      <c r="B655">
        <v>5.9710580855607903E-2</v>
      </c>
      <c r="C655">
        <v>-0.118391660461653</v>
      </c>
    </row>
    <row r="656" spans="1:3" x14ac:dyDescent="0.45">
      <c r="A656">
        <v>653</v>
      </c>
      <c r="B656">
        <v>5.9710580855607903E-2</v>
      </c>
      <c r="C656">
        <v>0.34096109839816902</v>
      </c>
    </row>
    <row r="657" spans="1:3" x14ac:dyDescent="0.45">
      <c r="A657">
        <v>654</v>
      </c>
      <c r="B657">
        <v>5.9710580855607903E-2</v>
      </c>
      <c r="C657">
        <v>-0.13653413353338301</v>
      </c>
    </row>
    <row r="658" spans="1:3" x14ac:dyDescent="0.45">
      <c r="A658">
        <v>655</v>
      </c>
      <c r="B658">
        <v>5.9710580855607903E-2</v>
      </c>
      <c r="C658">
        <v>-4.0051679586563298E-2</v>
      </c>
    </row>
    <row r="659" spans="1:3" x14ac:dyDescent="0.45">
      <c r="A659">
        <v>656</v>
      </c>
      <c r="B659">
        <v>5.9710580855607903E-2</v>
      </c>
      <c r="C659">
        <v>-0.19047619047618999</v>
      </c>
    </row>
    <row r="660" spans="1:3" x14ac:dyDescent="0.45">
      <c r="A660">
        <v>657</v>
      </c>
      <c r="B660">
        <v>5.9710580855607903E-2</v>
      </c>
      <c r="C660">
        <v>9.0579710144927494E-2</v>
      </c>
    </row>
    <row r="661" spans="1:3" x14ac:dyDescent="0.45">
      <c r="A661">
        <v>658</v>
      </c>
      <c r="B661">
        <v>5.9710580855607903E-2</v>
      </c>
      <c r="C661">
        <v>-2.8328611898016999E-3</v>
      </c>
    </row>
    <row r="662" spans="1:3" x14ac:dyDescent="0.45">
      <c r="A662">
        <v>659</v>
      </c>
      <c r="B662">
        <v>5.9710580855607903E-2</v>
      </c>
      <c r="C662">
        <v>-4.6099290780141799E-2</v>
      </c>
    </row>
    <row r="663" spans="1:3" x14ac:dyDescent="0.45">
      <c r="A663">
        <v>660</v>
      </c>
      <c r="B663">
        <v>5.9710580855607903E-2</v>
      </c>
      <c r="C663">
        <v>-0.14028436018957299</v>
      </c>
    </row>
    <row r="664" spans="1:3" x14ac:dyDescent="0.45">
      <c r="A664">
        <v>661</v>
      </c>
      <c r="B664">
        <v>5.9710580855607903E-2</v>
      </c>
      <c r="C664">
        <v>-0.113043478260869</v>
      </c>
    </row>
    <row r="665" spans="1:3" x14ac:dyDescent="0.45">
      <c r="A665">
        <v>662</v>
      </c>
      <c r="B665">
        <v>5.9710580855607903E-2</v>
      </c>
      <c r="C665">
        <v>-6.1093247588424403E-2</v>
      </c>
    </row>
    <row r="666" spans="1:3" x14ac:dyDescent="0.45">
      <c r="A666">
        <v>663</v>
      </c>
      <c r="B666">
        <v>5.9710580855607903E-2</v>
      </c>
      <c r="C666">
        <v>-2.12464589235127E-2</v>
      </c>
    </row>
    <row r="667" spans="1:3" x14ac:dyDescent="0.45">
      <c r="A667">
        <v>664</v>
      </c>
      <c r="B667">
        <v>5.9710580855607903E-2</v>
      </c>
      <c r="C667">
        <v>0.18807810894141799</v>
      </c>
    </row>
    <row r="668" spans="1:3" x14ac:dyDescent="0.45">
      <c r="A668">
        <v>665</v>
      </c>
      <c r="B668">
        <v>5.9710580855607903E-2</v>
      </c>
      <c r="C668">
        <v>-9.27272727272727E-2</v>
      </c>
    </row>
    <row r="669" spans="1:3" x14ac:dyDescent="0.45">
      <c r="A669">
        <v>666</v>
      </c>
      <c r="B669">
        <v>5.9710580855607903E-2</v>
      </c>
      <c r="C669">
        <v>0.57785467128027601</v>
      </c>
    </row>
    <row r="670" spans="1:3" x14ac:dyDescent="0.45">
      <c r="A670">
        <v>667</v>
      </c>
      <c r="B670">
        <v>5.9710580855607903E-2</v>
      </c>
      <c r="C670">
        <v>8.5255066387141795E-2</v>
      </c>
    </row>
    <row r="671" spans="1:3" x14ac:dyDescent="0.45">
      <c r="A671">
        <v>668</v>
      </c>
      <c r="B671">
        <v>5.9710580855607903E-2</v>
      </c>
      <c r="C671">
        <v>0.139776951672862</v>
      </c>
    </row>
    <row r="672" spans="1:3" x14ac:dyDescent="0.45">
      <c r="A672">
        <v>669</v>
      </c>
      <c r="B672">
        <v>5.9710580855607903E-2</v>
      </c>
      <c r="C672">
        <v>-0.160504201680672</v>
      </c>
    </row>
    <row r="673" spans="1:3" x14ac:dyDescent="0.45">
      <c r="A673">
        <v>670</v>
      </c>
      <c r="B673">
        <v>5.9710580855607903E-2</v>
      </c>
      <c r="C673">
        <v>-0.148316062176165</v>
      </c>
    </row>
    <row r="674" spans="1:3" x14ac:dyDescent="0.45">
      <c r="A674">
        <v>671</v>
      </c>
      <c r="B674">
        <v>5.9710580855607903E-2</v>
      </c>
      <c r="C674">
        <v>-7.3639274279615793E-2</v>
      </c>
    </row>
    <row r="675" spans="1:3" x14ac:dyDescent="0.45">
      <c r="A675">
        <v>672</v>
      </c>
      <c r="B675">
        <v>5.9710580855607903E-2</v>
      </c>
      <c r="C675">
        <v>7.8431372549019607E-2</v>
      </c>
    </row>
    <row r="676" spans="1:3" x14ac:dyDescent="0.45">
      <c r="A676">
        <v>673</v>
      </c>
      <c r="B676">
        <v>5.9710580855607903E-2</v>
      </c>
      <c r="C676">
        <v>-8.7878787878787806E-2</v>
      </c>
    </row>
    <row r="677" spans="1:3" x14ac:dyDescent="0.45">
      <c r="A677">
        <v>674</v>
      </c>
      <c r="B677">
        <v>5.9710580855607903E-2</v>
      </c>
      <c r="C677">
        <v>0.184705882352941</v>
      </c>
    </row>
    <row r="678" spans="1:3" x14ac:dyDescent="0.45">
      <c r="A678">
        <v>675</v>
      </c>
      <c r="B678">
        <v>5.9710580855607903E-2</v>
      </c>
      <c r="C678">
        <v>4.5537340619307802E-2</v>
      </c>
    </row>
    <row r="679" spans="1:3" x14ac:dyDescent="0.45">
      <c r="A679">
        <v>676</v>
      </c>
      <c r="B679">
        <v>5.9710580855607903E-2</v>
      </c>
      <c r="C679">
        <v>0.203636363636363</v>
      </c>
    </row>
    <row r="680" spans="1:3" x14ac:dyDescent="0.45">
      <c r="A680">
        <v>677</v>
      </c>
      <c r="B680">
        <v>5.9710580855607903E-2</v>
      </c>
      <c r="C680">
        <v>-4.8000000000000001E-2</v>
      </c>
    </row>
    <row r="681" spans="1:3" x14ac:dyDescent="0.45">
      <c r="A681">
        <v>678</v>
      </c>
      <c r="B681">
        <v>5.9710580855607903E-2</v>
      </c>
      <c r="C681">
        <v>0.15379623621025301</v>
      </c>
    </row>
    <row r="682" spans="1:3" x14ac:dyDescent="0.45">
      <c r="A682">
        <v>679</v>
      </c>
      <c r="B682">
        <v>5.9710580855607903E-2</v>
      </c>
      <c r="C682">
        <v>-0.12553191489361701</v>
      </c>
    </row>
    <row r="683" spans="1:3" x14ac:dyDescent="0.45">
      <c r="A683">
        <v>680</v>
      </c>
      <c r="B683">
        <v>5.9710580855607903E-2</v>
      </c>
      <c r="C683">
        <v>-3.3126293995859202E-2</v>
      </c>
    </row>
    <row r="684" spans="1:3" x14ac:dyDescent="0.45">
      <c r="A684">
        <v>681</v>
      </c>
      <c r="B684">
        <v>5.9710580855607903E-2</v>
      </c>
      <c r="C684">
        <v>-7.4561403508771898E-2</v>
      </c>
    </row>
    <row r="685" spans="1:3" x14ac:dyDescent="0.45">
      <c r="A685">
        <v>682</v>
      </c>
      <c r="B685">
        <v>5.9710580855607903E-2</v>
      </c>
      <c r="C685">
        <v>1.1764705882352899E-2</v>
      </c>
    </row>
    <row r="686" spans="1:3" x14ac:dyDescent="0.45">
      <c r="A686">
        <v>683</v>
      </c>
      <c r="B686">
        <v>5.9710580855607903E-2</v>
      </c>
      <c r="C686">
        <v>0.19845559845559799</v>
      </c>
    </row>
    <row r="687" spans="1:3" x14ac:dyDescent="0.45">
      <c r="A687">
        <v>684</v>
      </c>
      <c r="B687">
        <v>5.9710580855607903E-2</v>
      </c>
      <c r="C687">
        <v>0.14583333333333301</v>
      </c>
    </row>
    <row r="688" spans="1:3" x14ac:dyDescent="0.45">
      <c r="A688">
        <v>685</v>
      </c>
      <c r="B688">
        <v>5.9710580855607903E-2</v>
      </c>
      <c r="C688">
        <v>4.7272727272727202E-2</v>
      </c>
    </row>
    <row r="689" spans="1:3" x14ac:dyDescent="0.45">
      <c r="A689">
        <v>686</v>
      </c>
      <c r="B689">
        <v>5.9710580855607903E-2</v>
      </c>
      <c r="C689">
        <v>4.5929018789144002E-2</v>
      </c>
    </row>
    <row r="690" spans="1:3" x14ac:dyDescent="0.45">
      <c r="A690">
        <v>687</v>
      </c>
      <c r="B690">
        <v>5.9710580855607903E-2</v>
      </c>
      <c r="C690">
        <v>-0.10217755443885999</v>
      </c>
    </row>
    <row r="691" spans="1:3" x14ac:dyDescent="0.45">
      <c r="A691">
        <v>688</v>
      </c>
      <c r="B691">
        <v>5.9710580855607903E-2</v>
      </c>
      <c r="C691">
        <v>0.113425925925925</v>
      </c>
    </row>
    <row r="692" spans="1:3" x14ac:dyDescent="0.45">
      <c r="A692">
        <v>689</v>
      </c>
      <c r="B692">
        <v>5.9710580855607903E-2</v>
      </c>
      <c r="C692">
        <v>-0.152477763659466</v>
      </c>
    </row>
    <row r="693" spans="1:3" x14ac:dyDescent="0.45">
      <c r="A693">
        <v>690</v>
      </c>
      <c r="B693">
        <v>5.9710580855607903E-2</v>
      </c>
      <c r="C693">
        <v>-3.77358490566037E-3</v>
      </c>
    </row>
    <row r="694" spans="1:3" x14ac:dyDescent="0.45">
      <c r="A694">
        <v>691</v>
      </c>
      <c r="B694">
        <v>5.9710580855607903E-2</v>
      </c>
      <c r="C694">
        <v>6.5040650406504003E-2</v>
      </c>
    </row>
    <row r="695" spans="1:3" x14ac:dyDescent="0.45">
      <c r="A695">
        <v>692</v>
      </c>
      <c r="B695">
        <v>5.9710580855607903E-2</v>
      </c>
      <c r="C695">
        <v>0.53488372093023195</v>
      </c>
    </row>
    <row r="696" spans="1:3" x14ac:dyDescent="0.45">
      <c r="A696">
        <v>693</v>
      </c>
      <c r="B696">
        <v>5.9710580855607903E-2</v>
      </c>
      <c r="C696">
        <v>0.55436720142602403</v>
      </c>
    </row>
    <row r="697" spans="1:3" x14ac:dyDescent="0.45">
      <c r="A697">
        <v>694</v>
      </c>
      <c r="B697">
        <v>5.9710580855607903E-2</v>
      </c>
      <c r="C697">
        <v>0.38172920065252802</v>
      </c>
    </row>
    <row r="698" spans="1:3" x14ac:dyDescent="0.45">
      <c r="A698">
        <v>695</v>
      </c>
      <c r="B698">
        <v>5.9710580855607903E-2</v>
      </c>
      <c r="C698">
        <v>-0.134751773049645</v>
      </c>
    </row>
    <row r="699" spans="1:3" x14ac:dyDescent="0.45">
      <c r="A699">
        <v>696</v>
      </c>
      <c r="B699">
        <v>5.9710580855607903E-2</v>
      </c>
      <c r="C699">
        <v>-0.185970636215334</v>
      </c>
    </row>
    <row r="700" spans="1:3" x14ac:dyDescent="0.45">
      <c r="A700">
        <v>697</v>
      </c>
      <c r="B700">
        <v>5.9710580855607903E-2</v>
      </c>
      <c r="C700">
        <v>0.450094161958568</v>
      </c>
    </row>
    <row r="701" spans="1:3" x14ac:dyDescent="0.45">
      <c r="A701">
        <v>698</v>
      </c>
      <c r="B701">
        <v>5.9710580855607903E-2</v>
      </c>
      <c r="C701">
        <v>3.3185840707964598E-2</v>
      </c>
    </row>
    <row r="702" spans="1:3" x14ac:dyDescent="0.45">
      <c r="A702">
        <v>699</v>
      </c>
      <c r="B702">
        <v>5.9710580855607903E-2</v>
      </c>
      <c r="C702">
        <v>-2.3972602739725998E-2</v>
      </c>
    </row>
    <row r="703" spans="1:3" x14ac:dyDescent="0.45">
      <c r="A703">
        <v>700</v>
      </c>
      <c r="B703">
        <v>5.9710580855607903E-2</v>
      </c>
      <c r="C703">
        <v>7.69230769230769E-2</v>
      </c>
    </row>
    <row r="704" spans="1:3" x14ac:dyDescent="0.45">
      <c r="A704">
        <v>701</v>
      </c>
      <c r="B704">
        <v>5.9710580855607903E-2</v>
      </c>
      <c r="C704">
        <v>-1.0570824524312799E-2</v>
      </c>
    </row>
    <row r="705" spans="1:3" x14ac:dyDescent="0.45">
      <c r="A705">
        <v>702</v>
      </c>
      <c r="B705">
        <v>5.9710580855607903E-2</v>
      </c>
      <c r="C705">
        <v>0.31836270608300099</v>
      </c>
    </row>
    <row r="706" spans="1:3" x14ac:dyDescent="0.45">
      <c r="A706">
        <v>703</v>
      </c>
      <c r="B706">
        <v>5.9710580855607903E-2</v>
      </c>
      <c r="C706">
        <v>0.17324561403508701</v>
      </c>
    </row>
    <row r="707" spans="1:3" x14ac:dyDescent="0.45">
      <c r="A707">
        <v>704</v>
      </c>
      <c r="B707">
        <v>5.9710580855607903E-2</v>
      </c>
      <c r="C707">
        <v>6.1519903498190497E-2</v>
      </c>
    </row>
    <row r="708" spans="1:3" x14ac:dyDescent="0.45">
      <c r="A708">
        <v>705</v>
      </c>
      <c r="B708">
        <v>5.9710580855607903E-2</v>
      </c>
      <c r="C708">
        <v>5.3380782918149398E-3</v>
      </c>
    </row>
    <row r="709" spans="1:3" x14ac:dyDescent="0.45">
      <c r="A709">
        <v>706</v>
      </c>
      <c r="B709">
        <v>5.9710580855607903E-2</v>
      </c>
      <c r="C709">
        <v>-1.8599562363238498E-2</v>
      </c>
    </row>
    <row r="710" spans="1:3" x14ac:dyDescent="0.45">
      <c r="A710">
        <v>707</v>
      </c>
      <c r="B710">
        <v>5.9710580855607903E-2</v>
      </c>
      <c r="C710">
        <v>-9.3959731543624102E-3</v>
      </c>
    </row>
    <row r="711" spans="1:3" x14ac:dyDescent="0.45">
      <c r="A711">
        <v>708</v>
      </c>
      <c r="B711">
        <v>5.9710580855607903E-2</v>
      </c>
      <c r="C711">
        <v>-0.145021645021645</v>
      </c>
    </row>
    <row r="712" spans="1:3" x14ac:dyDescent="0.45">
      <c r="A712">
        <v>709</v>
      </c>
      <c r="B712">
        <v>5.9710580855607903E-2</v>
      </c>
      <c r="C712">
        <v>0.16974169741697401</v>
      </c>
    </row>
    <row r="713" spans="1:3" x14ac:dyDescent="0.45">
      <c r="A713">
        <v>710</v>
      </c>
      <c r="B713">
        <v>5.9710580855607903E-2</v>
      </c>
      <c r="C713">
        <v>2.3148148148148098E-2</v>
      </c>
    </row>
    <row r="714" spans="1:3" x14ac:dyDescent="0.45">
      <c r="A714">
        <v>711</v>
      </c>
      <c r="B714">
        <v>5.9710580855607903E-2</v>
      </c>
      <c r="C714">
        <v>-9.9508599508599499E-2</v>
      </c>
    </row>
    <row r="715" spans="1:3" x14ac:dyDescent="0.45">
      <c r="A715">
        <v>712</v>
      </c>
      <c r="B715">
        <v>5.9710580855607903E-2</v>
      </c>
      <c r="C715">
        <v>-2.1186440677966101E-2</v>
      </c>
    </row>
    <row r="716" spans="1:3" x14ac:dyDescent="0.45">
      <c r="A716">
        <v>713</v>
      </c>
      <c r="B716">
        <v>5.9710580855607903E-2</v>
      </c>
      <c r="C716">
        <v>0.35300101729399702</v>
      </c>
    </row>
    <row r="717" spans="1:3" x14ac:dyDescent="0.45">
      <c r="A717">
        <v>714</v>
      </c>
      <c r="B717">
        <v>5.9710580855607903E-2</v>
      </c>
      <c r="C717">
        <v>0.38600212089077401</v>
      </c>
    </row>
    <row r="718" spans="1:3" x14ac:dyDescent="0.45">
      <c r="A718">
        <v>715</v>
      </c>
      <c r="B718">
        <v>5.9710580855607903E-2</v>
      </c>
      <c r="C718">
        <v>6.18181818181818E-2</v>
      </c>
    </row>
    <row r="719" spans="1:3" x14ac:dyDescent="0.45">
      <c r="A719">
        <v>716</v>
      </c>
      <c r="B719">
        <v>5.9710580855607903E-2</v>
      </c>
      <c r="C719">
        <v>6.6326530612244902E-2</v>
      </c>
    </row>
    <row r="720" spans="1:3" x14ac:dyDescent="0.45">
      <c r="A720">
        <v>717</v>
      </c>
      <c r="B720">
        <v>5.9710580855607903E-2</v>
      </c>
      <c r="C720">
        <v>0.12</v>
      </c>
    </row>
    <row r="721" spans="1:3" x14ac:dyDescent="0.45">
      <c r="A721">
        <v>718</v>
      </c>
      <c r="B721">
        <v>5.9710580855607903E-2</v>
      </c>
      <c r="C721">
        <v>-0.16525423728813499</v>
      </c>
    </row>
    <row r="722" spans="1:3" x14ac:dyDescent="0.45">
      <c r="A722">
        <v>719</v>
      </c>
      <c r="B722">
        <v>5.9710580855607903E-2</v>
      </c>
      <c r="C722">
        <v>0.217181467181467</v>
      </c>
    </row>
    <row r="723" spans="1:3" x14ac:dyDescent="0.45">
      <c r="A723">
        <v>720</v>
      </c>
      <c r="B723">
        <v>5.9710580855607903E-2</v>
      </c>
      <c r="C723">
        <v>0.21391304347826001</v>
      </c>
    </row>
    <row r="724" spans="1:3" x14ac:dyDescent="0.45">
      <c r="A724">
        <v>721</v>
      </c>
      <c r="B724">
        <v>5.9710580855607903E-2</v>
      </c>
      <c r="C724">
        <v>2.29533282325937E-2</v>
      </c>
    </row>
    <row r="725" spans="1:3" x14ac:dyDescent="0.45">
      <c r="A725">
        <v>722</v>
      </c>
      <c r="B725">
        <v>5.9710580855607903E-2</v>
      </c>
      <c r="C725">
        <v>0.298979591836734</v>
      </c>
    </row>
    <row r="726" spans="1:3" x14ac:dyDescent="0.45">
      <c r="A726">
        <v>723</v>
      </c>
      <c r="B726">
        <v>5.9710580855607903E-2</v>
      </c>
      <c r="C726">
        <v>-1.2326656394453E-2</v>
      </c>
    </row>
    <row r="727" spans="1:3" x14ac:dyDescent="0.45">
      <c r="A727">
        <v>724</v>
      </c>
      <c r="B727">
        <v>5.9710580855607903E-2</v>
      </c>
      <c r="C727">
        <v>-0.13302589570769699</v>
      </c>
    </row>
    <row r="728" spans="1:3" x14ac:dyDescent="0.45">
      <c r="A728">
        <v>725</v>
      </c>
      <c r="B728">
        <v>5.9710580855607903E-2</v>
      </c>
      <c r="C728">
        <v>-9.0379008746355599E-2</v>
      </c>
    </row>
    <row r="729" spans="1:3" x14ac:dyDescent="0.45">
      <c r="A729">
        <v>726</v>
      </c>
      <c r="B729">
        <v>5.9710580855607903E-2</v>
      </c>
      <c r="C729">
        <v>-1.0548523206751E-3</v>
      </c>
    </row>
    <row r="730" spans="1:3" x14ac:dyDescent="0.45">
      <c r="A730">
        <v>727</v>
      </c>
      <c r="B730">
        <v>5.9710580855607903E-2</v>
      </c>
      <c r="C730">
        <v>0.31829573934837002</v>
      </c>
    </row>
    <row r="731" spans="1:3" x14ac:dyDescent="0.45">
      <c r="A731">
        <v>728</v>
      </c>
      <c r="B731">
        <v>5.9710580855607903E-2</v>
      </c>
      <c r="C731">
        <v>-4.1916167664670601E-2</v>
      </c>
    </row>
    <row r="732" spans="1:3" x14ac:dyDescent="0.45">
      <c r="A732">
        <v>729</v>
      </c>
      <c r="B732">
        <v>5.9710580855607903E-2</v>
      </c>
      <c r="C732">
        <v>0.38288770053475901</v>
      </c>
    </row>
    <row r="733" spans="1:3" x14ac:dyDescent="0.45">
      <c r="A733">
        <v>730</v>
      </c>
      <c r="B733">
        <v>5.9710580855607903E-2</v>
      </c>
      <c r="C733">
        <v>0.40322580645161199</v>
      </c>
    </row>
    <row r="734" spans="1:3" x14ac:dyDescent="0.45">
      <c r="A734">
        <v>731</v>
      </c>
      <c r="B734">
        <v>5.9710580855607903E-2</v>
      </c>
      <c r="C734">
        <v>-0.102409638554216</v>
      </c>
    </row>
    <row r="735" spans="1:3" x14ac:dyDescent="0.45">
      <c r="A735">
        <v>732</v>
      </c>
      <c r="B735">
        <v>5.9710580855607903E-2</v>
      </c>
      <c r="C735">
        <v>-9.5238095238095205E-2</v>
      </c>
    </row>
    <row r="736" spans="1:3" x14ac:dyDescent="0.45">
      <c r="A736">
        <v>733</v>
      </c>
      <c r="B736">
        <v>5.9710580855607903E-2</v>
      </c>
      <c r="C736">
        <v>-0.21081081081080999</v>
      </c>
    </row>
    <row r="737" spans="1:3" x14ac:dyDescent="0.45">
      <c r="A737">
        <v>734</v>
      </c>
      <c r="B737">
        <v>5.9710580855607903E-2</v>
      </c>
      <c r="C737">
        <v>-0.10416666666666601</v>
      </c>
    </row>
    <row r="738" spans="1:3" x14ac:dyDescent="0.45">
      <c r="A738">
        <v>735</v>
      </c>
      <c r="B738">
        <v>5.9710580855607903E-2</v>
      </c>
      <c r="C738">
        <v>0.218295218295218</v>
      </c>
    </row>
    <row r="739" spans="1:3" x14ac:dyDescent="0.45">
      <c r="A739">
        <v>736</v>
      </c>
      <c r="B739">
        <v>5.9710580855607903E-2</v>
      </c>
      <c r="C739">
        <v>0.254117647058823</v>
      </c>
    </row>
    <row r="740" spans="1:3" x14ac:dyDescent="0.45">
      <c r="A740">
        <v>737</v>
      </c>
      <c r="B740">
        <v>5.9710580855607903E-2</v>
      </c>
      <c r="C740">
        <v>-7.0000000000000007E-2</v>
      </c>
    </row>
    <row r="741" spans="1:3" x14ac:dyDescent="0.45">
      <c r="A741">
        <v>738</v>
      </c>
      <c r="B741">
        <v>5.9710580855607903E-2</v>
      </c>
      <c r="C741">
        <v>0.12980769230769201</v>
      </c>
    </row>
    <row r="742" spans="1:3" x14ac:dyDescent="0.45">
      <c r="A742">
        <v>739</v>
      </c>
      <c r="B742">
        <v>5.9710580855607903E-2</v>
      </c>
      <c r="C742">
        <v>3.8043478260869498E-2</v>
      </c>
    </row>
    <row r="743" spans="1:3" x14ac:dyDescent="0.45">
      <c r="A743">
        <v>740</v>
      </c>
      <c r="B743">
        <v>5.9710580855607903E-2</v>
      </c>
      <c r="C743">
        <v>-2.09790209790209E-2</v>
      </c>
    </row>
    <row r="744" spans="1:3" x14ac:dyDescent="0.45">
      <c r="A744">
        <v>741</v>
      </c>
      <c r="B744">
        <v>5.9710580855607903E-2</v>
      </c>
      <c r="C744">
        <v>4.6296296296296198E-3</v>
      </c>
    </row>
    <row r="745" spans="1:3" x14ac:dyDescent="0.45">
      <c r="A745">
        <v>742</v>
      </c>
      <c r="B745">
        <v>5.9710580855607903E-2</v>
      </c>
      <c r="C745">
        <v>0.17432950191570801</v>
      </c>
    </row>
    <row r="746" spans="1:3" x14ac:dyDescent="0.45">
      <c r="A746">
        <v>743</v>
      </c>
      <c r="B746">
        <v>5.9710580855607903E-2</v>
      </c>
      <c r="C746">
        <v>-0.232558139534883</v>
      </c>
    </row>
    <row r="747" spans="1:3" x14ac:dyDescent="0.45">
      <c r="A747">
        <v>744</v>
      </c>
      <c r="B747">
        <v>5.9710580855607903E-2</v>
      </c>
      <c r="C747">
        <v>-5.7532172596517703E-2</v>
      </c>
    </row>
    <row r="748" spans="1:3" x14ac:dyDescent="0.45">
      <c r="A748">
        <v>745</v>
      </c>
      <c r="B748">
        <v>5.9710580855607903E-2</v>
      </c>
      <c r="C748">
        <v>1.5030946065428799E-2</v>
      </c>
    </row>
    <row r="749" spans="1:3" x14ac:dyDescent="0.45">
      <c r="A749">
        <v>746</v>
      </c>
      <c r="B749">
        <v>5.9710580855607903E-2</v>
      </c>
      <c r="C749">
        <v>0.203904555314533</v>
      </c>
    </row>
    <row r="750" spans="1:3" x14ac:dyDescent="0.45">
      <c r="A750">
        <v>747</v>
      </c>
      <c r="B750">
        <v>5.9710580855607903E-2</v>
      </c>
      <c r="C750">
        <v>-8.9043747580332899E-2</v>
      </c>
    </row>
    <row r="751" spans="1:3" x14ac:dyDescent="0.45">
      <c r="A751">
        <v>748</v>
      </c>
      <c r="B751">
        <v>5.9710580855607903E-2</v>
      </c>
      <c r="C751">
        <v>-0.224338624338624</v>
      </c>
    </row>
    <row r="752" spans="1:3" x14ac:dyDescent="0.45">
      <c r="A752">
        <v>749</v>
      </c>
      <c r="B752">
        <v>5.9710580855607903E-2</v>
      </c>
      <c r="C752">
        <v>-0.261808367071524</v>
      </c>
    </row>
    <row r="753" spans="1:3" x14ac:dyDescent="0.45">
      <c r="A753">
        <v>750</v>
      </c>
      <c r="B753">
        <v>5.9710580855607903E-2</v>
      </c>
      <c r="C753">
        <v>0.22375215146299399</v>
      </c>
    </row>
    <row r="754" spans="1:3" x14ac:dyDescent="0.45">
      <c r="A754">
        <v>751</v>
      </c>
      <c r="B754">
        <v>5.9710580855607903E-2</v>
      </c>
      <c r="C754">
        <v>1.48148148148148E-2</v>
      </c>
    </row>
    <row r="755" spans="1:3" x14ac:dyDescent="0.45">
      <c r="A755">
        <v>752</v>
      </c>
      <c r="B755">
        <v>5.9710580855607903E-2</v>
      </c>
      <c r="C755">
        <v>-9.8039215686274508E-3</v>
      </c>
    </row>
    <row r="756" spans="1:3" x14ac:dyDescent="0.45">
      <c r="A756">
        <v>753</v>
      </c>
      <c r="B756">
        <v>5.9710580855607903E-2</v>
      </c>
      <c r="C756">
        <v>-0.123348017621145</v>
      </c>
    </row>
    <row r="757" spans="1:3" x14ac:dyDescent="0.45">
      <c r="A757">
        <v>754</v>
      </c>
      <c r="B757">
        <v>5.9710580855607903E-2</v>
      </c>
      <c r="C757">
        <v>-4.1152263374485597E-2</v>
      </c>
    </row>
    <row r="758" spans="1:3" x14ac:dyDescent="0.45">
      <c r="A758">
        <v>755</v>
      </c>
      <c r="B758">
        <v>5.9710580855607903E-2</v>
      </c>
      <c r="C758">
        <v>0.20224719101123501</v>
      </c>
    </row>
    <row r="759" spans="1:3" x14ac:dyDescent="0.45">
      <c r="A759">
        <v>756</v>
      </c>
      <c r="B759">
        <v>5.9710580855607903E-2</v>
      </c>
      <c r="C759">
        <v>0.159663865546218</v>
      </c>
    </row>
    <row r="760" spans="1:3" x14ac:dyDescent="0.45">
      <c r="A760">
        <v>757</v>
      </c>
      <c r="B760">
        <v>5.9710580855607903E-2</v>
      </c>
      <c r="C760">
        <v>0.15870378063980001</v>
      </c>
    </row>
    <row r="761" spans="1:3" x14ac:dyDescent="0.45">
      <c r="A761">
        <v>758</v>
      </c>
      <c r="B761">
        <v>5.9710580855607903E-2</v>
      </c>
      <c r="C761">
        <v>-0.36043165467625898</v>
      </c>
    </row>
    <row r="762" spans="1:3" x14ac:dyDescent="0.45">
      <c r="A762">
        <v>759</v>
      </c>
      <c r="B762">
        <v>5.9710580855607903E-2</v>
      </c>
      <c r="C762">
        <v>0.24761146496815201</v>
      </c>
    </row>
    <row r="763" spans="1:3" x14ac:dyDescent="0.45">
      <c r="A763">
        <v>760</v>
      </c>
      <c r="B763">
        <v>5.9710580855607903E-2</v>
      </c>
      <c r="C763">
        <v>6.8801897983392604E-2</v>
      </c>
    </row>
    <row r="764" spans="1:3" x14ac:dyDescent="0.45">
      <c r="A764">
        <v>761</v>
      </c>
      <c r="B764">
        <v>5.9710580855607903E-2</v>
      </c>
      <c r="C764">
        <v>0.148347425057647</v>
      </c>
    </row>
    <row r="765" spans="1:3" x14ac:dyDescent="0.45">
      <c r="A765">
        <v>762</v>
      </c>
      <c r="B765">
        <v>5.9710580855607903E-2</v>
      </c>
      <c r="C765">
        <v>0.23939393939393899</v>
      </c>
    </row>
    <row r="766" spans="1:3" x14ac:dyDescent="0.45">
      <c r="A766">
        <v>763</v>
      </c>
      <c r="B766">
        <v>5.9710580855607903E-2</v>
      </c>
      <c r="C766">
        <v>6.3157894736842104E-3</v>
      </c>
    </row>
    <row r="767" spans="1:3" x14ac:dyDescent="0.45">
      <c r="A767">
        <v>764</v>
      </c>
      <c r="B767">
        <v>5.9710580855607903E-2</v>
      </c>
      <c r="C767">
        <v>-7.5949367088607597E-2</v>
      </c>
    </row>
    <row r="768" spans="1:3" x14ac:dyDescent="0.45">
      <c r="A768">
        <v>765</v>
      </c>
      <c r="B768">
        <v>5.9710580855607903E-2</v>
      </c>
      <c r="C768">
        <v>-0.20966595593461201</v>
      </c>
    </row>
    <row r="769" spans="1:3" x14ac:dyDescent="0.45">
      <c r="A769">
        <v>766</v>
      </c>
      <c r="B769">
        <v>5.9710580855607903E-2</v>
      </c>
      <c r="C769">
        <v>8.3941605839415998E-2</v>
      </c>
    </row>
    <row r="770" spans="1:3" x14ac:dyDescent="0.45">
      <c r="A770">
        <v>767</v>
      </c>
      <c r="B770">
        <v>5.9710580855607903E-2</v>
      </c>
      <c r="C770">
        <v>4.8611111111111098E-2</v>
      </c>
    </row>
    <row r="771" spans="1:3" x14ac:dyDescent="0.45">
      <c r="A771">
        <v>768</v>
      </c>
      <c r="B771">
        <v>5.9710580855607903E-2</v>
      </c>
      <c r="C771">
        <v>4.7619047619047603E-2</v>
      </c>
    </row>
    <row r="772" spans="1:3" x14ac:dyDescent="0.45">
      <c r="A772">
        <v>769</v>
      </c>
      <c r="B772">
        <v>5.9710580855607903E-2</v>
      </c>
      <c r="C772">
        <v>0.21890547263681501</v>
      </c>
    </row>
    <row r="773" spans="1:3" x14ac:dyDescent="0.45">
      <c r="A773">
        <v>770</v>
      </c>
      <c r="B773">
        <v>5.9710580855607903E-2</v>
      </c>
      <c r="C773">
        <v>-7.09219858156028E-3</v>
      </c>
    </row>
    <row r="774" spans="1:3" x14ac:dyDescent="0.45">
      <c r="A774">
        <v>771</v>
      </c>
      <c r="B774">
        <v>5.9710580855607903E-2</v>
      </c>
      <c r="C774">
        <v>0.288627450980392</v>
      </c>
    </row>
    <row r="775" spans="1:3" x14ac:dyDescent="0.45">
      <c r="A775">
        <v>772</v>
      </c>
      <c r="B775">
        <v>5.9710580855607903E-2</v>
      </c>
      <c r="C775">
        <v>0.201201201201201</v>
      </c>
    </row>
    <row r="776" spans="1:3" x14ac:dyDescent="0.45">
      <c r="A776">
        <v>773</v>
      </c>
      <c r="B776">
        <v>5.9710580855607903E-2</v>
      </c>
      <c r="C776">
        <v>-0.36742424242424199</v>
      </c>
    </row>
    <row r="777" spans="1:3" x14ac:dyDescent="0.45">
      <c r="A777">
        <v>774</v>
      </c>
      <c r="B777">
        <v>5.9710580855607903E-2</v>
      </c>
      <c r="C777">
        <v>0.178487918939984</v>
      </c>
    </row>
    <row r="778" spans="1:3" x14ac:dyDescent="0.45">
      <c r="A778">
        <v>775</v>
      </c>
      <c r="B778">
        <v>5.9710580855607903E-2</v>
      </c>
      <c r="C778">
        <v>-0.15987055016181201</v>
      </c>
    </row>
    <row r="779" spans="1:3" x14ac:dyDescent="0.45">
      <c r="A779">
        <v>776</v>
      </c>
      <c r="B779">
        <v>5.9710580855607903E-2</v>
      </c>
      <c r="C779">
        <v>-0.21315789473684199</v>
      </c>
    </row>
    <row r="780" spans="1:3" x14ac:dyDescent="0.45">
      <c r="A780">
        <v>777</v>
      </c>
      <c r="B780">
        <v>5.9710580855607903E-2</v>
      </c>
      <c r="C780">
        <v>-0.41388174807197903</v>
      </c>
    </row>
    <row r="781" spans="1:3" x14ac:dyDescent="0.45">
      <c r="A781">
        <v>778</v>
      </c>
      <c r="B781">
        <v>5.9710580855607903E-2</v>
      </c>
      <c r="C781">
        <v>0.129870129870129</v>
      </c>
    </row>
    <row r="782" spans="1:3" x14ac:dyDescent="0.45">
      <c r="A782">
        <v>779</v>
      </c>
      <c r="B782">
        <v>5.9710580855607903E-2</v>
      </c>
      <c r="C782">
        <v>0.13660555884092199</v>
      </c>
    </row>
    <row r="783" spans="1:3" x14ac:dyDescent="0.45">
      <c r="A783">
        <v>780</v>
      </c>
      <c r="B783">
        <v>5.9710580855607903E-2</v>
      </c>
      <c r="C783">
        <v>6.5384615384615305E-2</v>
      </c>
    </row>
    <row r="784" spans="1:3" x14ac:dyDescent="0.45">
      <c r="A784">
        <v>781</v>
      </c>
      <c r="B784">
        <v>5.9710580855607903E-2</v>
      </c>
      <c r="C784">
        <v>-0.245633187772925</v>
      </c>
    </row>
    <row r="785" spans="1:3" x14ac:dyDescent="0.45">
      <c r="A785">
        <v>782</v>
      </c>
      <c r="B785">
        <v>5.9710580855607903E-2</v>
      </c>
      <c r="C785">
        <v>2.1862348178137599E-2</v>
      </c>
    </row>
    <row r="786" spans="1:3" x14ac:dyDescent="0.45">
      <c r="A786">
        <v>783</v>
      </c>
      <c r="B786">
        <v>5.9710580855607903E-2</v>
      </c>
      <c r="C786">
        <v>0.35532994923857802</v>
      </c>
    </row>
    <row r="787" spans="1:3" x14ac:dyDescent="0.45">
      <c r="A787">
        <v>784</v>
      </c>
      <c r="B787">
        <v>5.9710580855607903E-2</v>
      </c>
      <c r="C787">
        <v>6.98689956331877E-2</v>
      </c>
    </row>
    <row r="788" spans="1:3" x14ac:dyDescent="0.45">
      <c r="A788">
        <v>785</v>
      </c>
      <c r="B788">
        <v>5.9710580855607903E-2</v>
      </c>
      <c r="C788">
        <v>0.52529182879377401</v>
      </c>
    </row>
    <row r="789" spans="1:3" x14ac:dyDescent="0.45">
      <c r="A789">
        <v>786</v>
      </c>
      <c r="B789">
        <v>5.9710580855607903E-2</v>
      </c>
      <c r="C789">
        <v>-0.13626685592618801</v>
      </c>
    </row>
    <row r="790" spans="1:3" x14ac:dyDescent="0.45">
      <c r="A790">
        <v>787</v>
      </c>
      <c r="B790">
        <v>5.9710580855607903E-2</v>
      </c>
      <c r="C790">
        <v>-0.232477446217904</v>
      </c>
    </row>
    <row r="791" spans="1:3" x14ac:dyDescent="0.45">
      <c r="A791">
        <v>788</v>
      </c>
      <c r="B791">
        <v>5.9710580855607903E-2</v>
      </c>
      <c r="C791">
        <v>0.18241758241758199</v>
      </c>
    </row>
    <row r="792" spans="1:3" x14ac:dyDescent="0.45">
      <c r="A792">
        <v>789</v>
      </c>
      <c r="B792">
        <v>5.9710580855607903E-2</v>
      </c>
      <c r="C792">
        <v>0.185410334346504</v>
      </c>
    </row>
    <row r="793" spans="1:3" x14ac:dyDescent="0.45">
      <c r="A793">
        <v>790</v>
      </c>
      <c r="B793">
        <v>5.9710580855607903E-2</v>
      </c>
      <c r="C793">
        <v>-2.18855218855218E-2</v>
      </c>
    </row>
    <row r="794" spans="1:3" x14ac:dyDescent="0.45">
      <c r="A794">
        <v>791</v>
      </c>
      <c r="B794">
        <v>5.9710580855607903E-2</v>
      </c>
      <c r="C794">
        <v>-8.3333333333333301E-2</v>
      </c>
    </row>
    <row r="795" spans="1:3" x14ac:dyDescent="0.45">
      <c r="A795">
        <v>792</v>
      </c>
      <c r="B795">
        <v>5.9710580855607903E-2</v>
      </c>
      <c r="C795">
        <v>0.19052523171987601</v>
      </c>
    </row>
    <row r="796" spans="1:3" x14ac:dyDescent="0.45">
      <c r="A796">
        <v>793</v>
      </c>
      <c r="B796">
        <v>5.9710580855607903E-2</v>
      </c>
      <c r="C796">
        <v>0.169296987087517</v>
      </c>
    </row>
    <row r="797" spans="1:3" x14ac:dyDescent="0.45">
      <c r="A797">
        <v>794</v>
      </c>
      <c r="B797">
        <v>5.9710580855607903E-2</v>
      </c>
      <c r="C797">
        <v>0.13338473400154199</v>
      </c>
    </row>
    <row r="798" spans="1:3" x14ac:dyDescent="0.45">
      <c r="A798">
        <v>795</v>
      </c>
      <c r="B798">
        <v>5.9710580855607903E-2</v>
      </c>
      <c r="C798">
        <v>-0.134751773049645</v>
      </c>
    </row>
    <row r="799" spans="1:3" x14ac:dyDescent="0.45">
      <c r="A799">
        <v>796</v>
      </c>
      <c r="B799">
        <v>5.9710580855607903E-2</v>
      </c>
      <c r="C799">
        <v>-4.1052631578947299E-2</v>
      </c>
    </row>
    <row r="800" spans="1:3" x14ac:dyDescent="0.45">
      <c r="A800">
        <v>797</v>
      </c>
      <c r="B800">
        <v>5.9710580855607903E-2</v>
      </c>
      <c r="C800">
        <v>-2.00907323395981E-2</v>
      </c>
    </row>
    <row r="801" spans="1:3" x14ac:dyDescent="0.45">
      <c r="A801">
        <v>798</v>
      </c>
      <c r="B801">
        <v>5.9710580855607903E-2</v>
      </c>
      <c r="C801">
        <v>0.24234693877551</v>
      </c>
    </row>
    <row r="802" spans="1:3" x14ac:dyDescent="0.45">
      <c r="A802">
        <v>799</v>
      </c>
      <c r="B802">
        <v>5.9710580855607903E-2</v>
      </c>
      <c r="C802">
        <v>0.102923976608187</v>
      </c>
    </row>
    <row r="803" spans="1:3" x14ac:dyDescent="0.45">
      <c r="A803">
        <v>800</v>
      </c>
      <c r="B803">
        <v>5.9710580855607903E-2</v>
      </c>
      <c r="C803">
        <v>-6.4000000000000001E-2</v>
      </c>
    </row>
    <row r="804" spans="1:3" x14ac:dyDescent="0.45">
      <c r="A804">
        <v>801</v>
      </c>
      <c r="B804">
        <v>5.9710580855607903E-2</v>
      </c>
      <c r="C804">
        <v>0.15530303030303</v>
      </c>
    </row>
    <row r="805" spans="1:3" x14ac:dyDescent="0.45">
      <c r="A805">
        <v>802</v>
      </c>
      <c r="B805">
        <v>5.9710580855607903E-2</v>
      </c>
      <c r="C805">
        <v>0.107806691449814</v>
      </c>
    </row>
    <row r="806" spans="1:3" x14ac:dyDescent="0.45">
      <c r="A806">
        <v>803</v>
      </c>
      <c r="B806">
        <v>5.9710580855607903E-2</v>
      </c>
      <c r="C806">
        <v>0.18884120171673799</v>
      </c>
    </row>
    <row r="807" spans="1:3" x14ac:dyDescent="0.45">
      <c r="A807">
        <v>804</v>
      </c>
      <c r="B807">
        <v>5.9710580855607903E-2</v>
      </c>
      <c r="C807">
        <v>5.5074744295830001E-2</v>
      </c>
    </row>
    <row r="808" spans="1:3" x14ac:dyDescent="0.45">
      <c r="A808">
        <v>805</v>
      </c>
      <c r="B808">
        <v>5.9710580855607903E-2</v>
      </c>
      <c r="C808">
        <v>-0.123152709359605</v>
      </c>
    </row>
    <row r="809" spans="1:3" x14ac:dyDescent="0.45">
      <c r="A809">
        <v>806</v>
      </c>
      <c r="B809">
        <v>5.9710580855607903E-2</v>
      </c>
      <c r="C809">
        <v>-0.145299145299145</v>
      </c>
    </row>
    <row r="810" spans="1:3" x14ac:dyDescent="0.45">
      <c r="A810">
        <v>807</v>
      </c>
      <c r="B810">
        <v>5.9710580855607903E-2</v>
      </c>
      <c r="C810">
        <v>-1.22044241037376E-2</v>
      </c>
    </row>
    <row r="811" spans="1:3" x14ac:dyDescent="0.45">
      <c r="A811">
        <v>808</v>
      </c>
      <c r="B811">
        <v>5.9710580855607903E-2</v>
      </c>
      <c r="C811">
        <v>3.4319526627218898E-2</v>
      </c>
    </row>
    <row r="812" spans="1:3" x14ac:dyDescent="0.45">
      <c r="A812">
        <v>809</v>
      </c>
      <c r="B812">
        <v>5.9710580855607903E-2</v>
      </c>
      <c r="C812">
        <v>8.2191780821917804E-2</v>
      </c>
    </row>
    <row r="813" spans="1:3" x14ac:dyDescent="0.45">
      <c r="A813">
        <v>810</v>
      </c>
      <c r="B813">
        <v>5.9710580855607903E-2</v>
      </c>
      <c r="C813">
        <v>9.8709187547456299E-3</v>
      </c>
    </row>
    <row r="814" spans="1:3" x14ac:dyDescent="0.45">
      <c r="A814">
        <v>811</v>
      </c>
      <c r="B814">
        <v>5.9710580855607903E-2</v>
      </c>
      <c r="C814">
        <v>0.237916219119226</v>
      </c>
    </row>
    <row r="815" spans="1:3" x14ac:dyDescent="0.45">
      <c r="A815">
        <v>812</v>
      </c>
      <c r="B815">
        <v>5.9710580855607903E-2</v>
      </c>
      <c r="C815">
        <v>-0.13457943925233601</v>
      </c>
    </row>
    <row r="816" spans="1:3" x14ac:dyDescent="0.45">
      <c r="A816">
        <v>813</v>
      </c>
      <c r="B816">
        <v>5.9710580855607903E-2</v>
      </c>
      <c r="C816">
        <v>-7.8225806451612895E-2</v>
      </c>
    </row>
    <row r="817" spans="1:3" x14ac:dyDescent="0.45">
      <c r="A817">
        <v>814</v>
      </c>
      <c r="B817">
        <v>5.9710580855607903E-2</v>
      </c>
      <c r="C817">
        <v>0.27596153846153798</v>
      </c>
    </row>
    <row r="818" spans="1:3" x14ac:dyDescent="0.45">
      <c r="A818">
        <v>815</v>
      </c>
      <c r="B818">
        <v>5.9710580855607903E-2</v>
      </c>
      <c r="C818">
        <v>0.156310057655349</v>
      </c>
    </row>
    <row r="819" spans="1:3" x14ac:dyDescent="0.45">
      <c r="A819">
        <v>816</v>
      </c>
      <c r="B819">
        <v>5.9710580855607903E-2</v>
      </c>
      <c r="C819">
        <v>0.18241758241758199</v>
      </c>
    </row>
    <row r="820" spans="1:3" x14ac:dyDescent="0.45">
      <c r="A820">
        <v>817</v>
      </c>
      <c r="B820">
        <v>5.9710580855607903E-2</v>
      </c>
      <c r="C820">
        <v>0</v>
      </c>
    </row>
    <row r="821" spans="1:3" x14ac:dyDescent="0.45">
      <c r="A821">
        <v>818</v>
      </c>
      <c r="B821">
        <v>5.9710580855607903E-2</v>
      </c>
      <c r="C821">
        <v>-0.35111111111111099</v>
      </c>
    </row>
    <row r="822" spans="1:3" x14ac:dyDescent="0.45">
      <c r="A822">
        <v>819</v>
      </c>
      <c r="B822">
        <v>5.9710580855607903E-2</v>
      </c>
      <c r="C822">
        <v>8.1556997219647806E-2</v>
      </c>
    </row>
    <row r="823" spans="1:3" x14ac:dyDescent="0.45">
      <c r="A823">
        <v>820</v>
      </c>
      <c r="B823">
        <v>5.9710580855607903E-2</v>
      </c>
      <c r="C823">
        <v>4.8442906574394401E-2</v>
      </c>
    </row>
    <row r="824" spans="1:3" x14ac:dyDescent="0.45">
      <c r="A824">
        <v>821</v>
      </c>
      <c r="B824">
        <v>5.9710580855607903E-2</v>
      </c>
      <c r="C824">
        <v>-0.20186335403726699</v>
      </c>
    </row>
    <row r="825" spans="1:3" x14ac:dyDescent="0.45">
      <c r="A825">
        <v>822</v>
      </c>
      <c r="B825">
        <v>5.9710580855607903E-2</v>
      </c>
      <c r="C825">
        <v>7.7288428324697706E-2</v>
      </c>
    </row>
    <row r="826" spans="1:3" x14ac:dyDescent="0.45">
      <c r="A826">
        <v>823</v>
      </c>
      <c r="B826">
        <v>5.9710580855607903E-2</v>
      </c>
      <c r="C826">
        <v>0.22565687789798999</v>
      </c>
    </row>
    <row r="827" spans="1:3" x14ac:dyDescent="0.45">
      <c r="A827">
        <v>824</v>
      </c>
      <c r="B827">
        <v>5.9710580855607903E-2</v>
      </c>
      <c r="C827">
        <v>0.460829493087557</v>
      </c>
    </row>
    <row r="828" spans="1:3" x14ac:dyDescent="0.45">
      <c r="A828">
        <v>825</v>
      </c>
      <c r="B828">
        <v>5.9710580855607903E-2</v>
      </c>
      <c r="C828">
        <v>4.4477390659747899E-3</v>
      </c>
    </row>
    <row r="829" spans="1:3" x14ac:dyDescent="0.45">
      <c r="A829">
        <v>826</v>
      </c>
      <c r="B829">
        <v>5.9710580855607903E-2</v>
      </c>
      <c r="C829">
        <v>-8.83590462833099E-2</v>
      </c>
    </row>
    <row r="830" spans="1:3" x14ac:dyDescent="0.45">
      <c r="A830">
        <v>827</v>
      </c>
      <c r="B830">
        <v>5.9710580855607903E-2</v>
      </c>
      <c r="C830">
        <v>0.11212516297262</v>
      </c>
    </row>
    <row r="831" spans="1:3" x14ac:dyDescent="0.45">
      <c r="A831">
        <v>828</v>
      </c>
      <c r="B831">
        <v>5.9710580855607903E-2</v>
      </c>
      <c r="C831">
        <v>0.174157303370786</v>
      </c>
    </row>
    <row r="832" spans="1:3" x14ac:dyDescent="0.45">
      <c r="A832">
        <v>829</v>
      </c>
      <c r="B832">
        <v>5.9710580855607903E-2</v>
      </c>
      <c r="C832">
        <v>3.6055603822762801E-2</v>
      </c>
    </row>
    <row r="833" spans="1:3" x14ac:dyDescent="0.45">
      <c r="A833">
        <v>830</v>
      </c>
      <c r="B833">
        <v>5.9710580855607903E-2</v>
      </c>
      <c r="C833">
        <v>0.13348247576435401</v>
      </c>
    </row>
    <row r="834" spans="1:3" x14ac:dyDescent="0.45">
      <c r="A834">
        <v>831</v>
      </c>
      <c r="B834">
        <v>5.9710580855607903E-2</v>
      </c>
      <c r="C834">
        <v>0.220440881763527</v>
      </c>
    </row>
    <row r="835" spans="1:3" x14ac:dyDescent="0.45">
      <c r="A835">
        <v>832</v>
      </c>
      <c r="B835">
        <v>5.9710580855607903E-2</v>
      </c>
      <c r="C835">
        <v>-0.123357664233576</v>
      </c>
    </row>
    <row r="836" spans="1:3" x14ac:dyDescent="0.45">
      <c r="A836">
        <v>833</v>
      </c>
      <c r="B836">
        <v>5.9710580855607903E-2</v>
      </c>
      <c r="C836">
        <v>0.22754491017963999</v>
      </c>
    </row>
    <row r="837" spans="1:3" x14ac:dyDescent="0.45">
      <c r="A837">
        <v>834</v>
      </c>
      <c r="B837">
        <v>5.9710580855607903E-2</v>
      </c>
      <c r="C837">
        <v>-0.15967523680649501</v>
      </c>
    </row>
    <row r="838" spans="1:3" x14ac:dyDescent="0.45">
      <c r="A838">
        <v>835</v>
      </c>
      <c r="B838">
        <v>5.9710580855607903E-2</v>
      </c>
      <c r="C838">
        <v>9.9252934898612505E-2</v>
      </c>
    </row>
    <row r="839" spans="1:3" x14ac:dyDescent="0.45">
      <c r="A839">
        <v>836</v>
      </c>
      <c r="B839">
        <v>5.9710580855607903E-2</v>
      </c>
      <c r="C839">
        <v>-7.5657894736842105E-2</v>
      </c>
    </row>
    <row r="840" spans="1:3" x14ac:dyDescent="0.45">
      <c r="A840">
        <v>837</v>
      </c>
      <c r="B840">
        <v>5.9710580855607903E-2</v>
      </c>
      <c r="C840">
        <v>-0.39709090909090899</v>
      </c>
    </row>
    <row r="841" spans="1:3" x14ac:dyDescent="0.45">
      <c r="A841">
        <v>838</v>
      </c>
      <c r="B841">
        <v>5.9710580855607903E-2</v>
      </c>
      <c r="C841">
        <v>0.114926084883166</v>
      </c>
    </row>
    <row r="842" spans="1:3" x14ac:dyDescent="0.45">
      <c r="A842">
        <v>839</v>
      </c>
      <c r="B842">
        <v>5.9710580855607903E-2</v>
      </c>
      <c r="C842">
        <v>7.14285714285714E-3</v>
      </c>
    </row>
    <row r="843" spans="1:3" x14ac:dyDescent="0.45">
      <c r="A843">
        <v>840</v>
      </c>
      <c r="B843">
        <v>5.9710580855607903E-2</v>
      </c>
      <c r="C843">
        <v>-0.107634543178973</v>
      </c>
    </row>
    <row r="844" spans="1:3" x14ac:dyDescent="0.45">
      <c r="A844">
        <v>841</v>
      </c>
      <c r="B844">
        <v>5.9710580855607903E-2</v>
      </c>
      <c r="C844">
        <v>-4.8701298701298697E-2</v>
      </c>
    </row>
    <row r="845" spans="1:3" x14ac:dyDescent="0.45">
      <c r="A845">
        <v>842</v>
      </c>
      <c r="B845">
        <v>5.9710580855607903E-2</v>
      </c>
      <c r="C845">
        <v>0.31399317406143301</v>
      </c>
    </row>
    <row r="846" spans="1:3" x14ac:dyDescent="0.45">
      <c r="A846">
        <v>843</v>
      </c>
      <c r="B846">
        <v>5.9710580855607903E-2</v>
      </c>
      <c r="C846">
        <v>-3.5955056179775201E-2</v>
      </c>
    </row>
    <row r="847" spans="1:3" x14ac:dyDescent="0.45">
      <c r="A847">
        <v>844</v>
      </c>
      <c r="B847">
        <v>5.9710580855607903E-2</v>
      </c>
      <c r="C847">
        <v>0.37061769616026702</v>
      </c>
    </row>
    <row r="848" spans="1:3" x14ac:dyDescent="0.45">
      <c r="A848">
        <v>845</v>
      </c>
      <c r="B848">
        <v>5.9710580855607903E-2</v>
      </c>
      <c r="C848">
        <v>-0.101439790575916</v>
      </c>
    </row>
    <row r="849" spans="1:3" x14ac:dyDescent="0.45">
      <c r="A849">
        <v>846</v>
      </c>
      <c r="B849">
        <v>5.9710580855607903E-2</v>
      </c>
      <c r="C849">
        <v>0.17753623188405701</v>
      </c>
    </row>
    <row r="850" spans="1:3" x14ac:dyDescent="0.45">
      <c r="A850">
        <v>847</v>
      </c>
      <c r="B850">
        <v>5.9710580855607903E-2</v>
      </c>
      <c r="C850">
        <v>-5.4421768707482901E-2</v>
      </c>
    </row>
    <row r="851" spans="1:3" x14ac:dyDescent="0.45">
      <c r="A851">
        <v>848</v>
      </c>
      <c r="B851">
        <v>5.9710580855607903E-2</v>
      </c>
      <c r="C851">
        <v>0.100605143721633</v>
      </c>
    </row>
    <row r="852" spans="1:3" x14ac:dyDescent="0.45">
      <c r="A852">
        <v>849</v>
      </c>
      <c r="B852">
        <v>5.9710580855607903E-2</v>
      </c>
      <c r="C852">
        <v>-4.1845493562231703E-2</v>
      </c>
    </row>
    <row r="853" spans="1:3" x14ac:dyDescent="0.45">
      <c r="A853">
        <v>850</v>
      </c>
      <c r="B853">
        <v>5.9710580855607903E-2</v>
      </c>
      <c r="C853">
        <v>-0.14453125</v>
      </c>
    </row>
    <row r="854" spans="1:3" x14ac:dyDescent="0.45">
      <c r="A854">
        <v>851</v>
      </c>
      <c r="B854">
        <v>5.9710580855607903E-2</v>
      </c>
      <c r="C854">
        <v>-8.5106382978723406E-3</v>
      </c>
    </row>
    <row r="855" spans="1:3" x14ac:dyDescent="0.45">
      <c r="A855">
        <v>852</v>
      </c>
      <c r="B855">
        <v>5.9710580855607903E-2</v>
      </c>
      <c r="C855">
        <v>0.27041357370095398</v>
      </c>
    </row>
    <row r="856" spans="1:3" x14ac:dyDescent="0.45">
      <c r="A856">
        <v>853</v>
      </c>
      <c r="B856">
        <v>5.9710580855607903E-2</v>
      </c>
      <c r="C856">
        <v>-8.9924160346695495E-2</v>
      </c>
    </row>
    <row r="857" spans="1:3" x14ac:dyDescent="0.45">
      <c r="A857">
        <v>854</v>
      </c>
      <c r="B857">
        <v>5.9710580855607903E-2</v>
      </c>
      <c r="C857">
        <v>0.12230215827338101</v>
      </c>
    </row>
    <row r="858" spans="1:3" x14ac:dyDescent="0.45">
      <c r="A858">
        <v>855</v>
      </c>
      <c r="B858">
        <v>5.9710580855607903E-2</v>
      </c>
      <c r="C858">
        <v>0.12200956937799</v>
      </c>
    </row>
    <row r="859" spans="1:3" x14ac:dyDescent="0.45">
      <c r="A859">
        <v>856</v>
      </c>
      <c r="B859">
        <v>5.9710580855607903E-2</v>
      </c>
      <c r="C859">
        <v>2.36966824644549E-3</v>
      </c>
    </row>
    <row r="860" spans="1:3" x14ac:dyDescent="0.45">
      <c r="A860">
        <v>857</v>
      </c>
      <c r="B860">
        <v>5.9710580855607903E-2</v>
      </c>
      <c r="C860">
        <v>0.28170144462279201</v>
      </c>
    </row>
    <row r="861" spans="1:3" x14ac:dyDescent="0.45">
      <c r="A861">
        <v>858</v>
      </c>
      <c r="B861">
        <v>5.9710580855607903E-2</v>
      </c>
      <c r="C861">
        <v>0.61594202898550698</v>
      </c>
    </row>
    <row r="862" spans="1:3" x14ac:dyDescent="0.45">
      <c r="A862">
        <v>859</v>
      </c>
      <c r="B862">
        <v>5.9710580855607903E-2</v>
      </c>
      <c r="C862">
        <v>-1.5071590052750499E-2</v>
      </c>
    </row>
    <row r="863" spans="1:3" x14ac:dyDescent="0.45">
      <c r="A863">
        <v>860</v>
      </c>
      <c r="B863">
        <v>5.9710580855607903E-2</v>
      </c>
      <c r="C863">
        <v>-3.7414965986394502E-2</v>
      </c>
    </row>
    <row r="864" spans="1:3" x14ac:dyDescent="0.45">
      <c r="A864">
        <v>861</v>
      </c>
      <c r="B864">
        <v>5.9710580855607903E-2</v>
      </c>
      <c r="C864">
        <v>0.124793388429752</v>
      </c>
    </row>
    <row r="865" spans="1:3" x14ac:dyDescent="0.45">
      <c r="A865">
        <v>862</v>
      </c>
      <c r="B865">
        <v>5.9710580855607903E-2</v>
      </c>
      <c r="C865">
        <v>7.1071071071070996E-2</v>
      </c>
    </row>
    <row r="866" spans="1:3" x14ac:dyDescent="0.45">
      <c r="A866">
        <v>863</v>
      </c>
      <c r="B866">
        <v>5.9710580855607903E-2</v>
      </c>
      <c r="C866">
        <v>0.20401854714064899</v>
      </c>
    </row>
    <row r="867" spans="1:3" x14ac:dyDescent="0.45">
      <c r="A867">
        <v>864</v>
      </c>
      <c r="B867">
        <v>5.9710580855607903E-2</v>
      </c>
      <c r="C867">
        <v>0.14392905866302799</v>
      </c>
    </row>
    <row r="868" spans="1:3" x14ac:dyDescent="0.45">
      <c r="A868">
        <v>865</v>
      </c>
      <c r="B868">
        <v>5.9710580855607903E-2</v>
      </c>
      <c r="C868">
        <v>-7.5435203094777498E-2</v>
      </c>
    </row>
    <row r="869" spans="1:3" x14ac:dyDescent="0.45">
      <c r="A869">
        <v>866</v>
      </c>
      <c r="B869">
        <v>5.9710580855607903E-2</v>
      </c>
      <c r="C869">
        <v>4.29184549356223E-3</v>
      </c>
    </row>
    <row r="870" spans="1:3" x14ac:dyDescent="0.45">
      <c r="A870">
        <v>867</v>
      </c>
      <c r="B870">
        <v>5.9710580855607903E-2</v>
      </c>
      <c r="C870">
        <v>0.23096885813148699</v>
      </c>
    </row>
    <row r="871" spans="1:3" x14ac:dyDescent="0.45">
      <c r="A871">
        <v>868</v>
      </c>
      <c r="B871">
        <v>5.9710580855607903E-2</v>
      </c>
      <c r="C871">
        <v>-0.123595505617977</v>
      </c>
    </row>
    <row r="872" spans="1:3" x14ac:dyDescent="0.45">
      <c r="A872">
        <v>869</v>
      </c>
      <c r="B872">
        <v>5.9710580855607903E-2</v>
      </c>
      <c r="C872">
        <v>-2.9868578255674998E-2</v>
      </c>
    </row>
    <row r="873" spans="1:3" x14ac:dyDescent="0.45">
      <c r="A873">
        <v>870</v>
      </c>
      <c r="B873">
        <v>5.9710580855607903E-2</v>
      </c>
      <c r="C873">
        <v>-9.3896713615023407E-3</v>
      </c>
    </row>
    <row r="874" spans="1:3" x14ac:dyDescent="0.45">
      <c r="A874">
        <v>871</v>
      </c>
      <c r="B874">
        <v>5.9710580855607903E-2</v>
      </c>
      <c r="C874">
        <v>-6.2754686226568795E-2</v>
      </c>
    </row>
    <row r="875" spans="1:3" x14ac:dyDescent="0.45">
      <c r="A875">
        <v>872</v>
      </c>
      <c r="B875">
        <v>5.9710580855607903E-2</v>
      </c>
      <c r="C875">
        <v>0.22367101303911699</v>
      </c>
    </row>
    <row r="876" spans="1:3" x14ac:dyDescent="0.45">
      <c r="A876">
        <v>873</v>
      </c>
      <c r="B876">
        <v>5.9710580855607903E-2</v>
      </c>
      <c r="C876">
        <v>3.7166085946573703E-2</v>
      </c>
    </row>
    <row r="877" spans="1:3" x14ac:dyDescent="0.45">
      <c r="A877">
        <v>874</v>
      </c>
      <c r="B877">
        <v>5.9710580855607903E-2</v>
      </c>
      <c r="C877">
        <v>8.7336244541484698E-2</v>
      </c>
    </row>
    <row r="878" spans="1:3" x14ac:dyDescent="0.45">
      <c r="A878">
        <v>875</v>
      </c>
      <c r="B878">
        <v>5.9710580855607903E-2</v>
      </c>
      <c r="C878">
        <v>2.27066303360581E-2</v>
      </c>
    </row>
    <row r="879" spans="1:3" x14ac:dyDescent="0.45">
      <c r="A879">
        <v>876</v>
      </c>
      <c r="B879">
        <v>5.9710580855607903E-2</v>
      </c>
      <c r="C879">
        <v>-9.3385214007782102E-2</v>
      </c>
    </row>
    <row r="880" spans="1:3" x14ac:dyDescent="0.45">
      <c r="A880">
        <v>877</v>
      </c>
      <c r="B880">
        <v>5.9710580855607903E-2</v>
      </c>
      <c r="C880">
        <v>3.6630036630036597E-2</v>
      </c>
    </row>
    <row r="881" spans="1:3" x14ac:dyDescent="0.45">
      <c r="A881">
        <v>878</v>
      </c>
      <c r="B881">
        <v>5.9710580855607903E-2</v>
      </c>
      <c r="C881">
        <v>0.17432950191570801</v>
      </c>
    </row>
    <row r="882" spans="1:3" x14ac:dyDescent="0.45">
      <c r="A882">
        <v>879</v>
      </c>
      <c r="B882">
        <v>5.9710580855607903E-2</v>
      </c>
      <c r="C882">
        <v>8.1488933601609595E-2</v>
      </c>
    </row>
    <row r="883" spans="1:3" x14ac:dyDescent="0.45">
      <c r="A883">
        <v>880</v>
      </c>
      <c r="B883">
        <v>5.9710580855607903E-2</v>
      </c>
      <c r="C883">
        <v>-9.2024539877300596E-2</v>
      </c>
    </row>
    <row r="884" spans="1:3" x14ac:dyDescent="0.45">
      <c r="A884">
        <v>881</v>
      </c>
      <c r="B884">
        <v>5.9710580855607903E-2</v>
      </c>
      <c r="C884">
        <v>-8.6538461538461495E-2</v>
      </c>
    </row>
    <row r="885" spans="1:3" x14ac:dyDescent="0.45">
      <c r="A885">
        <v>882</v>
      </c>
      <c r="B885">
        <v>5.9710580855607903E-2</v>
      </c>
      <c r="C885">
        <v>0.20039814200398101</v>
      </c>
    </row>
    <row r="886" spans="1:3" x14ac:dyDescent="0.45">
      <c r="A886">
        <v>883</v>
      </c>
      <c r="B886">
        <v>5.9710580855607903E-2</v>
      </c>
      <c r="C886">
        <v>-0.140930067447639</v>
      </c>
    </row>
    <row r="887" spans="1:3" x14ac:dyDescent="0.45">
      <c r="A887">
        <v>884</v>
      </c>
      <c r="B887">
        <v>5.9710580855607903E-2</v>
      </c>
      <c r="C887">
        <v>-4.2690815006468298E-2</v>
      </c>
    </row>
    <row r="888" spans="1:3" x14ac:dyDescent="0.45">
      <c r="A888">
        <v>885</v>
      </c>
      <c r="B888">
        <v>5.9710580855607903E-2</v>
      </c>
      <c r="C888">
        <v>-0.133286318758815</v>
      </c>
    </row>
    <row r="889" spans="1:3" x14ac:dyDescent="0.45">
      <c r="A889">
        <v>886</v>
      </c>
      <c r="B889">
        <v>5.9710580855607903E-2</v>
      </c>
      <c r="C889">
        <v>0.202063628546861</v>
      </c>
    </row>
    <row r="890" spans="1:3" x14ac:dyDescent="0.45">
      <c r="A890">
        <v>887</v>
      </c>
      <c r="B890">
        <v>5.9710580855607903E-2</v>
      </c>
      <c r="C890">
        <v>0.31818181818181801</v>
      </c>
    </row>
    <row r="891" spans="1:3" x14ac:dyDescent="0.45">
      <c r="A891">
        <v>888</v>
      </c>
      <c r="B891">
        <v>5.9710580855607903E-2</v>
      </c>
      <c r="C891">
        <v>-7.0114942528735597E-2</v>
      </c>
    </row>
    <row r="892" spans="1:3" x14ac:dyDescent="0.45">
      <c r="A892">
        <v>889</v>
      </c>
      <c r="B892">
        <v>5.9710580855607903E-2</v>
      </c>
      <c r="C892">
        <v>-0.13544303797468299</v>
      </c>
    </row>
    <row r="893" spans="1:3" x14ac:dyDescent="0.45">
      <c r="A893">
        <v>890</v>
      </c>
      <c r="B893">
        <v>5.9710580855607903E-2</v>
      </c>
      <c r="C893">
        <v>7.8200692041522496E-2</v>
      </c>
    </row>
    <row r="894" spans="1:3" x14ac:dyDescent="0.45">
      <c r="A894">
        <v>891</v>
      </c>
      <c r="B894">
        <v>5.9710580855607903E-2</v>
      </c>
      <c r="C894">
        <v>0.19857524487978601</v>
      </c>
    </row>
    <row r="895" spans="1:3" x14ac:dyDescent="0.45">
      <c r="A895">
        <v>892</v>
      </c>
      <c r="B895">
        <v>5.9710580855607903E-2</v>
      </c>
      <c r="C895">
        <v>0.355018587360594</v>
      </c>
    </row>
    <row r="896" spans="1:3" x14ac:dyDescent="0.45">
      <c r="A896">
        <v>893</v>
      </c>
      <c r="B896">
        <v>5.9710580855607903E-2</v>
      </c>
      <c r="C896">
        <v>9.0697674418604601E-2</v>
      </c>
    </row>
    <row r="897" spans="1:3" x14ac:dyDescent="0.45">
      <c r="A897">
        <v>894</v>
      </c>
      <c r="B897">
        <v>5.9710580855607903E-2</v>
      </c>
      <c r="C897">
        <v>-3.5087719298245598E-2</v>
      </c>
    </row>
    <row r="898" spans="1:3" x14ac:dyDescent="0.45">
      <c r="A898">
        <v>895</v>
      </c>
      <c r="B898">
        <v>5.9710580855607903E-2</v>
      </c>
      <c r="C898">
        <v>7.9691516709511495E-2</v>
      </c>
    </row>
    <row r="899" spans="1:3" x14ac:dyDescent="0.45">
      <c r="A899">
        <v>896</v>
      </c>
      <c r="B899">
        <v>5.9710580855607903E-2</v>
      </c>
      <c r="C899">
        <v>0.41791044776119401</v>
      </c>
    </row>
    <row r="900" spans="1:3" x14ac:dyDescent="0.45">
      <c r="A900">
        <v>897</v>
      </c>
      <c r="B900">
        <v>5.9710580855607903E-2</v>
      </c>
      <c r="C900">
        <v>0.41340782122905001</v>
      </c>
    </row>
    <row r="901" spans="1:3" x14ac:dyDescent="0.45">
      <c r="A901">
        <v>898</v>
      </c>
      <c r="B901">
        <v>5.9710580855607903E-2</v>
      </c>
      <c r="C901">
        <v>-8.4269662921348295E-3</v>
      </c>
    </row>
    <row r="902" spans="1:3" x14ac:dyDescent="0.45">
      <c r="A902">
        <v>899</v>
      </c>
      <c r="B902">
        <v>5.9710580855607903E-2</v>
      </c>
      <c r="C902">
        <v>0.41657207718501699</v>
      </c>
    </row>
    <row r="903" spans="1:3" x14ac:dyDescent="0.45">
      <c r="A903">
        <v>900</v>
      </c>
      <c r="B903">
        <v>5.9710580855607903E-2</v>
      </c>
      <c r="C903">
        <v>-7.0422535211267599E-3</v>
      </c>
    </row>
    <row r="904" spans="1:3" x14ac:dyDescent="0.45">
      <c r="A904">
        <v>901</v>
      </c>
      <c r="B904">
        <v>5.9710580855607903E-2</v>
      </c>
      <c r="C904">
        <v>-5.7505601194921499E-2</v>
      </c>
    </row>
    <row r="905" spans="1:3" x14ac:dyDescent="0.45">
      <c r="A905">
        <v>902</v>
      </c>
      <c r="B905">
        <v>5.9710580855607903E-2</v>
      </c>
      <c r="C905">
        <v>-8.5340674466620706E-2</v>
      </c>
    </row>
    <row r="906" spans="1:3" x14ac:dyDescent="0.45">
      <c r="A906">
        <v>903</v>
      </c>
      <c r="B906">
        <v>5.9710580855607903E-2</v>
      </c>
      <c r="C906">
        <v>0.45178764897074702</v>
      </c>
    </row>
    <row r="907" spans="1:3" x14ac:dyDescent="0.45">
      <c r="A907">
        <v>904</v>
      </c>
      <c r="B907">
        <v>5.9710580855607903E-2</v>
      </c>
      <c r="C907">
        <v>-0.13226205191594501</v>
      </c>
    </row>
    <row r="908" spans="1:3" x14ac:dyDescent="0.45">
      <c r="A908">
        <v>905</v>
      </c>
      <c r="B908">
        <v>5.9710580855607903E-2</v>
      </c>
      <c r="C908">
        <v>-7.5098814229248995E-2</v>
      </c>
    </row>
    <row r="909" spans="1:3" x14ac:dyDescent="0.45">
      <c r="A909">
        <v>906</v>
      </c>
      <c r="B909">
        <v>5.9710580855607903E-2</v>
      </c>
      <c r="C909">
        <v>-4.3103448275862002E-2</v>
      </c>
    </row>
    <row r="910" spans="1:3" x14ac:dyDescent="0.45">
      <c r="A910">
        <v>907</v>
      </c>
      <c r="B910">
        <v>5.9710580855607903E-2</v>
      </c>
      <c r="C910">
        <v>-5.8823529411764698E-2</v>
      </c>
    </row>
    <row r="911" spans="1:3" x14ac:dyDescent="0.45">
      <c r="A911">
        <v>908</v>
      </c>
      <c r="B911">
        <v>5.9710580855607903E-2</v>
      </c>
      <c r="C911">
        <v>-4.04721753794266E-2</v>
      </c>
    </row>
    <row r="912" spans="1:3" x14ac:dyDescent="0.45">
      <c r="A912">
        <v>909</v>
      </c>
      <c r="B912">
        <v>5.9710580855607903E-2</v>
      </c>
      <c r="C912">
        <v>0.26470588235294101</v>
      </c>
    </row>
    <row r="913" spans="1:3" x14ac:dyDescent="0.45">
      <c r="A913">
        <v>910</v>
      </c>
      <c r="B913">
        <v>5.9710580855607903E-2</v>
      </c>
      <c r="C913">
        <v>-8.6005830903790007E-2</v>
      </c>
    </row>
    <row r="914" spans="1:3" x14ac:dyDescent="0.45">
      <c r="A914">
        <v>911</v>
      </c>
      <c r="B914">
        <v>5.9710580855607903E-2</v>
      </c>
      <c r="C914">
        <v>0.53899883585564601</v>
      </c>
    </row>
    <row r="915" spans="1:3" x14ac:dyDescent="0.45">
      <c r="A915">
        <v>912</v>
      </c>
      <c r="B915">
        <v>5.9710580855607903E-2</v>
      </c>
      <c r="C915">
        <v>-0.17943262411347499</v>
      </c>
    </row>
    <row r="916" spans="1:3" x14ac:dyDescent="0.45">
      <c r="A916">
        <v>913</v>
      </c>
      <c r="B916">
        <v>5.9710580855607903E-2</v>
      </c>
      <c r="C916">
        <v>-0.12616822429906499</v>
      </c>
    </row>
    <row r="917" spans="1:3" x14ac:dyDescent="0.45">
      <c r="A917">
        <v>914</v>
      </c>
      <c r="B917">
        <v>5.9710580855607903E-2</v>
      </c>
      <c r="C917">
        <v>-0.14629258517033999</v>
      </c>
    </row>
    <row r="918" spans="1:3" x14ac:dyDescent="0.45">
      <c r="A918">
        <v>915</v>
      </c>
      <c r="B918">
        <v>5.9710580855607903E-2</v>
      </c>
      <c r="C918">
        <v>-0.167721518987341</v>
      </c>
    </row>
    <row r="919" spans="1:3" x14ac:dyDescent="0.45">
      <c r="A919">
        <v>916</v>
      </c>
      <c r="B919">
        <v>5.9710580855607903E-2</v>
      </c>
      <c r="C919">
        <v>0.19507323568575199</v>
      </c>
    </row>
    <row r="920" spans="1:3" x14ac:dyDescent="0.45">
      <c r="A920">
        <v>917</v>
      </c>
      <c r="B920">
        <v>5.9710580855607903E-2</v>
      </c>
      <c r="C920">
        <v>0.2</v>
      </c>
    </row>
    <row r="921" spans="1:3" x14ac:dyDescent="0.45">
      <c r="A921">
        <v>918</v>
      </c>
      <c r="B921">
        <v>5.9710580855607903E-2</v>
      </c>
      <c r="C921">
        <v>8.0064051240992702E-4</v>
      </c>
    </row>
    <row r="922" spans="1:3" x14ac:dyDescent="0.45">
      <c r="A922">
        <v>919</v>
      </c>
      <c r="B922">
        <v>5.9710580855607903E-2</v>
      </c>
      <c r="C922">
        <v>-8.4261838440111397E-2</v>
      </c>
    </row>
    <row r="923" spans="1:3" x14ac:dyDescent="0.45">
      <c r="A923">
        <v>920</v>
      </c>
      <c r="B923">
        <v>5.9710580855607903E-2</v>
      </c>
      <c r="C923">
        <v>0.225469728601252</v>
      </c>
    </row>
    <row r="924" spans="1:3" x14ac:dyDescent="0.45">
      <c r="A924">
        <v>921</v>
      </c>
      <c r="B924">
        <v>5.9710580855607903E-2</v>
      </c>
      <c r="C924">
        <v>-5.8020477815699599E-2</v>
      </c>
    </row>
    <row r="925" spans="1:3" x14ac:dyDescent="0.45">
      <c r="A925">
        <v>922</v>
      </c>
      <c r="B925">
        <v>5.9710580855607903E-2</v>
      </c>
      <c r="C925">
        <v>-6.3244047619047603E-2</v>
      </c>
    </row>
    <row r="926" spans="1:3" x14ac:dyDescent="0.45">
      <c r="A926">
        <v>923</v>
      </c>
      <c r="B926">
        <v>5.9710580855607903E-2</v>
      </c>
      <c r="C926">
        <v>0.11016949152542301</v>
      </c>
    </row>
    <row r="927" spans="1:3" x14ac:dyDescent="0.45">
      <c r="A927">
        <v>924</v>
      </c>
      <c r="B927">
        <v>5.9710580855607903E-2</v>
      </c>
      <c r="C927">
        <v>-4.1913946587536999E-2</v>
      </c>
    </row>
    <row r="928" spans="1:3" x14ac:dyDescent="0.45">
      <c r="A928">
        <v>925</v>
      </c>
      <c r="B928">
        <v>5.9710580855607903E-2</v>
      </c>
      <c r="C928">
        <v>-3.83458646616541E-2</v>
      </c>
    </row>
    <row r="929" spans="1:3" x14ac:dyDescent="0.45">
      <c r="A929">
        <v>926</v>
      </c>
      <c r="B929">
        <v>5.9710580855607903E-2</v>
      </c>
      <c r="C929">
        <v>0.14996114996114901</v>
      </c>
    </row>
    <row r="930" spans="1:3" x14ac:dyDescent="0.45">
      <c r="A930">
        <v>927</v>
      </c>
      <c r="B930">
        <v>5.9710580855607903E-2</v>
      </c>
      <c r="C930">
        <v>0.24635416666666601</v>
      </c>
    </row>
    <row r="931" spans="1:3" x14ac:dyDescent="0.45">
      <c r="A931">
        <v>928</v>
      </c>
      <c r="B931">
        <v>5.9710580855607903E-2</v>
      </c>
      <c r="C931">
        <v>0.20422535211267601</v>
      </c>
    </row>
    <row r="932" spans="1:3" x14ac:dyDescent="0.45">
      <c r="A932">
        <v>929</v>
      </c>
      <c r="B932">
        <v>5.9710580855607903E-2</v>
      </c>
      <c r="C932">
        <v>5.9031877213695398E-2</v>
      </c>
    </row>
    <row r="933" spans="1:3" x14ac:dyDescent="0.45">
      <c r="A933">
        <v>930</v>
      </c>
      <c r="B933">
        <v>5.9710580855607903E-2</v>
      </c>
      <c r="C933">
        <v>5.0343249427917597E-2</v>
      </c>
    </row>
    <row r="934" spans="1:3" x14ac:dyDescent="0.45">
      <c r="A934">
        <v>931</v>
      </c>
      <c r="B934">
        <v>5.9710580855607903E-2</v>
      </c>
      <c r="C934">
        <v>-0.13872832369942101</v>
      </c>
    </row>
    <row r="935" spans="1:3" x14ac:dyDescent="0.45">
      <c r="A935">
        <v>932</v>
      </c>
      <c r="B935">
        <v>5.9710580855607903E-2</v>
      </c>
      <c r="C935">
        <v>-0.20070921985815601</v>
      </c>
    </row>
    <row r="936" spans="1:3" x14ac:dyDescent="0.45">
      <c r="A936">
        <v>933</v>
      </c>
      <c r="B936">
        <v>5.9710580855607903E-2</v>
      </c>
      <c r="C936">
        <v>1.3452914798206201E-2</v>
      </c>
    </row>
    <row r="937" spans="1:3" x14ac:dyDescent="0.45">
      <c r="A937">
        <v>934</v>
      </c>
      <c r="B937">
        <v>5.9710580855607903E-2</v>
      </c>
      <c r="C937">
        <v>-1.26582278481012E-2</v>
      </c>
    </row>
    <row r="938" spans="1:3" x14ac:dyDescent="0.45">
      <c r="A938">
        <v>935</v>
      </c>
      <c r="B938">
        <v>5.9710580855607903E-2</v>
      </c>
      <c r="C938">
        <v>-8.6005830903790007E-2</v>
      </c>
    </row>
    <row r="939" spans="1:3" x14ac:dyDescent="0.45">
      <c r="A939">
        <v>936</v>
      </c>
      <c r="B939">
        <v>5.9710580855607903E-2</v>
      </c>
      <c r="C939">
        <v>0.115751789976133</v>
      </c>
    </row>
    <row r="940" spans="1:3" x14ac:dyDescent="0.45">
      <c r="A940">
        <v>937</v>
      </c>
      <c r="B940">
        <v>5.9710580855607903E-2</v>
      </c>
      <c r="C940">
        <v>-0.13081009296148699</v>
      </c>
    </row>
    <row r="941" spans="1:3" x14ac:dyDescent="0.45">
      <c r="A941">
        <v>938</v>
      </c>
      <c r="B941">
        <v>5.9710580855607903E-2</v>
      </c>
      <c r="C941">
        <v>0.20146222583265599</v>
      </c>
    </row>
    <row r="942" spans="1:3" x14ac:dyDescent="0.45">
      <c r="A942">
        <v>939</v>
      </c>
      <c r="B942">
        <v>5.9710580855607903E-2</v>
      </c>
      <c r="C942">
        <v>2.3219814241485998E-3</v>
      </c>
    </row>
    <row r="943" spans="1:3" x14ac:dyDescent="0.45">
      <c r="A943">
        <v>940</v>
      </c>
      <c r="B943">
        <v>5.9710580855607903E-2</v>
      </c>
      <c r="C943">
        <v>-8.4261838440111397E-2</v>
      </c>
    </row>
    <row r="944" spans="1:3" x14ac:dyDescent="0.45">
      <c r="A944">
        <v>941</v>
      </c>
      <c r="B944">
        <v>5.9710580855607903E-2</v>
      </c>
      <c r="C944">
        <v>6.0606060606060601E-2</v>
      </c>
    </row>
    <row r="945" spans="1:3" x14ac:dyDescent="0.45">
      <c r="A945">
        <v>942</v>
      </c>
      <c r="B945">
        <v>5.9710580855607903E-2</v>
      </c>
      <c r="C945">
        <v>-0.115571776155717</v>
      </c>
    </row>
    <row r="946" spans="1:3" x14ac:dyDescent="0.45">
      <c r="A946">
        <v>943</v>
      </c>
      <c r="B946">
        <v>5.9710580855607903E-2</v>
      </c>
      <c r="C946">
        <v>-5.2901023890784903E-2</v>
      </c>
    </row>
    <row r="947" spans="1:3" x14ac:dyDescent="0.45">
      <c r="A947">
        <v>944</v>
      </c>
      <c r="B947">
        <v>5.9710580855607903E-2</v>
      </c>
      <c r="C947">
        <v>-5.7046979865771799E-2</v>
      </c>
    </row>
    <row r="948" spans="1:3" x14ac:dyDescent="0.45">
      <c r="A948">
        <v>945</v>
      </c>
      <c r="B948">
        <v>5.9710580855607903E-2</v>
      </c>
      <c r="C948">
        <v>-3.8766519823788502E-2</v>
      </c>
    </row>
    <row r="949" spans="1:3" x14ac:dyDescent="0.45">
      <c r="A949">
        <v>946</v>
      </c>
      <c r="B949">
        <v>5.9710580855607903E-2</v>
      </c>
      <c r="C949">
        <v>0.186475409836065</v>
      </c>
    </row>
    <row r="950" spans="1:3" x14ac:dyDescent="0.45">
      <c r="A950">
        <v>947</v>
      </c>
      <c r="B950">
        <v>5.9710580855607903E-2</v>
      </c>
      <c r="C950">
        <v>-4.1811846689895397E-2</v>
      </c>
    </row>
    <row r="951" spans="1:3" x14ac:dyDescent="0.45">
      <c r="A951">
        <v>948</v>
      </c>
      <c r="B951">
        <v>5.9710580855607903E-2</v>
      </c>
      <c r="C951">
        <v>0.124121779859484</v>
      </c>
    </row>
    <row r="952" spans="1:3" x14ac:dyDescent="0.45">
      <c r="A952">
        <v>949</v>
      </c>
      <c r="B952">
        <v>5.9710580855607903E-2</v>
      </c>
      <c r="C952">
        <v>9.7908745247148293E-2</v>
      </c>
    </row>
    <row r="953" spans="1:3" x14ac:dyDescent="0.45">
      <c r="A953">
        <v>950</v>
      </c>
      <c r="B953">
        <v>5.9710580855607903E-2</v>
      </c>
      <c r="C953">
        <v>9.8107918710581606E-3</v>
      </c>
    </row>
    <row r="954" spans="1:3" x14ac:dyDescent="0.45">
      <c r="A954">
        <v>951</v>
      </c>
      <c r="B954">
        <v>5.9710580855607903E-2</v>
      </c>
      <c r="C954">
        <v>0.31178707224334601</v>
      </c>
    </row>
    <row r="955" spans="1:3" x14ac:dyDescent="0.45">
      <c r="A955">
        <v>952</v>
      </c>
      <c r="B955">
        <v>5.9710580855607903E-2</v>
      </c>
      <c r="C955">
        <v>-8.9043747580332899E-2</v>
      </c>
    </row>
    <row r="956" spans="1:3" x14ac:dyDescent="0.45">
      <c r="A956">
        <v>953</v>
      </c>
      <c r="B956">
        <v>5.9710580855607903E-2</v>
      </c>
      <c r="C956">
        <v>-0.15226337448559599</v>
      </c>
    </row>
    <row r="957" spans="1:3" x14ac:dyDescent="0.45">
      <c r="A957">
        <v>954</v>
      </c>
      <c r="B957">
        <v>5.9710580855607903E-2</v>
      </c>
      <c r="C957">
        <v>0.35800893426930402</v>
      </c>
    </row>
    <row r="958" spans="1:3" x14ac:dyDescent="0.45">
      <c r="A958">
        <v>955</v>
      </c>
      <c r="B958">
        <v>5.9710580855607903E-2</v>
      </c>
      <c r="C958">
        <v>0.312949640287769</v>
      </c>
    </row>
    <row r="959" spans="1:3" x14ac:dyDescent="0.45">
      <c r="A959">
        <v>956</v>
      </c>
      <c r="B959">
        <v>5.9710580855607903E-2</v>
      </c>
      <c r="C959">
        <v>0.16429495472186201</v>
      </c>
    </row>
    <row r="960" spans="1:3" x14ac:dyDescent="0.45">
      <c r="A960">
        <v>957</v>
      </c>
      <c r="B960">
        <v>5.9710580855607903E-2</v>
      </c>
      <c r="C960">
        <v>0.60095011876484505</v>
      </c>
    </row>
    <row r="961" spans="1:3" x14ac:dyDescent="0.45">
      <c r="A961">
        <v>958</v>
      </c>
      <c r="B961">
        <v>5.9710580855607903E-2</v>
      </c>
      <c r="C961">
        <v>-7.7579519006982102E-4</v>
      </c>
    </row>
    <row r="962" spans="1:3" x14ac:dyDescent="0.45">
      <c r="A962">
        <v>959</v>
      </c>
      <c r="B962">
        <v>5.9710580855607903E-2</v>
      </c>
      <c r="C962">
        <v>4.17582417582417E-2</v>
      </c>
    </row>
    <row r="963" spans="1:3" x14ac:dyDescent="0.45">
      <c r="A963">
        <v>960</v>
      </c>
      <c r="B963">
        <v>5.9710580855607903E-2</v>
      </c>
      <c r="C963">
        <v>-6.0522696011004101E-2</v>
      </c>
    </row>
    <row r="964" spans="1:3" x14ac:dyDescent="0.45">
      <c r="A964">
        <v>961</v>
      </c>
      <c r="B964">
        <v>5.9710580855607903E-2</v>
      </c>
      <c r="C964">
        <v>3.1225604996096799E-3</v>
      </c>
    </row>
    <row r="965" spans="1:3" x14ac:dyDescent="0.45">
      <c r="A965">
        <v>962</v>
      </c>
      <c r="B965">
        <v>5.9710580855607903E-2</v>
      </c>
      <c r="C965">
        <v>-0.305593451568894</v>
      </c>
    </row>
    <row r="966" spans="1:3" x14ac:dyDescent="0.45">
      <c r="A966">
        <v>963</v>
      </c>
      <c r="B966">
        <v>5.9710580855607903E-2</v>
      </c>
      <c r="C966">
        <v>-0.130287648054145</v>
      </c>
    </row>
    <row r="967" spans="1:3" x14ac:dyDescent="0.45">
      <c r="A967">
        <v>964</v>
      </c>
      <c r="B967">
        <v>5.9710580855607903E-2</v>
      </c>
      <c r="C967">
        <v>8.1585081585081501E-2</v>
      </c>
    </row>
    <row r="968" spans="1:3" x14ac:dyDescent="0.45">
      <c r="A968">
        <v>965</v>
      </c>
      <c r="B968">
        <v>5.9710580855607903E-2</v>
      </c>
      <c r="C968">
        <v>0.146209386281588</v>
      </c>
    </row>
    <row r="969" spans="1:3" x14ac:dyDescent="0.45">
      <c r="A969">
        <v>966</v>
      </c>
      <c r="B969">
        <v>5.9710580855607903E-2</v>
      </c>
      <c r="C969">
        <v>0.24156992813709199</v>
      </c>
    </row>
    <row r="970" spans="1:3" x14ac:dyDescent="0.45">
      <c r="A970">
        <v>967</v>
      </c>
      <c r="B970">
        <v>5.9710580855607903E-2</v>
      </c>
      <c r="C970">
        <v>-0.144230769230769</v>
      </c>
    </row>
    <row r="971" spans="1:3" x14ac:dyDescent="0.45">
      <c r="A971">
        <v>968</v>
      </c>
      <c r="B971">
        <v>5.9710580855607903E-2</v>
      </c>
      <c r="C971">
        <v>0.50264550264550201</v>
      </c>
    </row>
    <row r="972" spans="1:3" x14ac:dyDescent="0.45">
      <c r="A972">
        <v>969</v>
      </c>
      <c r="B972">
        <v>5.9710580855607903E-2</v>
      </c>
      <c r="C972">
        <v>0.16428571428571401</v>
      </c>
    </row>
    <row r="973" spans="1:3" x14ac:dyDescent="0.45">
      <c r="A973">
        <v>970</v>
      </c>
      <c r="B973">
        <v>5.9710580855607903E-2</v>
      </c>
      <c r="C973">
        <v>0.163265306122448</v>
      </c>
    </row>
    <row r="974" spans="1:3" x14ac:dyDescent="0.45">
      <c r="A974">
        <v>971</v>
      </c>
      <c r="B974">
        <v>5.9710580855607903E-2</v>
      </c>
      <c r="C974">
        <v>-0.18910256410256401</v>
      </c>
    </row>
    <row r="975" spans="1:3" x14ac:dyDescent="0.45">
      <c r="A975">
        <v>972</v>
      </c>
      <c r="B975">
        <v>5.9710580855607903E-2</v>
      </c>
      <c r="C975">
        <v>0.37032842582106401</v>
      </c>
    </row>
    <row r="976" spans="1:3" x14ac:dyDescent="0.45">
      <c r="A976">
        <v>973</v>
      </c>
      <c r="B976">
        <v>5.9710580855607903E-2</v>
      </c>
      <c r="C976">
        <v>-5.6047197640117903E-2</v>
      </c>
    </row>
    <row r="977" spans="1:3" x14ac:dyDescent="0.45">
      <c r="A977">
        <v>974</v>
      </c>
      <c r="B977">
        <v>5.9710580855607903E-2</v>
      </c>
      <c r="C977">
        <v>0.278195488721804</v>
      </c>
    </row>
    <row r="978" spans="1:3" x14ac:dyDescent="0.45">
      <c r="A978">
        <v>975</v>
      </c>
      <c r="B978">
        <v>5.9710580855607903E-2</v>
      </c>
      <c r="C978">
        <v>-5.4721030042918402E-2</v>
      </c>
    </row>
    <row r="979" spans="1:3" x14ac:dyDescent="0.45">
      <c r="A979">
        <v>976</v>
      </c>
      <c r="B979">
        <v>5.9710580855607903E-2</v>
      </c>
      <c r="C979">
        <v>0.120617110799438</v>
      </c>
    </row>
    <row r="980" spans="1:3" x14ac:dyDescent="0.45">
      <c r="A980">
        <v>977</v>
      </c>
      <c r="B980">
        <v>5.9710580855607903E-2</v>
      </c>
      <c r="C980">
        <v>-7.5276243093922598E-2</v>
      </c>
    </row>
    <row r="981" spans="1:3" x14ac:dyDescent="0.45">
      <c r="A981">
        <v>978</v>
      </c>
      <c r="B981">
        <v>5.9710580855607903E-2</v>
      </c>
      <c r="C981">
        <v>-5.2478134110787097E-2</v>
      </c>
    </row>
    <row r="982" spans="1:3" x14ac:dyDescent="0.45">
      <c r="A982">
        <v>979</v>
      </c>
      <c r="B982">
        <v>5.9710580855607903E-2</v>
      </c>
      <c r="C982">
        <v>-6.4406779661016905E-2</v>
      </c>
    </row>
    <row r="983" spans="1:3" x14ac:dyDescent="0.45">
      <c r="A983">
        <v>980</v>
      </c>
      <c r="B983">
        <v>5.9710580855607903E-2</v>
      </c>
      <c r="C983">
        <v>0.32281553398058199</v>
      </c>
    </row>
    <row r="984" spans="1:3" x14ac:dyDescent="0.45">
      <c r="A984">
        <v>981</v>
      </c>
      <c r="B984">
        <v>5.9710580855607903E-2</v>
      </c>
      <c r="C984">
        <v>2.0134228187919399E-2</v>
      </c>
    </row>
    <row r="985" spans="1:3" x14ac:dyDescent="0.45">
      <c r="A985">
        <v>982</v>
      </c>
      <c r="B985">
        <v>5.9710580855607903E-2</v>
      </c>
      <c r="C985">
        <v>0.25925925925925902</v>
      </c>
    </row>
    <row r="986" spans="1:3" x14ac:dyDescent="0.45">
      <c r="A986">
        <v>983</v>
      </c>
      <c r="B986">
        <v>5.9710580855607903E-2</v>
      </c>
      <c r="C986">
        <v>0.29613733905579398</v>
      </c>
    </row>
    <row r="987" spans="1:3" x14ac:dyDescent="0.45">
      <c r="A987">
        <v>984</v>
      </c>
      <c r="B987">
        <v>5.9710580855607903E-2</v>
      </c>
      <c r="C987">
        <v>0.36162361623616202</v>
      </c>
    </row>
    <row r="988" spans="1:3" x14ac:dyDescent="0.45">
      <c r="A988">
        <v>985</v>
      </c>
      <c r="B988">
        <v>5.9710580855607903E-2</v>
      </c>
      <c r="C988">
        <v>-0.10666666666666599</v>
      </c>
    </row>
    <row r="989" spans="1:3" x14ac:dyDescent="0.45">
      <c r="A989">
        <v>986</v>
      </c>
      <c r="B989">
        <v>5.9710580855607903E-2</v>
      </c>
      <c r="C989">
        <v>-0.41534391534391502</v>
      </c>
    </row>
    <row r="990" spans="1:3" x14ac:dyDescent="0.45">
      <c r="A990">
        <v>987</v>
      </c>
      <c r="B990">
        <v>5.9710580855607903E-2</v>
      </c>
      <c r="C990">
        <v>-0.166080225193525</v>
      </c>
    </row>
    <row r="991" spans="1:3" x14ac:dyDescent="0.45">
      <c r="A991">
        <v>988</v>
      </c>
      <c r="B991">
        <v>5.9710580855607903E-2</v>
      </c>
      <c r="C991">
        <v>-6.7027027027026995E-2</v>
      </c>
    </row>
    <row r="992" spans="1:3" x14ac:dyDescent="0.45">
      <c r="A992">
        <v>989</v>
      </c>
      <c r="B992">
        <v>5.9710580855607903E-2</v>
      </c>
      <c r="C992">
        <v>-7.2421360643745394E-2</v>
      </c>
    </row>
    <row r="993" spans="1:3" x14ac:dyDescent="0.45">
      <c r="A993">
        <v>990</v>
      </c>
      <c r="B993">
        <v>5.9710580855607903E-2</v>
      </c>
      <c r="C993">
        <v>0.15198956294846699</v>
      </c>
    </row>
    <row r="994" spans="1:3" x14ac:dyDescent="0.45">
      <c r="A994">
        <v>991</v>
      </c>
      <c r="B994">
        <v>5.9710580855607903E-2</v>
      </c>
      <c r="C994">
        <v>2.6785714285714201E-2</v>
      </c>
    </row>
    <row r="995" spans="1:3" x14ac:dyDescent="0.45">
      <c r="A995">
        <v>992</v>
      </c>
      <c r="B995">
        <v>5.9710580855607903E-2</v>
      </c>
      <c r="C995">
        <v>0.60830324909747202</v>
      </c>
    </row>
    <row r="996" spans="1:3" x14ac:dyDescent="0.45">
      <c r="A996">
        <v>993</v>
      </c>
      <c r="B996">
        <v>5.9710580855607903E-2</v>
      </c>
      <c r="C996">
        <v>-0.117985611510791</v>
      </c>
    </row>
    <row r="997" spans="1:3" x14ac:dyDescent="0.45">
      <c r="A997">
        <v>994</v>
      </c>
      <c r="B997">
        <v>5.9710580855607903E-2</v>
      </c>
      <c r="C997">
        <v>-1.5060240963855401E-2</v>
      </c>
    </row>
    <row r="998" spans="1:3" x14ac:dyDescent="0.45">
      <c r="A998">
        <v>995</v>
      </c>
      <c r="B998">
        <v>5.9710580855607903E-2</v>
      </c>
      <c r="C998">
        <v>-0.15431164901664099</v>
      </c>
    </row>
    <row r="999" spans="1:3" x14ac:dyDescent="0.45">
      <c r="A999">
        <v>996</v>
      </c>
      <c r="B999">
        <v>5.9710580855607903E-2</v>
      </c>
      <c r="C999">
        <v>-9.2024539877300596E-2</v>
      </c>
    </row>
    <row r="1000" spans="1:3" x14ac:dyDescent="0.45">
      <c r="A1000">
        <v>997</v>
      </c>
      <c r="B1000">
        <v>5.9710580855607903E-2</v>
      </c>
      <c r="C1000">
        <v>-4.5354791514264803E-2</v>
      </c>
    </row>
    <row r="1001" spans="1:3" x14ac:dyDescent="0.45">
      <c r="A1001">
        <v>998</v>
      </c>
      <c r="B1001">
        <v>5.9710580855607903E-2</v>
      </c>
      <c r="C1001">
        <v>-3.4355828220858899E-2</v>
      </c>
    </row>
    <row r="1002" spans="1:3" x14ac:dyDescent="0.45">
      <c r="A1002">
        <v>999</v>
      </c>
      <c r="B1002">
        <v>5.9710580855607903E-2</v>
      </c>
      <c r="C1002">
        <v>0.13278008298755101</v>
      </c>
    </row>
    <row r="1003" spans="1:3" x14ac:dyDescent="0.45">
      <c r="A1003">
        <v>1000</v>
      </c>
      <c r="B1003">
        <v>5.9710580855607903E-2</v>
      </c>
      <c r="C1003">
        <v>0.24338624338624301</v>
      </c>
    </row>
    <row r="1004" spans="1:3" x14ac:dyDescent="0.45">
      <c r="A1004">
        <v>1001</v>
      </c>
      <c r="B1004">
        <v>5.9710580855607903E-2</v>
      </c>
      <c r="C1004">
        <v>-5.7034220532319303E-2</v>
      </c>
    </row>
    <row r="1005" spans="1:3" x14ac:dyDescent="0.45">
      <c r="A1005">
        <v>1002</v>
      </c>
      <c r="B1005">
        <v>5.9710580855607903E-2</v>
      </c>
      <c r="C1005">
        <v>0.140392156862745</v>
      </c>
    </row>
    <row r="1006" spans="1:3" x14ac:dyDescent="0.45">
      <c r="A1006">
        <v>1003</v>
      </c>
      <c r="B1006">
        <v>5.9710580855607903E-2</v>
      </c>
      <c r="C1006">
        <v>0.134328358208955</v>
      </c>
    </row>
    <row r="1007" spans="1:3" x14ac:dyDescent="0.45">
      <c r="A1007">
        <v>1004</v>
      </c>
      <c r="B1007">
        <v>5.9710580855607903E-2</v>
      </c>
      <c r="C1007">
        <v>2.5547445255474401E-2</v>
      </c>
    </row>
    <row r="1008" spans="1:3" x14ac:dyDescent="0.45">
      <c r="A1008">
        <v>1005</v>
      </c>
      <c r="B1008">
        <v>5.9710580855607903E-2</v>
      </c>
      <c r="C1008">
        <v>0.331823329558323</v>
      </c>
    </row>
    <row r="1009" spans="1:3" x14ac:dyDescent="0.45">
      <c r="A1009">
        <v>1006</v>
      </c>
      <c r="B1009">
        <v>5.9710580855607903E-2</v>
      </c>
      <c r="C1009">
        <v>-0.18181818181818099</v>
      </c>
    </row>
    <row r="1010" spans="1:3" x14ac:dyDescent="0.45">
      <c r="A1010">
        <v>1007</v>
      </c>
      <c r="B1010">
        <v>5.9710580855607903E-2</v>
      </c>
      <c r="C1010">
        <v>2.3006134969325099E-3</v>
      </c>
    </row>
    <row r="1011" spans="1:3" x14ac:dyDescent="0.45">
      <c r="A1011">
        <v>1008</v>
      </c>
      <c r="B1011">
        <v>5.9710580855607903E-2</v>
      </c>
      <c r="C1011">
        <v>9.6774193548387094E-2</v>
      </c>
    </row>
    <row r="1012" spans="1:3" x14ac:dyDescent="0.45">
      <c r="A1012">
        <v>1009</v>
      </c>
      <c r="B1012">
        <v>5.9710580855607903E-2</v>
      </c>
      <c r="C1012">
        <v>3.5383319292333598E-2</v>
      </c>
    </row>
    <row r="1013" spans="1:3" x14ac:dyDescent="0.45">
      <c r="A1013">
        <v>1010</v>
      </c>
      <c r="B1013">
        <v>5.9710580855607903E-2</v>
      </c>
      <c r="C1013">
        <v>0.128930817610062</v>
      </c>
    </row>
    <row r="1014" spans="1:3" x14ac:dyDescent="0.45">
      <c r="A1014">
        <v>1011</v>
      </c>
      <c r="B1014">
        <v>5.9710580855607903E-2</v>
      </c>
      <c r="C1014">
        <v>-7.88888888888888E-2</v>
      </c>
    </row>
    <row r="1015" spans="1:3" x14ac:dyDescent="0.45">
      <c r="A1015">
        <v>1012</v>
      </c>
      <c r="B1015">
        <v>5.9710580855607903E-2</v>
      </c>
      <c r="C1015">
        <v>3.3185840707964598E-2</v>
      </c>
    </row>
    <row r="1016" spans="1:3" x14ac:dyDescent="0.45">
      <c r="A1016">
        <v>1013</v>
      </c>
      <c r="B1016">
        <v>5.9710580855607903E-2</v>
      </c>
      <c r="C1016">
        <v>-6.4190407500901506E-2</v>
      </c>
    </row>
    <row r="1017" spans="1:3" x14ac:dyDescent="0.45">
      <c r="A1017">
        <v>1014</v>
      </c>
      <c r="B1017">
        <v>5.9710580855607903E-2</v>
      </c>
      <c r="C1017">
        <v>-9.1743119266054999E-3</v>
      </c>
    </row>
    <row r="1018" spans="1:3" x14ac:dyDescent="0.45">
      <c r="A1018">
        <v>1015</v>
      </c>
      <c r="B1018">
        <v>5.9710580855607903E-2</v>
      </c>
      <c r="C1018">
        <v>-6.2837837837837807E-2</v>
      </c>
    </row>
    <row r="1019" spans="1:3" x14ac:dyDescent="0.45">
      <c r="A1019">
        <v>1016</v>
      </c>
      <c r="B1019">
        <v>5.9710580855607903E-2</v>
      </c>
      <c r="C1019">
        <v>-0.11825017088174899</v>
      </c>
    </row>
    <row r="1020" spans="1:3" x14ac:dyDescent="0.45">
      <c r="A1020">
        <v>1017</v>
      </c>
      <c r="B1020">
        <v>5.9710580855607903E-2</v>
      </c>
      <c r="C1020">
        <v>0.15785319652722901</v>
      </c>
    </row>
    <row r="1021" spans="1:3" x14ac:dyDescent="0.45">
      <c r="A1021">
        <v>1018</v>
      </c>
      <c r="B1021">
        <v>5.9710580855607903E-2</v>
      </c>
      <c r="C1021">
        <v>0.19130434782608599</v>
      </c>
    </row>
    <row r="1022" spans="1:3" x14ac:dyDescent="0.45">
      <c r="A1022">
        <v>1019</v>
      </c>
      <c r="B1022">
        <v>5.9710580855607903E-2</v>
      </c>
      <c r="C1022">
        <v>-0.17853560682046099</v>
      </c>
    </row>
    <row r="1023" spans="1:3" x14ac:dyDescent="0.45">
      <c r="A1023">
        <v>1020</v>
      </c>
      <c r="B1023">
        <v>5.9710580855607903E-2</v>
      </c>
      <c r="C1023">
        <v>2.02020202020202E-2</v>
      </c>
    </row>
    <row r="1024" spans="1:3" x14ac:dyDescent="0.45">
      <c r="A1024">
        <v>1021</v>
      </c>
      <c r="B1024">
        <v>5.9710580855607903E-2</v>
      </c>
      <c r="C1024">
        <v>-0.20606478290833899</v>
      </c>
    </row>
    <row r="1025" spans="1:3" x14ac:dyDescent="0.45">
      <c r="A1025">
        <v>1022</v>
      </c>
      <c r="B1025">
        <v>5.9710580855607903E-2</v>
      </c>
      <c r="C1025">
        <v>-0.12903225806451599</v>
      </c>
    </row>
    <row r="1026" spans="1:3" x14ac:dyDescent="0.45">
      <c r="A1026">
        <v>1023</v>
      </c>
      <c r="B1026">
        <v>5.9710580855607903E-2</v>
      </c>
      <c r="C1026">
        <v>-9.0102389078498296E-2</v>
      </c>
    </row>
    <row r="1027" spans="1:3" x14ac:dyDescent="0.45">
      <c r="A1027">
        <v>1024</v>
      </c>
      <c r="B1027">
        <v>5.9710580855607903E-2</v>
      </c>
      <c r="C1027">
        <v>5.5603822762814899E-2</v>
      </c>
    </row>
    <row r="1028" spans="1:3" x14ac:dyDescent="0.45">
      <c r="A1028">
        <v>1025</v>
      </c>
      <c r="B1028">
        <v>5.9710580855607903E-2</v>
      </c>
      <c r="C1028">
        <v>-1.06609808102345E-3</v>
      </c>
    </row>
    <row r="1029" spans="1:3" x14ac:dyDescent="0.45">
      <c r="A1029">
        <v>1026</v>
      </c>
      <c r="B1029">
        <v>5.9710580855607903E-2</v>
      </c>
      <c r="C1029">
        <v>-0.16513761467889901</v>
      </c>
    </row>
    <row r="1030" spans="1:3" x14ac:dyDescent="0.45">
      <c r="A1030">
        <v>1027</v>
      </c>
      <c r="B1030">
        <v>5.9710580855607903E-2</v>
      </c>
      <c r="C1030">
        <v>-0.13</v>
      </c>
    </row>
    <row r="1031" spans="1:3" x14ac:dyDescent="0.45">
      <c r="A1031">
        <v>1028</v>
      </c>
      <c r="B1031">
        <v>5.9710580855607903E-2</v>
      </c>
      <c r="C1031">
        <v>0.37184115523465699</v>
      </c>
    </row>
    <row r="1032" spans="1:3" x14ac:dyDescent="0.45">
      <c r="A1032">
        <v>1029</v>
      </c>
      <c r="B1032">
        <v>5.9710580855607903E-2</v>
      </c>
      <c r="C1032">
        <v>6.2857142857142806E-2</v>
      </c>
    </row>
    <row r="1033" spans="1:3" x14ac:dyDescent="0.45">
      <c r="A1033">
        <v>1030</v>
      </c>
      <c r="B1033">
        <v>5.9710580855607903E-2</v>
      </c>
      <c r="C1033">
        <v>-4.38988095238095E-2</v>
      </c>
    </row>
    <row r="1034" spans="1:3" x14ac:dyDescent="0.45">
      <c r="A1034">
        <v>1031</v>
      </c>
      <c r="B1034">
        <v>5.9710580855607903E-2</v>
      </c>
      <c r="C1034">
        <v>6.9444444444444397E-3</v>
      </c>
    </row>
    <row r="1035" spans="1:3" x14ac:dyDescent="0.45">
      <c r="A1035">
        <v>1032</v>
      </c>
      <c r="B1035">
        <v>5.9710580855607903E-2</v>
      </c>
      <c r="C1035">
        <v>0.24761904761904699</v>
      </c>
    </row>
    <row r="1036" spans="1:3" x14ac:dyDescent="0.45">
      <c r="A1036">
        <v>1033</v>
      </c>
      <c r="B1036">
        <v>5.9710580855607903E-2</v>
      </c>
      <c r="C1036">
        <v>7.7464788732394305E-2</v>
      </c>
    </row>
    <row r="1037" spans="1:3" x14ac:dyDescent="0.45">
      <c r="A1037">
        <v>1034</v>
      </c>
      <c r="B1037">
        <v>5.9710580855607903E-2</v>
      </c>
      <c r="C1037">
        <v>0.30944625407166099</v>
      </c>
    </row>
    <row r="1038" spans="1:3" x14ac:dyDescent="0.45">
      <c r="A1038">
        <v>1035</v>
      </c>
      <c r="B1038">
        <v>5.9710580855607903E-2</v>
      </c>
      <c r="C1038">
        <v>-1.48205928237129E-2</v>
      </c>
    </row>
    <row r="1039" spans="1:3" x14ac:dyDescent="0.45">
      <c r="A1039">
        <v>1036</v>
      </c>
      <c r="B1039">
        <v>5.9710580855607903E-2</v>
      </c>
      <c r="C1039">
        <v>6.8315665488810295E-2</v>
      </c>
    </row>
    <row r="1040" spans="1:3" x14ac:dyDescent="0.45">
      <c r="A1040">
        <v>1037</v>
      </c>
      <c r="B1040">
        <v>5.9710580855607903E-2</v>
      </c>
      <c r="C1040">
        <v>-8.9692101740294503E-2</v>
      </c>
    </row>
    <row r="1041" spans="1:3" x14ac:dyDescent="0.45">
      <c r="A1041">
        <v>1038</v>
      </c>
      <c r="B1041">
        <v>5.9710580855607903E-2</v>
      </c>
      <c r="C1041">
        <v>6.6752246469833104E-2</v>
      </c>
    </row>
    <row r="1042" spans="1:3" x14ac:dyDescent="0.45">
      <c r="A1042">
        <v>1039</v>
      </c>
      <c r="B1042">
        <v>5.9710580855607903E-2</v>
      </c>
      <c r="C1042">
        <v>0.105633802816901</v>
      </c>
    </row>
    <row r="1043" spans="1:3" x14ac:dyDescent="0.45">
      <c r="A1043">
        <v>1040</v>
      </c>
      <c r="B1043">
        <v>5.9710580855607903E-2</v>
      </c>
      <c r="C1043">
        <v>1.26103404791929E-2</v>
      </c>
    </row>
    <row r="1044" spans="1:3" x14ac:dyDescent="0.45">
      <c r="A1044">
        <v>1041</v>
      </c>
      <c r="B1044">
        <v>5.9710580855607903E-2</v>
      </c>
      <c r="C1044">
        <v>-0.153166421207658</v>
      </c>
    </row>
    <row r="1045" spans="1:3" x14ac:dyDescent="0.45">
      <c r="A1045">
        <v>1042</v>
      </c>
      <c r="B1045">
        <v>5.9710580855607903E-2</v>
      </c>
      <c r="C1045">
        <v>8.7546239210850793E-2</v>
      </c>
    </row>
    <row r="1046" spans="1:3" x14ac:dyDescent="0.45">
      <c r="A1046">
        <v>1043</v>
      </c>
      <c r="B1046">
        <v>5.9710580855607903E-2</v>
      </c>
      <c r="C1046">
        <v>0.21071428571428499</v>
      </c>
    </row>
    <row r="1047" spans="1:3" x14ac:dyDescent="0.45">
      <c r="A1047">
        <v>1044</v>
      </c>
      <c r="B1047">
        <v>5.9710580855607903E-2</v>
      </c>
      <c r="C1047">
        <v>0.27030033370411499</v>
      </c>
    </row>
    <row r="1048" spans="1:3" x14ac:dyDescent="0.45">
      <c r="A1048">
        <v>1045</v>
      </c>
      <c r="B1048">
        <v>5.9710580855607903E-2</v>
      </c>
      <c r="C1048">
        <v>0.41237113402061798</v>
      </c>
    </row>
    <row r="1049" spans="1:3" x14ac:dyDescent="0.45">
      <c r="A1049">
        <v>1046</v>
      </c>
      <c r="B1049">
        <v>5.9710580855607903E-2</v>
      </c>
      <c r="C1049">
        <v>-2.0757020757020701E-2</v>
      </c>
    </row>
    <row r="1050" spans="1:3" x14ac:dyDescent="0.45">
      <c r="A1050">
        <v>1047</v>
      </c>
      <c r="B1050">
        <v>5.9710580855607903E-2</v>
      </c>
      <c r="C1050">
        <v>-2.1276595744680799E-2</v>
      </c>
    </row>
    <row r="1051" spans="1:3" x14ac:dyDescent="0.45">
      <c r="A1051">
        <v>1048</v>
      </c>
      <c r="B1051">
        <v>5.9710580855607903E-2</v>
      </c>
      <c r="C1051">
        <v>-0.15777777777777699</v>
      </c>
    </row>
    <row r="1052" spans="1:3" x14ac:dyDescent="0.45">
      <c r="A1052">
        <v>1049</v>
      </c>
      <c r="B1052">
        <v>5.9710580855607903E-2</v>
      </c>
      <c r="C1052">
        <v>0.26232501521606799</v>
      </c>
    </row>
    <row r="1053" spans="1:3" x14ac:dyDescent="0.45">
      <c r="A1053">
        <v>1050</v>
      </c>
      <c r="B1053">
        <v>5.9710580855607903E-2</v>
      </c>
      <c r="C1053">
        <v>0.50750341064119997</v>
      </c>
    </row>
    <row r="1054" spans="1:3" x14ac:dyDescent="0.45">
      <c r="A1054">
        <v>1051</v>
      </c>
      <c r="B1054">
        <v>5.9710580855607903E-2</v>
      </c>
      <c r="C1054">
        <v>-1.04895104895104E-2</v>
      </c>
    </row>
    <row r="1055" spans="1:3" x14ac:dyDescent="0.45">
      <c r="A1055">
        <v>1052</v>
      </c>
      <c r="B1055">
        <v>5.9710580855607903E-2</v>
      </c>
      <c r="C1055">
        <v>0.10432190760059599</v>
      </c>
    </row>
    <row r="1056" spans="1:3" x14ac:dyDescent="0.45">
      <c r="A1056">
        <v>1053</v>
      </c>
      <c r="B1056">
        <v>5.9710580855607903E-2</v>
      </c>
      <c r="C1056">
        <v>-6.5585331452750306E-2</v>
      </c>
    </row>
    <row r="1057" spans="1:3" x14ac:dyDescent="0.45">
      <c r="A1057">
        <v>1054</v>
      </c>
      <c r="B1057">
        <v>5.9710580855607903E-2</v>
      </c>
      <c r="C1057">
        <v>-7.9100145137880898E-2</v>
      </c>
    </row>
    <row r="1058" spans="1:3" x14ac:dyDescent="0.45">
      <c r="A1058">
        <v>1055</v>
      </c>
      <c r="B1058">
        <v>5.9710580855607903E-2</v>
      </c>
      <c r="C1058">
        <v>-0.173489278752436</v>
      </c>
    </row>
    <row r="1059" spans="1:3" x14ac:dyDescent="0.45">
      <c r="A1059">
        <v>1056</v>
      </c>
      <c r="B1059">
        <v>5.9710580855607903E-2</v>
      </c>
      <c r="C1059">
        <v>2.0547945205479399E-2</v>
      </c>
    </row>
    <row r="1060" spans="1:3" x14ac:dyDescent="0.45">
      <c r="A1060">
        <v>1057</v>
      </c>
      <c r="B1060">
        <v>5.9710580855607903E-2</v>
      </c>
      <c r="C1060">
        <v>0.31734317343173402</v>
      </c>
    </row>
    <row r="1061" spans="1:3" x14ac:dyDescent="0.45">
      <c r="A1061">
        <v>1058</v>
      </c>
      <c r="B1061">
        <v>5.9710580855607903E-2</v>
      </c>
      <c r="C1061">
        <v>0.27610619469026498</v>
      </c>
    </row>
    <row r="1062" spans="1:3" x14ac:dyDescent="0.45">
      <c r="A1062">
        <v>1059</v>
      </c>
      <c r="B1062">
        <v>5.9710580855607903E-2</v>
      </c>
      <c r="C1062">
        <v>4.3273013375295004E-3</v>
      </c>
    </row>
    <row r="1063" spans="1:3" x14ac:dyDescent="0.45">
      <c r="A1063">
        <v>1060</v>
      </c>
      <c r="B1063">
        <v>5.9710580855607903E-2</v>
      </c>
      <c r="C1063">
        <v>-0.156164383561643</v>
      </c>
    </row>
    <row r="1064" spans="1:3" x14ac:dyDescent="0.45">
      <c r="A1064">
        <v>1061</v>
      </c>
      <c r="B1064">
        <v>5.9710580855607903E-2</v>
      </c>
      <c r="C1064">
        <v>-0.22727272727272699</v>
      </c>
    </row>
    <row r="1065" spans="1:3" x14ac:dyDescent="0.45">
      <c r="A1065">
        <v>1062</v>
      </c>
      <c r="B1065">
        <v>5.9710580855607903E-2</v>
      </c>
      <c r="C1065">
        <v>-0.14111111111111099</v>
      </c>
    </row>
    <row r="1066" spans="1:3" x14ac:dyDescent="0.45">
      <c r="A1066">
        <v>1063</v>
      </c>
      <c r="B1066">
        <v>5.9710580855607903E-2</v>
      </c>
      <c r="C1066">
        <v>0.101518438177874</v>
      </c>
    </row>
    <row r="1067" spans="1:3" x14ac:dyDescent="0.45">
      <c r="A1067">
        <v>1064</v>
      </c>
      <c r="B1067">
        <v>5.9710580855607903E-2</v>
      </c>
      <c r="C1067">
        <v>0.23512747875354101</v>
      </c>
    </row>
    <row r="1068" spans="1:3" x14ac:dyDescent="0.45">
      <c r="A1068">
        <v>1065</v>
      </c>
      <c r="B1068">
        <v>5.9710580855607903E-2</v>
      </c>
      <c r="C1068">
        <v>-7.9000675219446301E-2</v>
      </c>
    </row>
    <row r="1069" spans="1:3" x14ac:dyDescent="0.45">
      <c r="A1069">
        <v>1066</v>
      </c>
      <c r="B1069">
        <v>5.9710580855607903E-2</v>
      </c>
      <c r="C1069">
        <v>0.52673492605233196</v>
      </c>
    </row>
    <row r="1070" spans="1:3" x14ac:dyDescent="0.45">
      <c r="A1070">
        <v>1067</v>
      </c>
      <c r="B1070">
        <v>5.9710580855607903E-2</v>
      </c>
      <c r="C1070">
        <v>-1.26126126126126E-2</v>
      </c>
    </row>
    <row r="1071" spans="1:3" x14ac:dyDescent="0.45">
      <c r="A1071">
        <v>1068</v>
      </c>
      <c r="B1071">
        <v>5.9710580855607903E-2</v>
      </c>
      <c r="C1071">
        <v>0.70873786407766903</v>
      </c>
    </row>
    <row r="1072" spans="1:3" x14ac:dyDescent="0.45">
      <c r="A1072">
        <v>1069</v>
      </c>
      <c r="B1072">
        <v>5.9710580855607903E-2</v>
      </c>
      <c r="C1072">
        <v>0.27631578947368401</v>
      </c>
    </row>
    <row r="1073" spans="1:3" x14ac:dyDescent="0.45">
      <c r="A1073">
        <v>1070</v>
      </c>
      <c r="B1073">
        <v>5.9710580855607903E-2</v>
      </c>
      <c r="C1073">
        <v>2.5270758122743601E-2</v>
      </c>
    </row>
    <row r="1074" spans="1:3" x14ac:dyDescent="0.45">
      <c r="A1074">
        <v>1071</v>
      </c>
      <c r="B1074">
        <v>5.9710580855607903E-2</v>
      </c>
      <c r="C1074">
        <v>-2.9689608636977002E-2</v>
      </c>
    </row>
    <row r="1075" spans="1:3" x14ac:dyDescent="0.45">
      <c r="A1075">
        <v>1072</v>
      </c>
      <c r="B1075">
        <v>5.9710580855607903E-2</v>
      </c>
      <c r="C1075">
        <v>-2.9806259314456001E-3</v>
      </c>
    </row>
    <row r="1076" spans="1:3" x14ac:dyDescent="0.45">
      <c r="A1076">
        <v>1073</v>
      </c>
      <c r="B1076">
        <v>5.9710580855607903E-2</v>
      </c>
      <c r="C1076">
        <v>0.25104953820318998</v>
      </c>
    </row>
    <row r="1077" spans="1:3" x14ac:dyDescent="0.45">
      <c r="A1077">
        <v>1074</v>
      </c>
      <c r="B1077">
        <v>5.9710580855607903E-2</v>
      </c>
      <c r="C1077">
        <v>0.23144104803493401</v>
      </c>
    </row>
    <row r="1078" spans="1:3" x14ac:dyDescent="0.45">
      <c r="A1078">
        <v>1075</v>
      </c>
      <c r="B1078">
        <v>5.9710580855607903E-2</v>
      </c>
      <c r="C1078">
        <v>5.1200000000000002E-2</v>
      </c>
    </row>
    <row r="1079" spans="1:3" x14ac:dyDescent="0.45">
      <c r="A1079">
        <v>1076</v>
      </c>
      <c r="B1079">
        <v>5.9710580855607903E-2</v>
      </c>
      <c r="C1079">
        <v>8.5043988269794701E-2</v>
      </c>
    </row>
    <row r="1080" spans="1:3" x14ac:dyDescent="0.45">
      <c r="A1080">
        <v>1077</v>
      </c>
      <c r="B1080">
        <v>5.9710580855607903E-2</v>
      </c>
      <c r="C1080">
        <v>-6.6006600660065999E-3</v>
      </c>
    </row>
    <row r="1081" spans="1:3" x14ac:dyDescent="0.45">
      <c r="A1081">
        <v>1078</v>
      </c>
      <c r="B1081">
        <v>5.9710580855607903E-2</v>
      </c>
      <c r="C1081">
        <v>4.8463356973995203E-2</v>
      </c>
    </row>
    <row r="1082" spans="1:3" x14ac:dyDescent="0.45">
      <c r="A1082">
        <v>1079</v>
      </c>
      <c r="B1082">
        <v>5.9710580855607903E-2</v>
      </c>
      <c r="C1082">
        <v>0.13605947955390299</v>
      </c>
    </row>
    <row r="1083" spans="1:3" x14ac:dyDescent="0.45">
      <c r="A1083">
        <v>1080</v>
      </c>
      <c r="B1083">
        <v>5.9710580855607903E-2</v>
      </c>
      <c r="C1083">
        <v>0.342047930283224</v>
      </c>
    </row>
    <row r="1084" spans="1:3" x14ac:dyDescent="0.45">
      <c r="A1084">
        <v>1081</v>
      </c>
      <c r="B1084">
        <v>5.9710580855607903E-2</v>
      </c>
      <c r="C1084">
        <v>0.29266211604095499</v>
      </c>
    </row>
    <row r="1085" spans="1:3" x14ac:dyDescent="0.45">
      <c r="A1085">
        <v>1082</v>
      </c>
      <c r="B1085">
        <v>5.9710580855607903E-2</v>
      </c>
      <c r="C1085">
        <v>0.12007874015748</v>
      </c>
    </row>
    <row r="1086" spans="1:3" x14ac:dyDescent="0.45">
      <c r="A1086">
        <v>1083</v>
      </c>
      <c r="B1086">
        <v>5.9710580855607903E-2</v>
      </c>
      <c r="C1086">
        <v>0.121428571428571</v>
      </c>
    </row>
    <row r="1087" spans="1:3" x14ac:dyDescent="0.45">
      <c r="A1087">
        <v>1084</v>
      </c>
      <c r="B1087">
        <v>5.9710580855607903E-2</v>
      </c>
      <c r="C1087">
        <v>-0.246979865771812</v>
      </c>
    </row>
    <row r="1088" spans="1:3" x14ac:dyDescent="0.45">
      <c r="A1088">
        <v>1085</v>
      </c>
      <c r="B1088">
        <v>5.9710580855607903E-2</v>
      </c>
      <c r="C1088">
        <v>-0.12936344969199101</v>
      </c>
    </row>
    <row r="1089" spans="1:3" x14ac:dyDescent="0.45">
      <c r="A1089">
        <v>1086</v>
      </c>
      <c r="B1089">
        <v>5.9710580855607903E-2</v>
      </c>
      <c r="C1089">
        <v>-0.14308943089430801</v>
      </c>
    </row>
    <row r="1090" spans="1:3" x14ac:dyDescent="0.45">
      <c r="A1090">
        <v>1087</v>
      </c>
      <c r="B1090">
        <v>5.9710580855607903E-2</v>
      </c>
      <c r="C1090">
        <v>0.112107623318385</v>
      </c>
    </row>
    <row r="1091" spans="1:3" x14ac:dyDescent="0.45">
      <c r="A1091">
        <v>1088</v>
      </c>
      <c r="B1091">
        <v>5.9710580855607903E-2</v>
      </c>
      <c r="C1091">
        <v>0.16977225672877799</v>
      </c>
    </row>
    <row r="1092" spans="1:3" x14ac:dyDescent="0.45">
      <c r="A1092">
        <v>1089</v>
      </c>
      <c r="B1092">
        <v>5.9710580855607903E-2</v>
      </c>
      <c r="C1092">
        <v>6.1271676300577997E-2</v>
      </c>
    </row>
    <row r="1093" spans="1:3" x14ac:dyDescent="0.45">
      <c r="A1093">
        <v>1090</v>
      </c>
      <c r="B1093">
        <v>5.9710580855607903E-2</v>
      </c>
      <c r="C1093">
        <v>-0.1</v>
      </c>
    </row>
    <row r="1094" spans="1:3" x14ac:dyDescent="0.45">
      <c r="A1094">
        <v>1091</v>
      </c>
      <c r="B1094">
        <v>5.9710580855607903E-2</v>
      </c>
      <c r="C1094">
        <v>7.3492981007431804E-2</v>
      </c>
    </row>
    <row r="1095" spans="1:3" x14ac:dyDescent="0.45">
      <c r="A1095">
        <v>1092</v>
      </c>
      <c r="B1095">
        <v>5.9710580855607903E-2</v>
      </c>
      <c r="C1095">
        <v>-3.82436260623229E-2</v>
      </c>
    </row>
    <row r="1096" spans="1:3" x14ac:dyDescent="0.45">
      <c r="A1096">
        <v>1093</v>
      </c>
      <c r="B1096">
        <v>5.9710580855607903E-2</v>
      </c>
      <c r="C1096">
        <v>-9.1608929946112305E-2</v>
      </c>
    </row>
    <row r="1097" spans="1:3" x14ac:dyDescent="0.45">
      <c r="A1097">
        <v>1094</v>
      </c>
      <c r="B1097">
        <v>5.9710580855607903E-2</v>
      </c>
      <c r="C1097">
        <v>-0.21628838451268301</v>
      </c>
    </row>
    <row r="1098" spans="1:3" x14ac:dyDescent="0.45">
      <c r="A1098">
        <v>1095</v>
      </c>
      <c r="B1098">
        <v>5.9710580855607903E-2</v>
      </c>
      <c r="C1098">
        <v>0.34415584415584399</v>
      </c>
    </row>
    <row r="1099" spans="1:3" x14ac:dyDescent="0.45">
      <c r="A1099">
        <v>1096</v>
      </c>
      <c r="B1099">
        <v>5.9710580855607903E-2</v>
      </c>
      <c r="C1099">
        <v>0.22639593908629399</v>
      </c>
    </row>
    <row r="1100" spans="1:3" x14ac:dyDescent="0.45">
      <c r="A1100">
        <v>1097</v>
      </c>
      <c r="B1100">
        <v>5.9710580855607903E-2</v>
      </c>
      <c r="C1100">
        <v>-1.13636363636363E-2</v>
      </c>
    </row>
    <row r="1101" spans="1:3" x14ac:dyDescent="0.45">
      <c r="A1101">
        <v>1098</v>
      </c>
      <c r="B1101">
        <v>5.9710580855607903E-2</v>
      </c>
      <c r="C1101">
        <v>0.232635983263598</v>
      </c>
    </row>
    <row r="1102" spans="1:3" x14ac:dyDescent="0.45">
      <c r="A1102">
        <v>1099</v>
      </c>
      <c r="B1102">
        <v>5.9710580855607903E-2</v>
      </c>
      <c r="C1102">
        <v>-0.163636363636363</v>
      </c>
    </row>
    <row r="1103" spans="1:3" x14ac:dyDescent="0.45">
      <c r="A1103">
        <v>1100</v>
      </c>
      <c r="B1103">
        <v>5.9710580855607903E-2</v>
      </c>
      <c r="C1103">
        <v>4.4901065449010603E-2</v>
      </c>
    </row>
    <row r="1104" spans="1:3" x14ac:dyDescent="0.45">
      <c r="A1104">
        <v>1101</v>
      </c>
      <c r="B1104">
        <v>5.9710580855607903E-2</v>
      </c>
      <c r="C1104">
        <v>0.19857524487978601</v>
      </c>
    </row>
    <row r="1105" spans="1:3" x14ac:dyDescent="0.45">
      <c r="A1105">
        <v>1102</v>
      </c>
      <c r="B1105">
        <v>5.9710580855607903E-2</v>
      </c>
      <c r="C1105">
        <v>0.28000000000000003</v>
      </c>
    </row>
    <row r="1106" spans="1:3" x14ac:dyDescent="0.45">
      <c r="A1106">
        <v>1103</v>
      </c>
      <c r="B1106">
        <v>5.9710580855607903E-2</v>
      </c>
      <c r="C1106">
        <v>0.52142857142857102</v>
      </c>
    </row>
    <row r="1107" spans="1:3" x14ac:dyDescent="0.45">
      <c r="A1107">
        <v>1104</v>
      </c>
      <c r="B1107">
        <v>5.9710580855607903E-2</v>
      </c>
      <c r="C1107">
        <v>3.8759689922480598E-3</v>
      </c>
    </row>
    <row r="1108" spans="1:3" x14ac:dyDescent="0.45">
      <c r="A1108">
        <v>1105</v>
      </c>
      <c r="B1108">
        <v>5.9710580855607903E-2</v>
      </c>
      <c r="C1108">
        <v>-3.8585209003215402E-2</v>
      </c>
    </row>
    <row r="1109" spans="1:3" x14ac:dyDescent="0.45">
      <c r="A1109">
        <v>1106</v>
      </c>
      <c r="B1109">
        <v>5.9710580855607903E-2</v>
      </c>
      <c r="C1109">
        <v>0.456221198156682</v>
      </c>
    </row>
    <row r="1110" spans="1:3" x14ac:dyDescent="0.45">
      <c r="A1110">
        <v>1107</v>
      </c>
      <c r="B1110">
        <v>5.9710580855607903E-2</v>
      </c>
      <c r="C1110">
        <v>-0.13965884861407199</v>
      </c>
    </row>
    <row r="1111" spans="1:3" x14ac:dyDescent="0.45">
      <c r="A1111">
        <v>1108</v>
      </c>
      <c r="B1111">
        <v>5.9710580855607903E-2</v>
      </c>
      <c r="C1111">
        <v>0.378103837471783</v>
      </c>
    </row>
    <row r="1112" spans="1:3" x14ac:dyDescent="0.45">
      <c r="A1112">
        <v>1109</v>
      </c>
      <c r="B1112">
        <v>5.9710580855607903E-2</v>
      </c>
      <c r="C1112">
        <v>-3.0627871362940199E-3</v>
      </c>
    </row>
    <row r="1113" spans="1:3" x14ac:dyDescent="0.45">
      <c r="A1113">
        <v>1110</v>
      </c>
      <c r="B1113">
        <v>5.9710580855607903E-2</v>
      </c>
      <c r="C1113">
        <v>-3.3112582781456902E-3</v>
      </c>
    </row>
    <row r="1114" spans="1:3" x14ac:dyDescent="0.45">
      <c r="A1114">
        <v>1111</v>
      </c>
      <c r="B1114">
        <v>5.9710580855607903E-2</v>
      </c>
      <c r="C1114">
        <v>-0.22342586323628899</v>
      </c>
    </row>
    <row r="1115" spans="1:3" x14ac:dyDescent="0.45">
      <c r="A1115">
        <v>1112</v>
      </c>
      <c r="B1115">
        <v>5.9710580855607903E-2</v>
      </c>
      <c r="C1115">
        <v>4.7671840354767098E-2</v>
      </c>
    </row>
    <row r="1116" spans="1:3" x14ac:dyDescent="0.45">
      <c r="A1116">
        <v>1113</v>
      </c>
      <c r="B1116">
        <v>5.9710580855607903E-2</v>
      </c>
      <c r="C1116">
        <v>-6.5628476084538298E-2</v>
      </c>
    </row>
    <row r="1117" spans="1:3" x14ac:dyDescent="0.45">
      <c r="A1117">
        <v>1114</v>
      </c>
      <c r="B1117">
        <v>5.9710580855607903E-2</v>
      </c>
      <c r="C1117">
        <v>0.249237804878048</v>
      </c>
    </row>
    <row r="1118" spans="1:3" x14ac:dyDescent="0.45">
      <c r="A1118">
        <v>1115</v>
      </c>
      <c r="B1118">
        <v>5.9710580855607903E-2</v>
      </c>
      <c r="C1118">
        <v>0.28544423440453598</v>
      </c>
    </row>
    <row r="1119" spans="1:3" x14ac:dyDescent="0.45">
      <c r="A1119">
        <v>1116</v>
      </c>
      <c r="B1119">
        <v>5.9710580855607903E-2</v>
      </c>
      <c r="C1119">
        <v>-9.8316498316498302E-2</v>
      </c>
    </row>
    <row r="1120" spans="1:3" x14ac:dyDescent="0.45">
      <c r="A1120">
        <v>1117</v>
      </c>
      <c r="B1120">
        <v>5.9710580855607903E-2</v>
      </c>
      <c r="C1120">
        <v>-7.3710073710073704E-3</v>
      </c>
    </row>
    <row r="1121" spans="1:3" x14ac:dyDescent="0.45">
      <c r="A1121">
        <v>1118</v>
      </c>
      <c r="B1121">
        <v>5.9710580855607903E-2</v>
      </c>
      <c r="C1121">
        <v>0.28787878787878701</v>
      </c>
    </row>
    <row r="1122" spans="1:3" x14ac:dyDescent="0.45">
      <c r="A1122">
        <v>1119</v>
      </c>
      <c r="B1122">
        <v>5.9710580855607903E-2</v>
      </c>
      <c r="C1122">
        <v>-9.0027163368257598E-2</v>
      </c>
    </row>
    <row r="1123" spans="1:3" x14ac:dyDescent="0.45">
      <c r="A1123">
        <v>1120</v>
      </c>
      <c r="B1123">
        <v>5.9710580855607903E-2</v>
      </c>
      <c r="C1123">
        <v>-9.4423791821561298E-2</v>
      </c>
    </row>
    <row r="1124" spans="1:3" x14ac:dyDescent="0.45">
      <c r="A1124">
        <v>1121</v>
      </c>
      <c r="B1124">
        <v>5.9710580855607903E-2</v>
      </c>
      <c r="C1124">
        <v>3.04054054054054E-2</v>
      </c>
    </row>
    <row r="1125" spans="1:3" x14ac:dyDescent="0.45">
      <c r="A1125">
        <v>1122</v>
      </c>
      <c r="B1125">
        <v>5.9710580855607903E-2</v>
      </c>
      <c r="C1125">
        <v>2.8761061946902599E-2</v>
      </c>
    </row>
    <row r="1126" spans="1:3" x14ac:dyDescent="0.45">
      <c r="A1126">
        <v>1123</v>
      </c>
      <c r="B1126">
        <v>5.9710580855607903E-2</v>
      </c>
      <c r="C1126">
        <v>-8.1454545454545405E-2</v>
      </c>
    </row>
    <row r="1127" spans="1:3" x14ac:dyDescent="0.45">
      <c r="A1127">
        <v>1124</v>
      </c>
      <c r="B1127">
        <v>5.9710580855607903E-2</v>
      </c>
      <c r="C1127">
        <v>-0.107923497267759</v>
      </c>
    </row>
    <row r="1128" spans="1:3" x14ac:dyDescent="0.45">
      <c r="A1128">
        <v>1125</v>
      </c>
      <c r="B1128">
        <v>5.9710580855607903E-2</v>
      </c>
      <c r="C1128">
        <v>-0.18421052631578899</v>
      </c>
    </row>
    <row r="1129" spans="1:3" x14ac:dyDescent="0.45">
      <c r="A1129">
        <v>1126</v>
      </c>
      <c r="B1129">
        <v>5.9710580855607903E-2</v>
      </c>
      <c r="C1129">
        <v>-4.6625766871165597E-2</v>
      </c>
    </row>
    <row r="1130" spans="1:3" x14ac:dyDescent="0.45">
      <c r="A1130">
        <v>1127</v>
      </c>
      <c r="B1130">
        <v>5.9710580855607903E-2</v>
      </c>
      <c r="C1130">
        <v>-0.12698412698412601</v>
      </c>
    </row>
    <row r="1131" spans="1:3" x14ac:dyDescent="0.45">
      <c r="A1131">
        <v>1128</v>
      </c>
      <c r="B1131">
        <v>5.9710580855607903E-2</v>
      </c>
      <c r="C1131">
        <v>0.24276950043821199</v>
      </c>
    </row>
    <row r="1132" spans="1:3" x14ac:dyDescent="0.45">
      <c r="A1132">
        <v>1129</v>
      </c>
      <c r="B1132">
        <v>5.9710580855607903E-2</v>
      </c>
      <c r="C1132">
        <v>0.50750341064119997</v>
      </c>
    </row>
    <row r="1133" spans="1:3" x14ac:dyDescent="0.45">
      <c r="A1133">
        <v>1130</v>
      </c>
      <c r="B1133">
        <v>5.9710580855607903E-2</v>
      </c>
      <c r="C1133">
        <v>0.14431934493346901</v>
      </c>
    </row>
    <row r="1134" spans="1:3" x14ac:dyDescent="0.45">
      <c r="A1134">
        <v>1131</v>
      </c>
      <c r="B1134">
        <v>5.9710580855607903E-2</v>
      </c>
      <c r="C1134">
        <v>-7.9166666666666594E-2</v>
      </c>
    </row>
    <row r="1135" spans="1:3" x14ac:dyDescent="0.45">
      <c r="A1135">
        <v>1132</v>
      </c>
      <c r="B1135">
        <v>5.9710580855607903E-2</v>
      </c>
      <c r="C1135">
        <v>-0.15737704918032699</v>
      </c>
    </row>
    <row r="1136" spans="1:3" x14ac:dyDescent="0.45">
      <c r="A1136">
        <v>1133</v>
      </c>
      <c r="B1136">
        <v>5.9710580855607903E-2</v>
      </c>
      <c r="C1136">
        <v>-0.104602510460251</v>
      </c>
    </row>
    <row r="1137" spans="1:3" x14ac:dyDescent="0.45">
      <c r="A1137">
        <v>1134</v>
      </c>
      <c r="B1137">
        <v>5.9710580855607903E-2</v>
      </c>
      <c r="C1137">
        <v>3.0434782608695601E-2</v>
      </c>
    </row>
    <row r="1138" spans="1:3" x14ac:dyDescent="0.45">
      <c r="A1138">
        <v>1135</v>
      </c>
      <c r="B1138">
        <v>5.9710580855607903E-2</v>
      </c>
      <c r="C1138">
        <v>-3.00751879699248E-2</v>
      </c>
    </row>
    <row r="1139" spans="1:3" x14ac:dyDescent="0.45">
      <c r="A1139">
        <v>1136</v>
      </c>
      <c r="B1139">
        <v>5.9710580855607903E-2</v>
      </c>
      <c r="C1139">
        <v>3.9325842696629199E-2</v>
      </c>
    </row>
    <row r="1140" spans="1:3" x14ac:dyDescent="0.45">
      <c r="A1140">
        <v>1137</v>
      </c>
      <c r="B1140">
        <v>5.9710580855607903E-2</v>
      </c>
      <c r="C1140">
        <v>0.184705882352941</v>
      </c>
    </row>
    <row r="1141" spans="1:3" x14ac:dyDescent="0.45">
      <c r="A1141">
        <v>1138</v>
      </c>
      <c r="B1141">
        <v>5.9710580855607903E-2</v>
      </c>
      <c r="C1141">
        <v>-0.20519480519480501</v>
      </c>
    </row>
    <row r="1142" spans="1:3" x14ac:dyDescent="0.45">
      <c r="A1142">
        <v>1139</v>
      </c>
      <c r="B1142">
        <v>5.9710580855607903E-2</v>
      </c>
      <c r="C1142">
        <v>0.34926470588235198</v>
      </c>
    </row>
    <row r="1143" spans="1:3" x14ac:dyDescent="0.45">
      <c r="A1143">
        <v>1140</v>
      </c>
      <c r="B1143">
        <v>5.9710580855607903E-2</v>
      </c>
      <c r="C1143">
        <v>0.330716902145473</v>
      </c>
    </row>
    <row r="1144" spans="1:3" x14ac:dyDescent="0.45">
      <c r="A1144">
        <v>1141</v>
      </c>
      <c r="B1144">
        <v>5.9710580855607903E-2</v>
      </c>
      <c r="C1144">
        <v>-1.16156282998944E-2</v>
      </c>
    </row>
    <row r="1145" spans="1:3" x14ac:dyDescent="0.45">
      <c r="A1145">
        <v>1142</v>
      </c>
      <c r="B1145">
        <v>5.9710580855607903E-2</v>
      </c>
      <c r="C1145">
        <v>-0.28896103896103897</v>
      </c>
    </row>
    <row r="1146" spans="1:3" x14ac:dyDescent="0.45">
      <c r="A1146">
        <v>1143</v>
      </c>
      <c r="B1146">
        <v>5.9710580855607903E-2</v>
      </c>
      <c r="C1146">
        <v>0.14799999999999999</v>
      </c>
    </row>
    <row r="1147" spans="1:3" x14ac:dyDescent="0.45">
      <c r="A1147">
        <v>1144</v>
      </c>
      <c r="B1147">
        <v>5.9710580855607903E-2</v>
      </c>
      <c r="C1147">
        <v>-0.13337250293771999</v>
      </c>
    </row>
    <row r="1148" spans="1:3" x14ac:dyDescent="0.45">
      <c r="A1148">
        <v>1145</v>
      </c>
      <c r="B1148">
        <v>5.9710580855607903E-2</v>
      </c>
      <c r="C1148">
        <v>0.13420621931260199</v>
      </c>
    </row>
    <row r="1149" spans="1:3" x14ac:dyDescent="0.45">
      <c r="A1149">
        <v>1146</v>
      </c>
      <c r="B1149">
        <v>5.9710580855607903E-2</v>
      </c>
      <c r="C1149">
        <v>-6.7340067340067297E-2</v>
      </c>
    </row>
    <row r="1150" spans="1:3" x14ac:dyDescent="0.45">
      <c r="A1150">
        <v>1147</v>
      </c>
      <c r="B1150">
        <v>5.9710580855607903E-2</v>
      </c>
      <c r="C1150">
        <v>-0.148244473342002</v>
      </c>
    </row>
    <row r="1151" spans="1:3" x14ac:dyDescent="0.45">
      <c r="A1151">
        <v>1148</v>
      </c>
      <c r="B1151">
        <v>5.9710580855607903E-2</v>
      </c>
      <c r="C1151">
        <v>-0.149019607843137</v>
      </c>
    </row>
    <row r="1152" spans="1:3" x14ac:dyDescent="0.45">
      <c r="A1152">
        <v>1149</v>
      </c>
      <c r="B1152">
        <v>5.9710580855607903E-2</v>
      </c>
      <c r="C1152">
        <v>1.9473081328751401E-2</v>
      </c>
    </row>
    <row r="1153" spans="1:3" x14ac:dyDescent="0.45">
      <c r="A1153">
        <v>1150</v>
      </c>
      <c r="B1153">
        <v>5.9710580855607903E-2</v>
      </c>
      <c r="C1153">
        <v>-3.7593984962405999E-2</v>
      </c>
    </row>
    <row r="1154" spans="1:3" x14ac:dyDescent="0.45">
      <c r="A1154">
        <v>1151</v>
      </c>
      <c r="B1154">
        <v>5.9710580855607903E-2</v>
      </c>
      <c r="C1154">
        <v>0.14629629629629601</v>
      </c>
    </row>
    <row r="1155" spans="1:3" x14ac:dyDescent="0.45">
      <c r="A1155">
        <v>1152</v>
      </c>
      <c r="B1155">
        <v>5.9710580855607903E-2</v>
      </c>
      <c r="C1155">
        <v>6.0227272727272699E-2</v>
      </c>
    </row>
    <row r="1156" spans="1:3" x14ac:dyDescent="0.45">
      <c r="A1156">
        <v>1153</v>
      </c>
      <c r="B1156">
        <v>5.9710580855607903E-2</v>
      </c>
      <c r="C1156">
        <v>4.2283298097251501E-3</v>
      </c>
    </row>
    <row r="1157" spans="1:3" x14ac:dyDescent="0.45">
      <c r="A1157">
        <v>1154</v>
      </c>
      <c r="B1157">
        <v>5.9710580855607903E-2</v>
      </c>
      <c r="C1157">
        <v>0.161556603773584</v>
      </c>
    </row>
    <row r="1158" spans="1:3" x14ac:dyDescent="0.45">
      <c r="A1158">
        <v>1155</v>
      </c>
      <c r="B1158">
        <v>5.9710580855607903E-2</v>
      </c>
      <c r="C1158">
        <v>9.4170403587443899E-2</v>
      </c>
    </row>
    <row r="1159" spans="1:3" x14ac:dyDescent="0.45">
      <c r="A1159">
        <v>1156</v>
      </c>
      <c r="B1159">
        <v>5.9710580855607903E-2</v>
      </c>
      <c r="C1159">
        <v>-0.146496815286624</v>
      </c>
    </row>
    <row r="1160" spans="1:3" x14ac:dyDescent="0.45">
      <c r="A1160">
        <v>1157</v>
      </c>
      <c r="B1160">
        <v>5.9710580855607903E-2</v>
      </c>
      <c r="C1160">
        <v>-9.3495934959349505E-2</v>
      </c>
    </row>
    <row r="1161" spans="1:3" x14ac:dyDescent="0.45">
      <c r="A1161">
        <v>1158</v>
      </c>
      <c r="B1161">
        <v>5.9710580855607903E-2</v>
      </c>
      <c r="C1161">
        <v>7.63358778625954E-3</v>
      </c>
    </row>
    <row r="1162" spans="1:3" x14ac:dyDescent="0.45">
      <c r="A1162">
        <v>1159</v>
      </c>
      <c r="B1162">
        <v>5.9710580855607903E-2</v>
      </c>
      <c r="C1162">
        <v>4.6483909415971303E-2</v>
      </c>
    </row>
    <row r="1163" spans="1:3" x14ac:dyDescent="0.45">
      <c r="A1163">
        <v>1160</v>
      </c>
      <c r="B1163">
        <v>5.9710580855607903E-2</v>
      </c>
      <c r="C1163">
        <v>6.6521264994547399E-2</v>
      </c>
    </row>
    <row r="1164" spans="1:3" x14ac:dyDescent="0.45">
      <c r="A1164">
        <v>1161</v>
      </c>
      <c r="B1164">
        <v>5.9710580855607903E-2</v>
      </c>
      <c r="C1164">
        <v>9.6725057121096705E-2</v>
      </c>
    </row>
    <row r="1165" spans="1:3" x14ac:dyDescent="0.45">
      <c r="A1165">
        <v>1162</v>
      </c>
      <c r="B1165">
        <v>5.9710580855607903E-2</v>
      </c>
      <c r="C1165">
        <v>-6.2962962962962901E-2</v>
      </c>
    </row>
    <row r="1166" spans="1:3" x14ac:dyDescent="0.45">
      <c r="A1166">
        <v>1163</v>
      </c>
      <c r="B1166">
        <v>5.9710580855607903E-2</v>
      </c>
      <c r="C1166">
        <v>0.35200974421437198</v>
      </c>
    </row>
    <row r="1167" spans="1:3" x14ac:dyDescent="0.45">
      <c r="A1167">
        <v>1164</v>
      </c>
      <c r="B1167">
        <v>5.9710580855607903E-2</v>
      </c>
      <c r="C1167">
        <v>-6.9523809523809502E-2</v>
      </c>
    </row>
    <row r="1168" spans="1:3" x14ac:dyDescent="0.45">
      <c r="A1168">
        <v>1165</v>
      </c>
      <c r="B1168">
        <v>5.9710580855607903E-2</v>
      </c>
      <c r="C1168">
        <v>0.13114754098360601</v>
      </c>
    </row>
    <row r="1169" spans="1:3" x14ac:dyDescent="0.45">
      <c r="A1169">
        <v>1166</v>
      </c>
      <c r="B1169">
        <v>5.9710580855607903E-2</v>
      </c>
      <c r="C1169">
        <v>-2.8089887640449398E-3</v>
      </c>
    </row>
    <row r="1170" spans="1:3" x14ac:dyDescent="0.45">
      <c r="A1170">
        <v>1167</v>
      </c>
      <c r="B1170">
        <v>5.9710580855607903E-2</v>
      </c>
      <c r="C1170">
        <v>0.22546012269938601</v>
      </c>
    </row>
    <row r="1171" spans="1:3" x14ac:dyDescent="0.45">
      <c r="A1171">
        <v>1168</v>
      </c>
      <c r="B1171">
        <v>5.9710580855607903E-2</v>
      </c>
      <c r="C1171">
        <v>0.25219473264165998</v>
      </c>
    </row>
    <row r="1172" spans="1:3" x14ac:dyDescent="0.45">
      <c r="A1172">
        <v>1169</v>
      </c>
      <c r="B1172">
        <v>5.9710580855607903E-2</v>
      </c>
      <c r="C1172">
        <v>-8.5414189456995596E-2</v>
      </c>
    </row>
    <row r="1173" spans="1:3" x14ac:dyDescent="0.45">
      <c r="A1173">
        <v>1170</v>
      </c>
      <c r="B1173">
        <v>5.9710580855607903E-2</v>
      </c>
      <c r="C1173">
        <v>0</v>
      </c>
    </row>
    <row r="1174" spans="1:3" x14ac:dyDescent="0.45">
      <c r="A1174">
        <v>1171</v>
      </c>
      <c r="B1174">
        <v>5.9710580855607903E-2</v>
      </c>
      <c r="C1174">
        <v>-0.20539152759948601</v>
      </c>
    </row>
    <row r="1175" spans="1:3" x14ac:dyDescent="0.45">
      <c r="A1175">
        <v>1172</v>
      </c>
      <c r="B1175">
        <v>5.9710580855607903E-2</v>
      </c>
      <c r="C1175">
        <v>-0.120150187734668</v>
      </c>
    </row>
    <row r="1176" spans="1:3" x14ac:dyDescent="0.45">
      <c r="A1176">
        <v>1173</v>
      </c>
      <c r="B1176">
        <v>5.9710580855607903E-2</v>
      </c>
      <c r="C1176">
        <v>0.15538461538461501</v>
      </c>
    </row>
    <row r="1177" spans="1:3" x14ac:dyDescent="0.45">
      <c r="A1177">
        <v>1174</v>
      </c>
      <c r="B1177">
        <v>5.9710580855607903E-2</v>
      </c>
      <c r="C1177">
        <v>-7.9455164585697999E-3</v>
      </c>
    </row>
    <row r="1178" spans="1:3" x14ac:dyDescent="0.45">
      <c r="A1178">
        <v>1175</v>
      </c>
      <c r="B1178">
        <v>5.9710580855607903E-2</v>
      </c>
      <c r="C1178">
        <v>0.33453887884267602</v>
      </c>
    </row>
    <row r="1179" spans="1:3" x14ac:dyDescent="0.45">
      <c r="A1179">
        <v>1176</v>
      </c>
      <c r="B1179">
        <v>5.9710580855607903E-2</v>
      </c>
      <c r="C1179">
        <v>0.21417565485362</v>
      </c>
    </row>
    <row r="1180" spans="1:3" x14ac:dyDescent="0.45">
      <c r="A1180">
        <v>1177</v>
      </c>
      <c r="B1180">
        <v>5.9710580855607903E-2</v>
      </c>
      <c r="C1180">
        <v>-4.6994535519125601E-2</v>
      </c>
    </row>
    <row r="1181" spans="1:3" x14ac:dyDescent="0.45">
      <c r="A1181">
        <v>1178</v>
      </c>
      <c r="B1181">
        <v>5.9710580855607903E-2</v>
      </c>
      <c r="C1181">
        <v>0.144144144144144</v>
      </c>
    </row>
    <row r="1182" spans="1:3" x14ac:dyDescent="0.45">
      <c r="A1182">
        <v>1179</v>
      </c>
      <c r="B1182">
        <v>5.9710580855607903E-2</v>
      </c>
      <c r="C1182">
        <v>0.102883865939204</v>
      </c>
    </row>
    <row r="1183" spans="1:3" x14ac:dyDescent="0.45">
      <c r="A1183">
        <v>1180</v>
      </c>
      <c r="B1183">
        <v>5.9710580855607903E-2</v>
      </c>
      <c r="C1183">
        <v>-0.10720688418788001</v>
      </c>
    </row>
    <row r="1184" spans="1:3" x14ac:dyDescent="0.45">
      <c r="A1184">
        <v>1181</v>
      </c>
      <c r="B1184">
        <v>5.9710580855607903E-2</v>
      </c>
      <c r="C1184">
        <v>5.3047404063205399E-2</v>
      </c>
    </row>
    <row r="1185" spans="1:3" x14ac:dyDescent="0.45">
      <c r="A1185">
        <v>1182</v>
      </c>
      <c r="B1185">
        <v>5.9710580855607903E-2</v>
      </c>
      <c r="C1185">
        <v>7.0588235294117598E-3</v>
      </c>
    </row>
    <row r="1186" spans="1:3" x14ac:dyDescent="0.45">
      <c r="A1186">
        <v>1183</v>
      </c>
      <c r="B1186">
        <v>5.9710580855607903E-2</v>
      </c>
      <c r="C1186">
        <v>-1.7082785808147101E-2</v>
      </c>
    </row>
    <row r="1187" spans="1:3" x14ac:dyDescent="0.45">
      <c r="A1187">
        <v>1184</v>
      </c>
      <c r="B1187">
        <v>5.9710580855607903E-2</v>
      </c>
      <c r="C1187">
        <v>-2.2913256955810101E-2</v>
      </c>
    </row>
    <row r="1188" spans="1:3" x14ac:dyDescent="0.45">
      <c r="A1188">
        <v>1185</v>
      </c>
      <c r="B1188">
        <v>5.9710580855607903E-2</v>
      </c>
      <c r="C1188">
        <v>9.1872791519434591E-3</v>
      </c>
    </row>
    <row r="1189" spans="1:3" x14ac:dyDescent="0.45">
      <c r="A1189">
        <v>1186</v>
      </c>
      <c r="B1189">
        <v>5.9710580855607903E-2</v>
      </c>
      <c r="C1189">
        <v>0.13155703580349701</v>
      </c>
    </row>
    <row r="1190" spans="1:3" x14ac:dyDescent="0.45">
      <c r="A1190">
        <v>1187</v>
      </c>
      <c r="B1190">
        <v>5.9710580855607903E-2</v>
      </c>
      <c r="C1190">
        <v>2.5527192008878999E-2</v>
      </c>
    </row>
    <row r="1191" spans="1:3" x14ac:dyDescent="0.45">
      <c r="A1191">
        <v>1188</v>
      </c>
      <c r="B1191">
        <v>5.9710580855607903E-2</v>
      </c>
      <c r="C1191">
        <v>6.5843621399176905E-2</v>
      </c>
    </row>
    <row r="1192" spans="1:3" x14ac:dyDescent="0.45">
      <c r="A1192">
        <v>1189</v>
      </c>
      <c r="B1192">
        <v>5.9710580855607903E-2</v>
      </c>
      <c r="C1192">
        <v>-4.3906131718395101E-2</v>
      </c>
    </row>
    <row r="1193" spans="1:3" x14ac:dyDescent="0.45">
      <c r="A1193">
        <v>1190</v>
      </c>
      <c r="B1193">
        <v>5.9710580855607903E-2</v>
      </c>
      <c r="C1193">
        <v>-3.1504065040650397E-2</v>
      </c>
    </row>
    <row r="1194" spans="1:3" x14ac:dyDescent="0.45">
      <c r="A1194">
        <v>1191</v>
      </c>
      <c r="B1194">
        <v>5.9710580855607903E-2</v>
      </c>
      <c r="C1194">
        <v>0.31435643564356403</v>
      </c>
    </row>
    <row r="1195" spans="1:3" x14ac:dyDescent="0.45">
      <c r="A1195">
        <v>1192</v>
      </c>
      <c r="B1195">
        <v>5.9710580855607903E-2</v>
      </c>
      <c r="C1195">
        <v>0.35240274599542298</v>
      </c>
    </row>
    <row r="1196" spans="1:3" x14ac:dyDescent="0.45">
      <c r="A1196">
        <v>1193</v>
      </c>
      <c r="B1196">
        <v>5.9710580855607903E-2</v>
      </c>
      <c r="C1196">
        <v>0.107883817427385</v>
      </c>
    </row>
    <row r="1197" spans="1:3" x14ac:dyDescent="0.45">
      <c r="A1197">
        <v>1194</v>
      </c>
      <c r="B1197">
        <v>5.9710580855607903E-2</v>
      </c>
      <c r="C1197">
        <v>0.30789707187222698</v>
      </c>
    </row>
    <row r="1198" spans="1:3" x14ac:dyDescent="0.45">
      <c r="A1198">
        <v>1195</v>
      </c>
      <c r="B1198">
        <v>5.9710580855607903E-2</v>
      </c>
      <c r="C1198">
        <v>3.29341317365269E-2</v>
      </c>
    </row>
    <row r="1199" spans="1:3" x14ac:dyDescent="0.45">
      <c r="A1199">
        <v>1196</v>
      </c>
      <c r="B1199">
        <v>5.9710580855607903E-2</v>
      </c>
      <c r="C1199">
        <v>-8.3969465648854894E-2</v>
      </c>
    </row>
    <row r="1200" spans="1:3" x14ac:dyDescent="0.45">
      <c r="A1200">
        <v>1197</v>
      </c>
      <c r="B1200">
        <v>5.9710580855607903E-2</v>
      </c>
      <c r="C1200">
        <v>-0.109154929577464</v>
      </c>
    </row>
    <row r="1201" spans="1:3" x14ac:dyDescent="0.45">
      <c r="A1201">
        <v>1198</v>
      </c>
      <c r="B1201">
        <v>5.9710580855607903E-2</v>
      </c>
      <c r="C1201">
        <v>-0.309782608695652</v>
      </c>
    </row>
    <row r="1202" spans="1:3" x14ac:dyDescent="0.45">
      <c r="A1202">
        <v>1199</v>
      </c>
      <c r="B1202">
        <v>5.9710580855607903E-2</v>
      </c>
      <c r="C1202">
        <v>0.14636209813874701</v>
      </c>
    </row>
    <row r="1203" spans="1:3" x14ac:dyDescent="0.45">
      <c r="A1203">
        <v>1200</v>
      </c>
      <c r="B1203">
        <v>5.9710580855607903E-2</v>
      </c>
      <c r="C1203">
        <v>-5.2819414703782999E-2</v>
      </c>
    </row>
    <row r="1204" spans="1:3" x14ac:dyDescent="0.45">
      <c r="A1204">
        <v>1201</v>
      </c>
      <c r="B1204">
        <v>5.9710580855607903E-2</v>
      </c>
      <c r="C1204">
        <v>-8.5753803596127207E-2</v>
      </c>
    </row>
    <row r="1205" spans="1:3" x14ac:dyDescent="0.45">
      <c r="A1205">
        <v>1202</v>
      </c>
      <c r="B1205">
        <v>5.9710580855607903E-2</v>
      </c>
      <c r="C1205">
        <v>-3.38196286472148E-2</v>
      </c>
    </row>
    <row r="1206" spans="1:3" x14ac:dyDescent="0.45">
      <c r="A1206">
        <v>1203</v>
      </c>
      <c r="B1206">
        <v>5.9710580855607903E-2</v>
      </c>
      <c r="C1206">
        <v>0.105726872246696</v>
      </c>
    </row>
    <row r="1207" spans="1:3" x14ac:dyDescent="0.45">
      <c r="A1207">
        <v>1204</v>
      </c>
      <c r="B1207">
        <v>5.9710580855607903E-2</v>
      </c>
      <c r="C1207">
        <v>-0.135483870967741</v>
      </c>
    </row>
    <row r="1208" spans="1:3" x14ac:dyDescent="0.45">
      <c r="A1208">
        <v>1205</v>
      </c>
      <c r="B1208">
        <v>5.9710580855607903E-2</v>
      </c>
      <c r="C1208">
        <v>0.29792746113989599</v>
      </c>
    </row>
    <row r="1209" spans="1:3" x14ac:dyDescent="0.45">
      <c r="A1209">
        <v>1206</v>
      </c>
      <c r="B1209">
        <v>5.9710580855607903E-2</v>
      </c>
      <c r="C1209">
        <v>-3.4722222222222203E-2</v>
      </c>
    </row>
    <row r="1210" spans="1:3" x14ac:dyDescent="0.45">
      <c r="A1210">
        <v>1207</v>
      </c>
      <c r="B1210">
        <v>5.9710580855607903E-2</v>
      </c>
      <c r="C1210">
        <v>-0.22535211267605601</v>
      </c>
    </row>
    <row r="1211" spans="1:3" x14ac:dyDescent="0.45">
      <c r="A1211">
        <v>1208</v>
      </c>
      <c r="B1211">
        <v>5.9710580855607903E-2</v>
      </c>
      <c r="C1211">
        <v>0.20545179202423</v>
      </c>
    </row>
    <row r="1212" spans="1:3" x14ac:dyDescent="0.45">
      <c r="A1212">
        <v>1209</v>
      </c>
      <c r="B1212">
        <v>5.9710580855607903E-2</v>
      </c>
      <c r="C1212">
        <v>6.7199999999999996E-2</v>
      </c>
    </row>
    <row r="1213" spans="1:3" x14ac:dyDescent="0.45">
      <c r="A1213">
        <v>1210</v>
      </c>
      <c r="B1213">
        <v>5.9710580855607903E-2</v>
      </c>
      <c r="C1213">
        <v>-3.38983050847457E-2</v>
      </c>
    </row>
    <row r="1214" spans="1:3" x14ac:dyDescent="0.45">
      <c r="A1214">
        <v>1211</v>
      </c>
      <c r="B1214">
        <v>5.9710580855607903E-2</v>
      </c>
      <c r="C1214">
        <v>0.11521739130434699</v>
      </c>
    </row>
    <row r="1215" spans="1:3" x14ac:dyDescent="0.45">
      <c r="A1215">
        <v>1212</v>
      </c>
      <c r="B1215">
        <v>5.9710580855607903E-2</v>
      </c>
      <c r="C1215">
        <v>7.25806451612903E-2</v>
      </c>
    </row>
    <row r="1216" spans="1:3" x14ac:dyDescent="0.45">
      <c r="A1216">
        <v>1213</v>
      </c>
      <c r="B1216">
        <v>5.9710580855607903E-2</v>
      </c>
      <c r="C1216">
        <v>0.113934773401101</v>
      </c>
    </row>
    <row r="1217" spans="1:3" x14ac:dyDescent="0.45">
      <c r="A1217">
        <v>1214</v>
      </c>
      <c r="B1217">
        <v>5.9710580855607903E-2</v>
      </c>
      <c r="C1217">
        <v>-7.1583514099783002E-2</v>
      </c>
    </row>
    <row r="1218" spans="1:3" x14ac:dyDescent="0.45">
      <c r="A1218">
        <v>1215</v>
      </c>
      <c r="B1218">
        <v>5.9710580855607903E-2</v>
      </c>
      <c r="C1218">
        <v>3.5200000000000002E-2</v>
      </c>
    </row>
    <row r="1219" spans="1:3" x14ac:dyDescent="0.45">
      <c r="A1219">
        <v>1216</v>
      </c>
      <c r="B1219">
        <v>5.9710580855607903E-2</v>
      </c>
      <c r="C1219">
        <v>0.112759643916913</v>
      </c>
    </row>
    <row r="1220" spans="1:3" x14ac:dyDescent="0.45">
      <c r="A1220">
        <v>1217</v>
      </c>
      <c r="B1220">
        <v>5.9710580855607903E-2</v>
      </c>
      <c r="C1220">
        <v>0.38202247191011202</v>
      </c>
    </row>
    <row r="1221" spans="1:3" x14ac:dyDescent="0.45">
      <c r="A1221">
        <v>1218</v>
      </c>
      <c r="B1221">
        <v>5.9710580855607903E-2</v>
      </c>
      <c r="C1221">
        <v>-0.105740181268882</v>
      </c>
    </row>
    <row r="1222" spans="1:3" x14ac:dyDescent="0.45">
      <c r="A1222">
        <v>1219</v>
      </c>
      <c r="B1222">
        <v>5.9710580855607903E-2</v>
      </c>
      <c r="C1222">
        <v>-0.16015625</v>
      </c>
    </row>
    <row r="1223" spans="1:3" x14ac:dyDescent="0.45">
      <c r="A1223">
        <v>1220</v>
      </c>
      <c r="B1223">
        <v>5.9710580855607903E-2</v>
      </c>
      <c r="C1223">
        <v>-5.4693274205469301E-2</v>
      </c>
    </row>
    <row r="1224" spans="1:3" x14ac:dyDescent="0.45">
      <c r="A1224">
        <v>1221</v>
      </c>
      <c r="B1224">
        <v>5.9710580855607903E-2</v>
      </c>
      <c r="C1224">
        <v>0.297839506172839</v>
      </c>
    </row>
    <row r="1225" spans="1:3" x14ac:dyDescent="0.45">
      <c r="A1225">
        <v>1222</v>
      </c>
      <c r="B1225">
        <v>5.9710580855607903E-2</v>
      </c>
      <c r="C1225">
        <v>0.22727272727272699</v>
      </c>
    </row>
    <row r="1226" spans="1:3" x14ac:dyDescent="0.45">
      <c r="A1226">
        <v>1223</v>
      </c>
      <c r="B1226">
        <v>5.9710580855607903E-2</v>
      </c>
      <c r="C1226">
        <v>0.15471698113207499</v>
      </c>
    </row>
    <row r="1227" spans="1:3" x14ac:dyDescent="0.45">
      <c r="A1227">
        <v>1224</v>
      </c>
      <c r="B1227">
        <v>5.9710580855607903E-2</v>
      </c>
      <c r="C1227">
        <v>0.106955871353777</v>
      </c>
    </row>
    <row r="1228" spans="1:3" x14ac:dyDescent="0.45">
      <c r="A1228">
        <v>1225</v>
      </c>
      <c r="B1228">
        <v>5.9710580855607903E-2</v>
      </c>
      <c r="C1228">
        <v>-0.10377358490565999</v>
      </c>
    </row>
    <row r="1229" spans="1:3" x14ac:dyDescent="0.45">
      <c r="A1229">
        <v>1226</v>
      </c>
      <c r="B1229">
        <v>5.9710580855607903E-2</v>
      </c>
      <c r="C1229">
        <v>0.136310223266745</v>
      </c>
    </row>
    <row r="1230" spans="1:3" x14ac:dyDescent="0.45">
      <c r="A1230">
        <v>1227</v>
      </c>
      <c r="B1230">
        <v>5.9710580855607903E-2</v>
      </c>
      <c r="C1230">
        <v>1.0128755364806801</v>
      </c>
    </row>
    <row r="1231" spans="1:3" x14ac:dyDescent="0.45">
      <c r="A1231">
        <v>1228</v>
      </c>
      <c r="B1231">
        <v>5.9710580855607903E-2</v>
      </c>
      <c r="C1231">
        <v>0.11913357400721999</v>
      </c>
    </row>
    <row r="1232" spans="1:3" x14ac:dyDescent="0.45">
      <c r="A1232">
        <v>1229</v>
      </c>
      <c r="B1232">
        <v>5.9710580855607903E-2</v>
      </c>
      <c r="C1232">
        <v>0.21388367729831101</v>
      </c>
    </row>
    <row r="1233" spans="1:3" x14ac:dyDescent="0.45">
      <c r="A1233">
        <v>1230</v>
      </c>
      <c r="B1233">
        <v>5.9710580855607903E-2</v>
      </c>
      <c r="C1233">
        <v>0.01</v>
      </c>
    </row>
    <row r="1234" spans="1:3" x14ac:dyDescent="0.45">
      <c r="A1234">
        <v>1231</v>
      </c>
      <c r="B1234">
        <v>5.9710580855607903E-2</v>
      </c>
      <c r="C1234">
        <v>6.5268065268065195E-2</v>
      </c>
    </row>
    <row r="1235" spans="1:3" x14ac:dyDescent="0.45">
      <c r="A1235">
        <v>1232</v>
      </c>
      <c r="B1235">
        <v>5.9710580855607903E-2</v>
      </c>
      <c r="C1235">
        <v>-8.4112149532710206E-2</v>
      </c>
    </row>
    <row r="1236" spans="1:3" x14ac:dyDescent="0.45">
      <c r="A1236">
        <v>1233</v>
      </c>
      <c r="B1236">
        <v>5.9710580855607903E-2</v>
      </c>
      <c r="C1236">
        <v>0.14716981132075399</v>
      </c>
    </row>
    <row r="1237" spans="1:3" x14ac:dyDescent="0.45">
      <c r="A1237">
        <v>1234</v>
      </c>
      <c r="B1237">
        <v>5.9710580855607903E-2</v>
      </c>
      <c r="C1237">
        <v>0.31452581032412902</v>
      </c>
    </row>
    <row r="1238" spans="1:3" x14ac:dyDescent="0.45">
      <c r="A1238">
        <v>1235</v>
      </c>
      <c r="B1238">
        <v>5.9710580855607903E-2</v>
      </c>
      <c r="C1238">
        <v>2.7258566978193101E-2</v>
      </c>
    </row>
    <row r="1239" spans="1:3" x14ac:dyDescent="0.45">
      <c r="A1239">
        <v>1236</v>
      </c>
      <c r="B1239">
        <v>5.9710580855607903E-2</v>
      </c>
      <c r="C1239">
        <v>-0.231724137931034</v>
      </c>
    </row>
    <row r="1240" spans="1:3" x14ac:dyDescent="0.45">
      <c r="A1240">
        <v>1237</v>
      </c>
      <c r="B1240">
        <v>5.9710580855607903E-2</v>
      </c>
      <c r="C1240">
        <v>-8.8297126839523399E-2</v>
      </c>
    </row>
    <row r="1241" spans="1:3" x14ac:dyDescent="0.45">
      <c r="A1241">
        <v>1238</v>
      </c>
      <c r="B1241">
        <v>5.9710580855607903E-2</v>
      </c>
      <c r="C1241">
        <v>0.25830258302582998</v>
      </c>
    </row>
    <row r="1242" spans="1:3" x14ac:dyDescent="0.45">
      <c r="A1242">
        <v>1239</v>
      </c>
      <c r="B1242">
        <v>5.9710580855607903E-2</v>
      </c>
      <c r="C1242">
        <v>-2.12389380530973E-2</v>
      </c>
    </row>
    <row r="1243" spans="1:3" x14ac:dyDescent="0.45">
      <c r="A1243">
        <v>1240</v>
      </c>
      <c r="B1243">
        <v>5.9710580855607903E-2</v>
      </c>
      <c r="C1243">
        <v>0.15379449294828701</v>
      </c>
    </row>
    <row r="1244" spans="1:3" x14ac:dyDescent="0.45">
      <c r="A1244">
        <v>1241</v>
      </c>
      <c r="B1244">
        <v>5.9710580855607903E-2</v>
      </c>
      <c r="C1244">
        <v>-1.58353127474267E-3</v>
      </c>
    </row>
    <row r="1245" spans="1:3" x14ac:dyDescent="0.45">
      <c r="A1245">
        <v>1242</v>
      </c>
      <c r="B1245">
        <v>5.9710580855607903E-2</v>
      </c>
      <c r="C1245">
        <v>-0.140930067447639</v>
      </c>
    </row>
    <row r="1246" spans="1:3" x14ac:dyDescent="0.45">
      <c r="A1246">
        <v>1243</v>
      </c>
      <c r="B1246">
        <v>5.9710580855607903E-2</v>
      </c>
      <c r="C1246">
        <v>0.53333333333333299</v>
      </c>
    </row>
    <row r="1247" spans="1:3" x14ac:dyDescent="0.45">
      <c r="A1247">
        <v>1244</v>
      </c>
      <c r="B1247">
        <v>5.9710580855607903E-2</v>
      </c>
      <c r="C1247">
        <v>7.9478054567022505E-2</v>
      </c>
    </row>
    <row r="1248" spans="1:3" x14ac:dyDescent="0.45">
      <c r="A1248">
        <v>1245</v>
      </c>
      <c r="B1248">
        <v>5.9710580855607903E-2</v>
      </c>
      <c r="C1248">
        <v>-4.1841004184100403E-2</v>
      </c>
    </row>
    <row r="1249" spans="1:3" x14ac:dyDescent="0.45">
      <c r="A1249">
        <v>1246</v>
      </c>
      <c r="B1249">
        <v>5.9710580855607903E-2</v>
      </c>
      <c r="C1249">
        <v>6.8965517241379296E-2</v>
      </c>
    </row>
    <row r="1250" spans="1:3" x14ac:dyDescent="0.45">
      <c r="A1250">
        <v>1247</v>
      </c>
      <c r="B1250">
        <v>5.9710580855607903E-2</v>
      </c>
      <c r="C1250">
        <v>0.28442437923250502</v>
      </c>
    </row>
    <row r="1251" spans="1:3" x14ac:dyDescent="0.45">
      <c r="A1251">
        <v>1248</v>
      </c>
      <c r="B1251">
        <v>5.9710580855607903E-2</v>
      </c>
      <c r="C1251">
        <v>-1.6166281755196299E-2</v>
      </c>
    </row>
    <row r="1252" spans="1:3" x14ac:dyDescent="0.45">
      <c r="A1252">
        <v>1249</v>
      </c>
      <c r="B1252">
        <v>5.9710580855607903E-2</v>
      </c>
      <c r="C1252">
        <v>5.8951965065502099E-2</v>
      </c>
    </row>
    <row r="1253" spans="1:3" x14ac:dyDescent="0.45">
      <c r="A1253">
        <v>1250</v>
      </c>
      <c r="B1253">
        <v>5.9710580855607903E-2</v>
      </c>
      <c r="C1253">
        <v>-0.15131578947368399</v>
      </c>
    </row>
    <row r="1254" spans="1:3" x14ac:dyDescent="0.45">
      <c r="A1254">
        <v>1251</v>
      </c>
      <c r="B1254">
        <v>5.9710580855607903E-2</v>
      </c>
      <c r="C1254">
        <v>5.7370517928286797E-2</v>
      </c>
    </row>
    <row r="1255" spans="1:3" x14ac:dyDescent="0.45">
      <c r="A1255">
        <v>1252</v>
      </c>
      <c r="B1255">
        <v>5.9710580855607903E-2</v>
      </c>
      <c r="C1255">
        <v>0.39073634204275498</v>
      </c>
    </row>
    <row r="1256" spans="1:3" x14ac:dyDescent="0.45">
      <c r="A1256">
        <v>1253</v>
      </c>
      <c r="B1256">
        <v>5.9710580855607903E-2</v>
      </c>
      <c r="C1256">
        <v>6.9498069498069498E-2</v>
      </c>
    </row>
    <row r="1257" spans="1:3" x14ac:dyDescent="0.45">
      <c r="A1257">
        <v>1254</v>
      </c>
      <c r="B1257">
        <v>5.9710580855607903E-2</v>
      </c>
      <c r="C1257">
        <v>3.1914893617021198E-2</v>
      </c>
    </row>
    <row r="1258" spans="1:3" x14ac:dyDescent="0.45">
      <c r="A1258">
        <v>1255</v>
      </c>
      <c r="B1258">
        <v>5.9710580855607903E-2</v>
      </c>
      <c r="C1258">
        <v>0.24635416666666601</v>
      </c>
    </row>
    <row r="1259" spans="1:3" x14ac:dyDescent="0.45">
      <c r="A1259">
        <v>1256</v>
      </c>
      <c r="B1259">
        <v>5.9710580855607903E-2</v>
      </c>
      <c r="C1259">
        <v>1.8994413407821199E-2</v>
      </c>
    </row>
    <row r="1260" spans="1:3" x14ac:dyDescent="0.45">
      <c r="A1260">
        <v>1257</v>
      </c>
      <c r="B1260">
        <v>5.9710580855607903E-2</v>
      </c>
      <c r="C1260">
        <v>0.26615969581748999</v>
      </c>
    </row>
    <row r="1261" spans="1:3" x14ac:dyDescent="0.45">
      <c r="A1261">
        <v>1258</v>
      </c>
      <c r="B1261">
        <v>5.9710580855607903E-2</v>
      </c>
      <c r="C1261">
        <v>0.32254335260115602</v>
      </c>
    </row>
    <row r="1262" spans="1:3" x14ac:dyDescent="0.45">
      <c r="A1262">
        <v>1259</v>
      </c>
      <c r="B1262">
        <v>5.9710580855607903E-2</v>
      </c>
      <c r="C1262">
        <v>-0.16129032258064499</v>
      </c>
    </row>
    <row r="1263" spans="1:3" x14ac:dyDescent="0.45">
      <c r="A1263">
        <v>1260</v>
      </c>
      <c r="B1263">
        <v>5.9710580855607903E-2</v>
      </c>
      <c r="C1263">
        <v>-0.14933058702368601</v>
      </c>
    </row>
    <row r="1264" spans="1:3" x14ac:dyDescent="0.45">
      <c r="A1264">
        <v>1261</v>
      </c>
      <c r="B1264">
        <v>5.9710580855607903E-2</v>
      </c>
      <c r="C1264">
        <v>0.27586206896551702</v>
      </c>
    </row>
    <row r="1265" spans="1:3" x14ac:dyDescent="0.45">
      <c r="A1265">
        <v>1262</v>
      </c>
      <c r="B1265">
        <v>5.9710580855607903E-2</v>
      </c>
      <c r="C1265">
        <v>8.5620197585071306E-2</v>
      </c>
    </row>
    <row r="1266" spans="1:3" x14ac:dyDescent="0.45">
      <c r="A1266">
        <v>1263</v>
      </c>
      <c r="B1266">
        <v>5.9710580855607903E-2</v>
      </c>
      <c r="C1266">
        <v>-1.015625E-2</v>
      </c>
    </row>
    <row r="1267" spans="1:3" x14ac:dyDescent="0.45">
      <c r="A1267">
        <v>1264</v>
      </c>
      <c r="B1267">
        <v>5.9710580855607903E-2</v>
      </c>
      <c r="C1267">
        <v>3.7584966013594498E-2</v>
      </c>
    </row>
    <row r="1268" spans="1:3" x14ac:dyDescent="0.45">
      <c r="A1268">
        <v>1265</v>
      </c>
      <c r="B1268">
        <v>5.9710580855607903E-2</v>
      </c>
      <c r="C1268">
        <v>0.23384253819036399</v>
      </c>
    </row>
    <row r="1269" spans="1:3" x14ac:dyDescent="0.45">
      <c r="A1269">
        <v>1266</v>
      </c>
      <c r="B1269">
        <v>5.9710580855607903E-2</v>
      </c>
      <c r="C1269">
        <v>-1.4925373134328301E-2</v>
      </c>
    </row>
    <row r="1270" spans="1:3" x14ac:dyDescent="0.45">
      <c r="A1270">
        <v>1267</v>
      </c>
      <c r="B1270">
        <v>5.9710580855607903E-2</v>
      </c>
      <c r="C1270">
        <v>-0.118831822759315</v>
      </c>
    </row>
    <row r="1271" spans="1:3" x14ac:dyDescent="0.45">
      <c r="A1271">
        <v>1268</v>
      </c>
      <c r="B1271">
        <v>5.9710580855607903E-2</v>
      </c>
      <c r="C1271">
        <v>-0.115837696335078</v>
      </c>
    </row>
    <row r="1272" spans="1:3" x14ac:dyDescent="0.45">
      <c r="A1272">
        <v>1269</v>
      </c>
      <c r="B1272">
        <v>5.9710580855607903E-2</v>
      </c>
      <c r="C1272">
        <v>-1.32890365448504E-2</v>
      </c>
    </row>
    <row r="1273" spans="1:3" x14ac:dyDescent="0.45">
      <c r="A1273">
        <v>1270</v>
      </c>
      <c r="B1273">
        <v>5.9710580855607903E-2</v>
      </c>
      <c r="C1273">
        <v>-0.19259962049335799</v>
      </c>
    </row>
    <row r="1274" spans="1:3" x14ac:dyDescent="0.45">
      <c r="A1274">
        <v>1271</v>
      </c>
      <c r="B1274">
        <v>5.9710580855607903E-2</v>
      </c>
      <c r="C1274">
        <v>0.32526881720430101</v>
      </c>
    </row>
    <row r="1275" spans="1:3" x14ac:dyDescent="0.45">
      <c r="A1275">
        <v>1272</v>
      </c>
      <c r="B1275">
        <v>5.9710580855607903E-2</v>
      </c>
      <c r="C1275">
        <v>0.16358024691358</v>
      </c>
    </row>
    <row r="1276" spans="1:3" x14ac:dyDescent="0.45">
      <c r="A1276">
        <v>1273</v>
      </c>
      <c r="B1276">
        <v>5.9710580855607903E-2</v>
      </c>
      <c r="C1276">
        <v>-0.123333333333333</v>
      </c>
    </row>
    <row r="1277" spans="1:3" x14ac:dyDescent="0.45">
      <c r="A1277">
        <v>1274</v>
      </c>
      <c r="B1277">
        <v>5.9710580855607903E-2</v>
      </c>
      <c r="C1277">
        <v>-1.16156282998944E-2</v>
      </c>
    </row>
    <row r="1278" spans="1:3" x14ac:dyDescent="0.45">
      <c r="A1278">
        <v>1275</v>
      </c>
      <c r="B1278">
        <v>5.9710580855607903E-2</v>
      </c>
      <c r="C1278">
        <v>0.43205574912891898</v>
      </c>
    </row>
    <row r="1279" spans="1:3" x14ac:dyDescent="0.45">
      <c r="A1279">
        <v>1276</v>
      </c>
      <c r="B1279">
        <v>5.9710580855607903E-2</v>
      </c>
      <c r="C1279">
        <v>-6.2179956108266203E-2</v>
      </c>
    </row>
    <row r="1280" spans="1:3" x14ac:dyDescent="0.45">
      <c r="A1280">
        <v>1277</v>
      </c>
      <c r="B1280">
        <v>5.9710580855607903E-2</v>
      </c>
      <c r="C1280">
        <v>-0.33681462140992102</v>
      </c>
    </row>
    <row r="1281" spans="1:3" x14ac:dyDescent="0.45">
      <c r="A1281">
        <v>1278</v>
      </c>
      <c r="B1281">
        <v>5.9710580855607903E-2</v>
      </c>
      <c r="C1281">
        <v>0.202063628546861</v>
      </c>
    </row>
    <row r="1282" spans="1:3" x14ac:dyDescent="0.45">
      <c r="A1282">
        <v>1279</v>
      </c>
      <c r="B1282">
        <v>5.9710580855607903E-2</v>
      </c>
      <c r="C1282">
        <v>-9.6774193548387094E-2</v>
      </c>
    </row>
    <row r="1283" spans="1:3" x14ac:dyDescent="0.45">
      <c r="A1283">
        <v>1280</v>
      </c>
      <c r="B1283">
        <v>5.9710580855607903E-2</v>
      </c>
      <c r="C1283">
        <v>5.0458715596330202E-2</v>
      </c>
    </row>
    <row r="1284" spans="1:3" x14ac:dyDescent="0.45">
      <c r="A1284">
        <v>1281</v>
      </c>
      <c r="B1284">
        <v>5.9710580855607903E-2</v>
      </c>
      <c r="C1284">
        <v>-7.98175598631699E-3</v>
      </c>
    </row>
    <row r="1285" spans="1:3" x14ac:dyDescent="0.45">
      <c r="A1285">
        <v>1282</v>
      </c>
      <c r="B1285">
        <v>5.9710580855607903E-2</v>
      </c>
      <c r="C1285">
        <v>7.4733096085409206E-2</v>
      </c>
    </row>
    <row r="1286" spans="1:3" x14ac:dyDescent="0.45">
      <c r="A1286">
        <v>1283</v>
      </c>
      <c r="B1286">
        <v>5.9710580855607903E-2</v>
      </c>
      <c r="C1286">
        <v>0.30738522954091801</v>
      </c>
    </row>
    <row r="1287" spans="1:3" x14ac:dyDescent="0.45">
      <c r="A1287">
        <v>1284</v>
      </c>
      <c r="B1287">
        <v>5.9710580855607903E-2</v>
      </c>
      <c r="C1287">
        <v>-0.14089347079037801</v>
      </c>
    </row>
    <row r="1288" spans="1:3" x14ac:dyDescent="0.45">
      <c r="A1288">
        <v>1285</v>
      </c>
      <c r="B1288">
        <v>5.9710580855607903E-2</v>
      </c>
      <c r="C1288">
        <v>-6.1417322834645599E-2</v>
      </c>
    </row>
    <row r="1289" spans="1:3" x14ac:dyDescent="0.45">
      <c r="A1289">
        <v>1286</v>
      </c>
      <c r="B1289">
        <v>5.9710580855607903E-2</v>
      </c>
      <c r="C1289">
        <v>5.8020477815699599E-2</v>
      </c>
    </row>
    <row r="1290" spans="1:3" x14ac:dyDescent="0.45">
      <c r="A1290">
        <v>1287</v>
      </c>
      <c r="B1290">
        <v>5.9710580855607903E-2</v>
      </c>
      <c r="C1290">
        <v>0.14238134887593601</v>
      </c>
    </row>
    <row r="1291" spans="1:3" x14ac:dyDescent="0.45">
      <c r="A1291">
        <v>1288</v>
      </c>
      <c r="B1291">
        <v>5.9710580855607903E-2</v>
      </c>
      <c r="C1291">
        <v>0.374789915966386</v>
      </c>
    </row>
    <row r="1292" spans="1:3" x14ac:dyDescent="0.45">
      <c r="A1292">
        <v>1289</v>
      </c>
      <c r="B1292">
        <v>5.9710580855607903E-2</v>
      </c>
      <c r="C1292">
        <v>0.21604938271604901</v>
      </c>
    </row>
    <row r="1293" spans="1:3" x14ac:dyDescent="0.45">
      <c r="A1293">
        <v>1290</v>
      </c>
      <c r="B1293">
        <v>5.9710580855607903E-2</v>
      </c>
      <c r="C1293">
        <v>-0.21784232365145201</v>
      </c>
    </row>
    <row r="1294" spans="1:3" x14ac:dyDescent="0.45">
      <c r="A1294">
        <v>1291</v>
      </c>
      <c r="B1294">
        <v>5.9710580855607903E-2</v>
      </c>
      <c r="C1294">
        <v>8.45588235294117E-2</v>
      </c>
    </row>
    <row r="1295" spans="1:3" x14ac:dyDescent="0.45">
      <c r="A1295">
        <v>1292</v>
      </c>
      <c r="B1295">
        <v>5.9710580855607903E-2</v>
      </c>
      <c r="C1295">
        <v>-0.14444444444444399</v>
      </c>
    </row>
    <row r="1296" spans="1:3" x14ac:dyDescent="0.45">
      <c r="A1296">
        <v>1293</v>
      </c>
      <c r="B1296">
        <v>5.9710580855607903E-2</v>
      </c>
      <c r="C1296">
        <v>-1.7316017316017299E-2</v>
      </c>
    </row>
    <row r="1297" spans="1:3" x14ac:dyDescent="0.45">
      <c r="A1297">
        <v>1294</v>
      </c>
      <c r="B1297">
        <v>5.9710580855607903E-2</v>
      </c>
      <c r="C1297">
        <v>-6.15384615384615E-2</v>
      </c>
    </row>
    <row r="1298" spans="1:3" x14ac:dyDescent="0.45">
      <c r="A1298">
        <v>1295</v>
      </c>
      <c r="B1298">
        <v>5.9710580855607903E-2</v>
      </c>
      <c r="C1298">
        <v>4.5929018789144002E-2</v>
      </c>
    </row>
    <row r="1299" spans="1:3" x14ac:dyDescent="0.45">
      <c r="A1299">
        <v>1296</v>
      </c>
      <c r="B1299">
        <v>5.9710580855607903E-2</v>
      </c>
      <c r="C1299">
        <v>0.22093023255813901</v>
      </c>
    </row>
    <row r="1300" spans="1:3" x14ac:dyDescent="0.45">
      <c r="A1300">
        <v>1297</v>
      </c>
      <c r="B1300">
        <v>5.9710580855607903E-2</v>
      </c>
      <c r="C1300">
        <v>-8.9171974522292904E-2</v>
      </c>
    </row>
    <row r="1301" spans="1:3" x14ac:dyDescent="0.45">
      <c r="A1301">
        <v>1298</v>
      </c>
      <c r="B1301">
        <v>5.9710580855607903E-2</v>
      </c>
      <c r="C1301">
        <v>7.8465562336530008E-3</v>
      </c>
    </row>
    <row r="1302" spans="1:3" x14ac:dyDescent="0.45">
      <c r="A1302">
        <v>1299</v>
      </c>
      <c r="B1302">
        <v>5.9710580855607903E-2</v>
      </c>
      <c r="C1302">
        <v>0.21908127208480499</v>
      </c>
    </row>
    <row r="1303" spans="1:3" x14ac:dyDescent="0.45">
      <c r="A1303">
        <v>1300</v>
      </c>
      <c r="B1303">
        <v>5.9710580855607903E-2</v>
      </c>
      <c r="C1303">
        <v>5.3333333333333302E-2</v>
      </c>
    </row>
    <row r="1304" spans="1:3" x14ac:dyDescent="0.45">
      <c r="A1304">
        <v>1301</v>
      </c>
      <c r="B1304">
        <v>5.9710580855607903E-2</v>
      </c>
      <c r="C1304">
        <v>-0.11997319034852499</v>
      </c>
    </row>
    <row r="1305" spans="1:3" x14ac:dyDescent="0.45">
      <c r="A1305">
        <v>1302</v>
      </c>
      <c r="B1305">
        <v>5.9710580855607903E-2</v>
      </c>
      <c r="C1305">
        <v>3.3039647577092497E-2</v>
      </c>
    </row>
    <row r="1306" spans="1:3" x14ac:dyDescent="0.45">
      <c r="A1306">
        <v>1303</v>
      </c>
      <c r="B1306">
        <v>5.9710580855607903E-2</v>
      </c>
      <c r="C1306">
        <v>0.21391304347826001</v>
      </c>
    </row>
    <row r="1307" spans="1:3" x14ac:dyDescent="0.45">
      <c r="A1307">
        <v>1304</v>
      </c>
      <c r="B1307">
        <v>5.9710580855607903E-2</v>
      </c>
      <c r="C1307">
        <v>0.119402985074626</v>
      </c>
    </row>
    <row r="1308" spans="1:3" x14ac:dyDescent="0.45">
      <c r="A1308">
        <v>1305</v>
      </c>
      <c r="B1308">
        <v>5.9710580855607903E-2</v>
      </c>
      <c r="C1308">
        <v>-8.3073322932917304E-2</v>
      </c>
    </row>
    <row r="1309" spans="1:3" x14ac:dyDescent="0.45">
      <c r="A1309">
        <v>1306</v>
      </c>
      <c r="B1309">
        <v>5.9710580855607903E-2</v>
      </c>
      <c r="C1309">
        <v>-3.9279869067103103E-2</v>
      </c>
    </row>
    <row r="1310" spans="1:3" x14ac:dyDescent="0.45">
      <c r="A1310">
        <v>1307</v>
      </c>
      <c r="B1310">
        <v>5.9710580855607903E-2</v>
      </c>
      <c r="C1310">
        <v>-5.6487924682766998E-2</v>
      </c>
    </row>
    <row r="1311" spans="1:3" x14ac:dyDescent="0.45">
      <c r="A1311">
        <v>1308</v>
      </c>
      <c r="B1311">
        <v>5.9710580855607903E-2</v>
      </c>
      <c r="C1311">
        <v>-3.9332538736591101E-2</v>
      </c>
    </row>
    <row r="1312" spans="1:3" x14ac:dyDescent="0.45">
      <c r="A1312">
        <v>1309</v>
      </c>
      <c r="B1312">
        <v>5.9710580855607903E-2</v>
      </c>
      <c r="C1312">
        <v>-0.21994134897360701</v>
      </c>
    </row>
    <row r="1313" spans="1:3" x14ac:dyDescent="0.45">
      <c r="A1313">
        <v>1310</v>
      </c>
      <c r="B1313">
        <v>5.9710580855607903E-2</v>
      </c>
      <c r="C1313">
        <v>6.3492063492063405E-2</v>
      </c>
    </row>
    <row r="1314" spans="1:3" x14ac:dyDescent="0.45">
      <c r="A1314">
        <v>1311</v>
      </c>
      <c r="B1314">
        <v>5.9710580855607903E-2</v>
      </c>
      <c r="C1314">
        <v>-0.22713864306784601</v>
      </c>
    </row>
    <row r="1315" spans="1:3" x14ac:dyDescent="0.45">
      <c r="A1315">
        <v>1312</v>
      </c>
      <c r="B1315">
        <v>5.9710580855607903E-2</v>
      </c>
      <c r="C1315">
        <v>2.6666666666666599E-2</v>
      </c>
    </row>
    <row r="1316" spans="1:3" x14ac:dyDescent="0.45">
      <c r="A1316">
        <v>1313</v>
      </c>
      <c r="B1316">
        <v>5.9710580855607903E-2</v>
      </c>
      <c r="C1316">
        <v>-0.14047619047619</v>
      </c>
    </row>
    <row r="1317" spans="1:3" x14ac:dyDescent="0.45">
      <c r="A1317">
        <v>1314</v>
      </c>
      <c r="B1317">
        <v>5.9710580855607903E-2</v>
      </c>
      <c r="C1317">
        <v>-0.14695340501792101</v>
      </c>
    </row>
    <row r="1318" spans="1:3" x14ac:dyDescent="0.45">
      <c r="A1318">
        <v>1315</v>
      </c>
      <c r="B1318">
        <v>5.9710580855607903E-2</v>
      </c>
      <c r="C1318">
        <v>-0.27792207792207702</v>
      </c>
    </row>
    <row r="1319" spans="1:3" x14ac:dyDescent="0.45">
      <c r="A1319">
        <v>1316</v>
      </c>
      <c r="B1319">
        <v>5.9710580855607903E-2</v>
      </c>
      <c r="C1319">
        <v>0.25423728813559299</v>
      </c>
    </row>
    <row r="1320" spans="1:3" x14ac:dyDescent="0.45">
      <c r="A1320">
        <v>1317</v>
      </c>
      <c r="B1320">
        <v>5.9710580855607903E-2</v>
      </c>
      <c r="C1320">
        <v>-2.3520485584218501E-2</v>
      </c>
    </row>
    <row r="1321" spans="1:3" x14ac:dyDescent="0.45">
      <c r="A1321">
        <v>1318</v>
      </c>
      <c r="B1321">
        <v>5.9710580855607903E-2</v>
      </c>
      <c r="C1321">
        <v>0.27075812274368199</v>
      </c>
    </row>
    <row r="1322" spans="1:3" x14ac:dyDescent="0.45">
      <c r="A1322">
        <v>1319</v>
      </c>
      <c r="B1322">
        <v>5.9710580855607903E-2</v>
      </c>
      <c r="C1322">
        <v>0.103585657370517</v>
      </c>
    </row>
    <row r="1323" spans="1:3" x14ac:dyDescent="0.45">
      <c r="A1323">
        <v>1320</v>
      </c>
      <c r="B1323">
        <v>5.9710580855607903E-2</v>
      </c>
      <c r="C1323">
        <v>0.46976744186046498</v>
      </c>
    </row>
    <row r="1324" spans="1:3" x14ac:dyDescent="0.45">
      <c r="A1324">
        <v>1321</v>
      </c>
      <c r="B1324">
        <v>5.9710580855607903E-2</v>
      </c>
      <c r="C1324">
        <v>-9.2656142759094007E-2</v>
      </c>
    </row>
    <row r="1325" spans="1:3" x14ac:dyDescent="0.45">
      <c r="A1325">
        <v>1322</v>
      </c>
      <c r="B1325">
        <v>5.9710580855607903E-2</v>
      </c>
      <c r="C1325">
        <v>6.5420560747663503E-2</v>
      </c>
    </row>
    <row r="1326" spans="1:3" x14ac:dyDescent="0.45">
      <c r="A1326">
        <v>1323</v>
      </c>
      <c r="B1326">
        <v>5.9710580855607903E-2</v>
      </c>
      <c r="C1326">
        <v>1.31782945736434E-2</v>
      </c>
    </row>
    <row r="1327" spans="1:3" x14ac:dyDescent="0.45">
      <c r="A1327">
        <v>1324</v>
      </c>
      <c r="B1327">
        <v>5.9710580855607903E-2</v>
      </c>
      <c r="C1327">
        <v>-3.0120481927710802E-2</v>
      </c>
    </row>
    <row r="1328" spans="1:3" x14ac:dyDescent="0.45">
      <c r="A1328">
        <v>1325</v>
      </c>
      <c r="B1328">
        <v>5.9710580855607903E-2</v>
      </c>
      <c r="C1328">
        <v>-1.6253869969040199E-2</v>
      </c>
    </row>
    <row r="1329" spans="1:3" x14ac:dyDescent="0.45">
      <c r="A1329">
        <v>1326</v>
      </c>
      <c r="B1329">
        <v>5.9710580855607903E-2</v>
      </c>
      <c r="C1329">
        <v>-0.16506410256410201</v>
      </c>
    </row>
    <row r="1330" spans="1:3" x14ac:dyDescent="0.45">
      <c r="A1330">
        <v>1327</v>
      </c>
      <c r="B1330">
        <v>5.9710580855607903E-2</v>
      </c>
      <c r="C1330">
        <v>3.4411276948590301E-2</v>
      </c>
    </row>
    <row r="1331" spans="1:3" x14ac:dyDescent="0.45">
      <c r="A1331">
        <v>1328</v>
      </c>
      <c r="B1331">
        <v>5.9710580855607903E-2</v>
      </c>
      <c r="C1331">
        <v>0.144648023143683</v>
      </c>
    </row>
    <row r="1332" spans="1:3" x14ac:dyDescent="0.45">
      <c r="A1332">
        <v>1329</v>
      </c>
      <c r="B1332">
        <v>5.9710580855607903E-2</v>
      </c>
      <c r="C1332">
        <v>0.47081712062256798</v>
      </c>
    </row>
    <row r="1333" spans="1:3" x14ac:dyDescent="0.45">
      <c r="A1333">
        <v>1330</v>
      </c>
      <c r="B1333">
        <v>5.9710580855607903E-2</v>
      </c>
      <c r="C1333">
        <v>0.431005110732538</v>
      </c>
    </row>
    <row r="1334" spans="1:3" x14ac:dyDescent="0.45">
      <c r="A1334">
        <v>1331</v>
      </c>
      <c r="B1334">
        <v>5.9710580855607903E-2</v>
      </c>
      <c r="C1334">
        <v>-0.198813056379821</v>
      </c>
    </row>
    <row r="1335" spans="1:3" x14ac:dyDescent="0.45">
      <c r="A1335">
        <v>1332</v>
      </c>
      <c r="B1335">
        <v>5.9710580855607903E-2</v>
      </c>
      <c r="C1335">
        <v>0.28622222222222199</v>
      </c>
    </row>
    <row r="1336" spans="1:3" x14ac:dyDescent="0.45">
      <c r="A1336">
        <v>1333</v>
      </c>
      <c r="B1336">
        <v>5.9710580855607903E-2</v>
      </c>
      <c r="C1336">
        <v>0.15424164524421499</v>
      </c>
    </row>
    <row r="1337" spans="1:3" x14ac:dyDescent="0.45">
      <c r="A1337">
        <v>1334</v>
      </c>
      <c r="B1337">
        <v>5.9710580855607903E-2</v>
      </c>
      <c r="C1337">
        <v>0.42984409799554502</v>
      </c>
    </row>
    <row r="1338" spans="1:3" x14ac:dyDescent="0.45">
      <c r="A1338">
        <v>1335</v>
      </c>
      <c r="B1338">
        <v>5.9710580855607903E-2</v>
      </c>
      <c r="C1338">
        <v>-0.16541353383458601</v>
      </c>
    </row>
    <row r="1339" spans="1:3" x14ac:dyDescent="0.45">
      <c r="A1339">
        <v>1336</v>
      </c>
      <c r="B1339">
        <v>5.9710580855607903E-2</v>
      </c>
      <c r="C1339">
        <v>-0.120973044049967</v>
      </c>
    </row>
    <row r="1340" spans="1:3" x14ac:dyDescent="0.45">
      <c r="A1340">
        <v>1337</v>
      </c>
      <c r="B1340">
        <v>5.9710580855607903E-2</v>
      </c>
      <c r="C1340">
        <v>-1.7295597484276701E-2</v>
      </c>
    </row>
    <row r="1341" spans="1:3" x14ac:dyDescent="0.45">
      <c r="A1341">
        <v>1338</v>
      </c>
      <c r="B1341">
        <v>5.9710580855607903E-2</v>
      </c>
      <c r="C1341">
        <v>6.6037735849056603E-2</v>
      </c>
    </row>
    <row r="1342" spans="1:3" x14ac:dyDescent="0.45">
      <c r="A1342">
        <v>1339</v>
      </c>
      <c r="B1342">
        <v>5.9710580855607903E-2</v>
      </c>
      <c r="C1342">
        <v>-3.6697247706422E-2</v>
      </c>
    </row>
    <row r="1343" spans="1:3" x14ac:dyDescent="0.45">
      <c r="A1343">
        <v>1340</v>
      </c>
      <c r="B1343">
        <v>5.9710580855607903E-2</v>
      </c>
      <c r="C1343">
        <v>-8.0586080586080494E-2</v>
      </c>
    </row>
    <row r="1344" spans="1:3" x14ac:dyDescent="0.45">
      <c r="A1344">
        <v>1341</v>
      </c>
      <c r="B1344">
        <v>5.9710580855607903E-2</v>
      </c>
      <c r="C1344">
        <v>-7.4679943100995697E-2</v>
      </c>
    </row>
    <row r="1345" spans="1:3" x14ac:dyDescent="0.45">
      <c r="A1345">
        <v>1342</v>
      </c>
      <c r="B1345">
        <v>5.9710580855607903E-2</v>
      </c>
      <c r="C1345">
        <v>-0.16410256410256399</v>
      </c>
    </row>
    <row r="1346" spans="1:3" x14ac:dyDescent="0.45">
      <c r="A1346">
        <v>1343</v>
      </c>
      <c r="B1346">
        <v>5.9710580855607903E-2</v>
      </c>
      <c r="C1346">
        <v>7.78923253150057E-2</v>
      </c>
    </row>
    <row r="1347" spans="1:3" x14ac:dyDescent="0.45">
      <c r="A1347">
        <v>1344</v>
      </c>
      <c r="B1347">
        <v>5.9710580855607903E-2</v>
      </c>
      <c r="C1347">
        <v>-0.168937329700272</v>
      </c>
    </row>
    <row r="1348" spans="1:3" x14ac:dyDescent="0.45">
      <c r="A1348">
        <v>1345</v>
      </c>
      <c r="B1348">
        <v>5.9710580855607903E-2</v>
      </c>
      <c r="C1348">
        <v>8.2390953150242294E-2</v>
      </c>
    </row>
    <row r="1349" spans="1:3" x14ac:dyDescent="0.45">
      <c r="A1349">
        <v>1346</v>
      </c>
      <c r="B1349">
        <v>5.9710580855607903E-2</v>
      </c>
      <c r="C1349">
        <v>3.3944596176355799E-2</v>
      </c>
    </row>
    <row r="1350" spans="1:3" x14ac:dyDescent="0.45">
      <c r="A1350">
        <v>1347</v>
      </c>
      <c r="B1350">
        <v>5.9710580855607903E-2</v>
      </c>
      <c r="C1350">
        <v>0.15054667788057099</v>
      </c>
    </row>
    <row r="1351" spans="1:3" x14ac:dyDescent="0.45">
      <c r="A1351">
        <v>1348</v>
      </c>
      <c r="B1351">
        <v>5.9710580855607903E-2</v>
      </c>
      <c r="C1351">
        <v>1.1764705882352899E-2</v>
      </c>
    </row>
    <row r="1352" spans="1:3" x14ac:dyDescent="0.45">
      <c r="A1352">
        <v>1349</v>
      </c>
      <c r="B1352">
        <v>5.9710580855607903E-2</v>
      </c>
      <c r="C1352">
        <v>-5.3851397409679598E-2</v>
      </c>
    </row>
    <row r="1353" spans="1:3" x14ac:dyDescent="0.45">
      <c r="A1353">
        <v>1350</v>
      </c>
      <c r="B1353">
        <v>5.9710580855607903E-2</v>
      </c>
      <c r="C1353">
        <v>0.34195402298850502</v>
      </c>
    </row>
    <row r="1354" spans="1:3" x14ac:dyDescent="0.45">
      <c r="A1354">
        <v>1351</v>
      </c>
      <c r="B1354">
        <v>5.9710580855607903E-2</v>
      </c>
      <c r="C1354">
        <v>-8.8333333333333305E-2</v>
      </c>
    </row>
    <row r="1355" spans="1:3" x14ac:dyDescent="0.45">
      <c r="A1355">
        <v>1352</v>
      </c>
      <c r="B1355">
        <v>5.9710580855607903E-2</v>
      </c>
      <c r="C1355">
        <v>0.41176470588235198</v>
      </c>
    </row>
    <row r="1356" spans="1:3" x14ac:dyDescent="0.45">
      <c r="A1356">
        <v>1353</v>
      </c>
      <c r="B1356">
        <v>5.9710580855607903E-2</v>
      </c>
      <c r="C1356">
        <v>0.28028293545534899</v>
      </c>
    </row>
    <row r="1357" spans="1:3" x14ac:dyDescent="0.45">
      <c r="A1357">
        <v>1354</v>
      </c>
      <c r="B1357">
        <v>5.9710580855607903E-2</v>
      </c>
      <c r="C1357">
        <v>3.6055603822762801E-2</v>
      </c>
    </row>
    <row r="1358" spans="1:3" x14ac:dyDescent="0.45">
      <c r="A1358">
        <v>1355</v>
      </c>
      <c r="B1358">
        <v>5.9710580855607903E-2</v>
      </c>
      <c r="C1358">
        <v>-1.3066871637202101E-2</v>
      </c>
    </row>
    <row r="1359" spans="1:3" x14ac:dyDescent="0.45">
      <c r="A1359">
        <v>1356</v>
      </c>
      <c r="B1359">
        <v>5.9710580855607903E-2</v>
      </c>
      <c r="C1359">
        <v>-0.135245901639344</v>
      </c>
    </row>
    <row r="1360" spans="1:3" x14ac:dyDescent="0.45">
      <c r="A1360">
        <v>1357</v>
      </c>
      <c r="B1360">
        <v>5.9710580855607903E-2</v>
      </c>
      <c r="C1360">
        <v>0.14262023217247</v>
      </c>
    </row>
    <row r="1361" spans="1:3" x14ac:dyDescent="0.45">
      <c r="A1361">
        <v>1358</v>
      </c>
      <c r="B1361">
        <v>5.9710580855607903E-2</v>
      </c>
      <c r="C1361">
        <v>3.4883720930232502E-2</v>
      </c>
    </row>
    <row r="1362" spans="1:3" x14ac:dyDescent="0.45">
      <c r="A1362">
        <v>1359</v>
      </c>
      <c r="B1362">
        <v>5.9710580855607903E-2</v>
      </c>
      <c r="C1362">
        <v>0.29698857736240902</v>
      </c>
    </row>
    <row r="1363" spans="1:3" x14ac:dyDescent="0.45">
      <c r="A1363">
        <v>1360</v>
      </c>
      <c r="B1363">
        <v>5.9710580855607903E-2</v>
      </c>
      <c r="C1363">
        <v>-0.17756410256410199</v>
      </c>
    </row>
    <row r="1364" spans="1:3" x14ac:dyDescent="0.45">
      <c r="A1364">
        <v>1361</v>
      </c>
      <c r="B1364">
        <v>5.9710580855607903E-2</v>
      </c>
      <c r="C1364">
        <v>2.86144578313253E-2</v>
      </c>
    </row>
    <row r="1365" spans="1:3" x14ac:dyDescent="0.45">
      <c r="A1365">
        <v>1362</v>
      </c>
      <c r="B1365">
        <v>5.9710580855607903E-2</v>
      </c>
      <c r="C1365">
        <v>4.4636429085673099E-2</v>
      </c>
    </row>
    <row r="1366" spans="1:3" x14ac:dyDescent="0.45">
      <c r="A1366">
        <v>1363</v>
      </c>
      <c r="B1366">
        <v>5.9710580855607903E-2</v>
      </c>
      <c r="C1366">
        <v>4.33070866141732E-2</v>
      </c>
    </row>
    <row r="1367" spans="1:3" x14ac:dyDescent="0.45">
      <c r="A1367">
        <v>1364</v>
      </c>
      <c r="B1367">
        <v>5.9710580855607903E-2</v>
      </c>
      <c r="C1367">
        <v>-0.12037037037037</v>
      </c>
    </row>
    <row r="1368" spans="1:3" x14ac:dyDescent="0.45">
      <c r="A1368">
        <v>1365</v>
      </c>
      <c r="B1368">
        <v>5.9710580855607903E-2</v>
      </c>
      <c r="C1368">
        <v>-0.147945205479452</v>
      </c>
    </row>
    <row r="1369" spans="1:3" x14ac:dyDescent="0.45">
      <c r="A1369">
        <v>1366</v>
      </c>
      <c r="B1369">
        <v>5.9710580855607903E-2</v>
      </c>
      <c r="C1369">
        <v>-0.25666666666666599</v>
      </c>
    </row>
    <row r="1370" spans="1:3" x14ac:dyDescent="0.45">
      <c r="A1370">
        <v>1367</v>
      </c>
      <c r="B1370">
        <v>5.9710580855607903E-2</v>
      </c>
      <c r="C1370">
        <v>0.257088846880907</v>
      </c>
    </row>
    <row r="1371" spans="1:3" x14ac:dyDescent="0.45">
      <c r="A1371">
        <v>1368</v>
      </c>
      <c r="B1371">
        <v>5.9710580855607903E-2</v>
      </c>
      <c r="C1371">
        <v>3.7288135593220299E-2</v>
      </c>
    </row>
    <row r="1372" spans="1:3" x14ac:dyDescent="0.45">
      <c r="A1372">
        <v>1369</v>
      </c>
      <c r="B1372">
        <v>5.9710580855607903E-2</v>
      </c>
      <c r="C1372">
        <v>-2.9666254635352201E-2</v>
      </c>
    </row>
    <row r="1373" spans="1:3" x14ac:dyDescent="0.45">
      <c r="A1373">
        <v>1370</v>
      </c>
      <c r="B1373">
        <v>5.9710580855607903E-2</v>
      </c>
      <c r="C1373">
        <v>9.4170403587443899E-2</v>
      </c>
    </row>
    <row r="1374" spans="1:3" x14ac:dyDescent="0.45">
      <c r="A1374">
        <v>1371</v>
      </c>
      <c r="B1374">
        <v>5.9710580855607903E-2</v>
      </c>
      <c r="C1374">
        <v>-0.21174863387978099</v>
      </c>
    </row>
    <row r="1375" spans="1:3" x14ac:dyDescent="0.45">
      <c r="A1375">
        <v>1372</v>
      </c>
      <c r="B1375">
        <v>5.9710580855607903E-2</v>
      </c>
      <c r="C1375">
        <v>-0.19558823529411701</v>
      </c>
    </row>
    <row r="1376" spans="1:3" x14ac:dyDescent="0.45">
      <c r="A1376">
        <v>1373</v>
      </c>
      <c r="B1376">
        <v>5.9710580855607903E-2</v>
      </c>
      <c r="C1376">
        <v>0.22355631789593999</v>
      </c>
    </row>
    <row r="1377" spans="1:3" x14ac:dyDescent="0.45">
      <c r="A1377">
        <v>1374</v>
      </c>
      <c r="B1377">
        <v>5.9710580855607903E-2</v>
      </c>
      <c r="C1377">
        <v>4.1265474552957301E-2</v>
      </c>
    </row>
    <row r="1378" spans="1:3" x14ac:dyDescent="0.45">
      <c r="A1378">
        <v>1375</v>
      </c>
      <c r="B1378">
        <v>5.9710580855607903E-2</v>
      </c>
      <c r="C1378">
        <v>-3.5164835164835102E-2</v>
      </c>
    </row>
    <row r="1379" spans="1:3" x14ac:dyDescent="0.45">
      <c r="A1379">
        <v>1376</v>
      </c>
      <c r="B1379">
        <v>5.9710580855607903E-2</v>
      </c>
      <c r="C1379">
        <v>-2.27272727272727E-3</v>
      </c>
    </row>
    <row r="1380" spans="1:3" x14ac:dyDescent="0.45">
      <c r="A1380">
        <v>1377</v>
      </c>
      <c r="B1380">
        <v>5.9710580855607903E-2</v>
      </c>
      <c r="C1380">
        <v>0.21524201853759001</v>
      </c>
    </row>
    <row r="1381" spans="1:3" x14ac:dyDescent="0.45">
      <c r="A1381">
        <v>1378</v>
      </c>
      <c r="B1381">
        <v>5.9710580855607903E-2</v>
      </c>
      <c r="C1381">
        <v>0.15870378063980001</v>
      </c>
    </row>
    <row r="1382" spans="1:3" x14ac:dyDescent="0.45">
      <c r="A1382">
        <v>1379</v>
      </c>
      <c r="B1382">
        <v>5.9710580855607903E-2</v>
      </c>
      <c r="C1382">
        <v>-0.105386416861826</v>
      </c>
    </row>
    <row r="1383" spans="1:3" x14ac:dyDescent="0.45">
      <c r="A1383">
        <v>1380</v>
      </c>
      <c r="B1383">
        <v>5.9710580855607903E-2</v>
      </c>
      <c r="C1383">
        <v>8.02330793366203E-2</v>
      </c>
    </row>
    <row r="1384" spans="1:3" x14ac:dyDescent="0.45">
      <c r="A1384">
        <v>1381</v>
      </c>
      <c r="B1384">
        <v>5.9710580855607903E-2</v>
      </c>
      <c r="C1384">
        <v>3.91459074733096E-2</v>
      </c>
    </row>
    <row r="1385" spans="1:3" x14ac:dyDescent="0.45">
      <c r="A1385">
        <v>1382</v>
      </c>
      <c r="B1385">
        <v>5.9710580855607903E-2</v>
      </c>
      <c r="C1385">
        <v>-0.149837133550488</v>
      </c>
    </row>
    <row r="1386" spans="1:3" x14ac:dyDescent="0.45">
      <c r="A1386">
        <v>1383</v>
      </c>
      <c r="B1386">
        <v>5.9710580855607903E-2</v>
      </c>
      <c r="C1386">
        <v>-0.238095238095238</v>
      </c>
    </row>
    <row r="1387" spans="1:3" x14ac:dyDescent="0.45">
      <c r="A1387">
        <v>1384</v>
      </c>
      <c r="B1387">
        <v>5.9710580855607903E-2</v>
      </c>
      <c r="C1387">
        <v>3.8665655799848299E-2</v>
      </c>
    </row>
    <row r="1388" spans="1:3" x14ac:dyDescent="0.45">
      <c r="A1388">
        <v>1385</v>
      </c>
      <c r="B1388">
        <v>5.9710580855607903E-2</v>
      </c>
      <c r="C1388">
        <v>-0.11010101010101001</v>
      </c>
    </row>
    <row r="1389" spans="1:3" x14ac:dyDescent="0.45">
      <c r="A1389">
        <v>1386</v>
      </c>
      <c r="B1389">
        <v>5.9710580855607903E-2</v>
      </c>
      <c r="C1389">
        <v>4.3689320388349502E-2</v>
      </c>
    </row>
    <row r="1390" spans="1:3" x14ac:dyDescent="0.45">
      <c r="A1390">
        <v>1387</v>
      </c>
      <c r="B1390">
        <v>5.9710580855607903E-2</v>
      </c>
      <c r="C1390">
        <v>7.9478054567022505E-2</v>
      </c>
    </row>
    <row r="1391" spans="1:3" x14ac:dyDescent="0.45">
      <c r="A1391">
        <v>1388</v>
      </c>
      <c r="B1391">
        <v>5.9710580855607903E-2</v>
      </c>
      <c r="C1391">
        <v>8.5620197585071306E-2</v>
      </c>
    </row>
    <row r="1392" spans="1:3" x14ac:dyDescent="0.45">
      <c r="A1392">
        <v>1389</v>
      </c>
      <c r="B1392">
        <v>5.9710580855607903E-2</v>
      </c>
      <c r="C1392">
        <v>8.6294416243654803E-2</v>
      </c>
    </row>
    <row r="1393" spans="1:3" x14ac:dyDescent="0.45">
      <c r="A1393">
        <v>1390</v>
      </c>
      <c r="B1393">
        <v>5.9710580855607903E-2</v>
      </c>
      <c r="C1393">
        <v>0.34768211920529801</v>
      </c>
    </row>
    <row r="1394" spans="1:3" x14ac:dyDescent="0.45">
      <c r="A1394">
        <v>1391</v>
      </c>
      <c r="B1394">
        <v>5.9710580855607903E-2</v>
      </c>
      <c r="C1394">
        <v>0.35653104925053503</v>
      </c>
    </row>
    <row r="1395" spans="1:3" x14ac:dyDescent="0.45">
      <c r="A1395">
        <v>1392</v>
      </c>
      <c r="B1395">
        <v>5.9710580855607903E-2</v>
      </c>
      <c r="C1395">
        <v>-0.12685337726523799</v>
      </c>
    </row>
    <row r="1396" spans="1:3" x14ac:dyDescent="0.45">
      <c r="A1396">
        <v>1393</v>
      </c>
      <c r="B1396">
        <v>5.9710580855607903E-2</v>
      </c>
      <c r="C1396">
        <v>0.14321608040201</v>
      </c>
    </row>
    <row r="1397" spans="1:3" x14ac:dyDescent="0.45">
      <c r="A1397">
        <v>1394</v>
      </c>
      <c r="B1397">
        <v>5.9710580855607903E-2</v>
      </c>
      <c r="C1397">
        <v>2.7089783281733702E-2</v>
      </c>
    </row>
    <row r="1398" spans="1:3" x14ac:dyDescent="0.45">
      <c r="A1398">
        <v>1395</v>
      </c>
      <c r="B1398">
        <v>5.9710580855607903E-2</v>
      </c>
      <c r="C1398">
        <v>0.21265377855887499</v>
      </c>
    </row>
    <row r="1399" spans="1:3" x14ac:dyDescent="0.45">
      <c r="A1399">
        <v>1396</v>
      </c>
      <c r="B1399">
        <v>5.9710580855607903E-2</v>
      </c>
      <c r="C1399">
        <v>0.30571428571428499</v>
      </c>
    </row>
    <row r="1400" spans="1:3" x14ac:dyDescent="0.45">
      <c r="A1400">
        <v>1397</v>
      </c>
      <c r="B1400">
        <v>5.9710580855607903E-2</v>
      </c>
      <c r="C1400">
        <v>-3.3112582781456901E-2</v>
      </c>
    </row>
    <row r="1401" spans="1:3" x14ac:dyDescent="0.45">
      <c r="A1401">
        <v>1398</v>
      </c>
      <c r="B1401">
        <v>5.9710580855607903E-2</v>
      </c>
      <c r="C1401">
        <v>5.6110684089162102E-2</v>
      </c>
    </row>
    <row r="1402" spans="1:3" x14ac:dyDescent="0.45">
      <c r="A1402">
        <v>1399</v>
      </c>
      <c r="B1402">
        <v>5.9710580855607903E-2</v>
      </c>
      <c r="C1402">
        <v>-1.1032308904649299E-2</v>
      </c>
    </row>
    <row r="1403" spans="1:3" x14ac:dyDescent="0.45">
      <c r="A1403">
        <v>1400</v>
      </c>
      <c r="B1403">
        <v>5.9710580855607903E-2</v>
      </c>
      <c r="C1403">
        <v>-7.00757575757575E-2</v>
      </c>
    </row>
    <row r="1404" spans="1:3" x14ac:dyDescent="0.45">
      <c r="A1404">
        <v>1401</v>
      </c>
      <c r="B1404">
        <v>5.9710580855607903E-2</v>
      </c>
      <c r="C1404">
        <v>0.319244604316546</v>
      </c>
    </row>
    <row r="1405" spans="1:3" x14ac:dyDescent="0.45">
      <c r="A1405">
        <v>1402</v>
      </c>
      <c r="B1405">
        <v>5.9710580855607903E-2</v>
      </c>
      <c r="C1405">
        <v>-4.8780487804877997E-3</v>
      </c>
    </row>
    <row r="1406" spans="1:3" x14ac:dyDescent="0.45">
      <c r="A1406">
        <v>1403</v>
      </c>
      <c r="B1406">
        <v>5.9710580855607903E-2</v>
      </c>
      <c r="C1406">
        <v>0.23346303501945501</v>
      </c>
    </row>
    <row r="1407" spans="1:3" x14ac:dyDescent="0.45">
      <c r="A1407">
        <v>1404</v>
      </c>
      <c r="B1407">
        <v>5.9710580855607903E-2</v>
      </c>
      <c r="C1407">
        <v>5.6910569105690999E-2</v>
      </c>
    </row>
    <row r="1408" spans="1:3" x14ac:dyDescent="0.45">
      <c r="A1408">
        <v>1405</v>
      </c>
      <c r="B1408">
        <v>5.9710580855607903E-2</v>
      </c>
      <c r="C1408">
        <v>-2.3809523809523801E-2</v>
      </c>
    </row>
    <row r="1409" spans="1:3" x14ac:dyDescent="0.45">
      <c r="A1409">
        <v>1406</v>
      </c>
      <c r="B1409">
        <v>5.9710580855607903E-2</v>
      </c>
      <c r="C1409">
        <v>4.3378995433789903E-2</v>
      </c>
    </row>
    <row r="1410" spans="1:3" x14ac:dyDescent="0.45">
      <c r="A1410">
        <v>1407</v>
      </c>
      <c r="B1410">
        <v>5.9710580855607903E-2</v>
      </c>
      <c r="C1410">
        <v>5.3543307086614103E-2</v>
      </c>
    </row>
    <row r="1411" spans="1:3" x14ac:dyDescent="0.45">
      <c r="A1411">
        <v>1408</v>
      </c>
      <c r="B1411">
        <v>5.9710580855607903E-2</v>
      </c>
      <c r="C1411">
        <v>0.21062992125984201</v>
      </c>
    </row>
    <row r="1412" spans="1:3" x14ac:dyDescent="0.45">
      <c r="A1412">
        <v>1409</v>
      </c>
      <c r="B1412">
        <v>5.9710580855607903E-2</v>
      </c>
      <c r="C1412">
        <v>-0.17526881720430099</v>
      </c>
    </row>
    <row r="1413" spans="1:3" x14ac:dyDescent="0.45">
      <c r="A1413">
        <v>1410</v>
      </c>
      <c r="B1413">
        <v>5.9710580855607903E-2</v>
      </c>
      <c r="C1413">
        <v>0.192860252503265</v>
      </c>
    </row>
    <row r="1414" spans="1:3" x14ac:dyDescent="0.45">
      <c r="A1414">
        <v>1411</v>
      </c>
      <c r="B1414">
        <v>5.9710580855607903E-2</v>
      </c>
      <c r="C1414">
        <v>0.121296296296296</v>
      </c>
    </row>
    <row r="1415" spans="1:3" x14ac:dyDescent="0.45">
      <c r="A1415">
        <v>1412</v>
      </c>
      <c r="B1415">
        <v>5.9710580855607903E-2</v>
      </c>
      <c r="C1415">
        <v>0.45677694770544203</v>
      </c>
    </row>
    <row r="1416" spans="1:3" x14ac:dyDescent="0.45">
      <c r="A1416">
        <v>1413</v>
      </c>
      <c r="B1416">
        <v>5.9710580855607903E-2</v>
      </c>
      <c r="C1416">
        <v>0.194244604316546</v>
      </c>
    </row>
    <row r="1417" spans="1:3" x14ac:dyDescent="0.45">
      <c r="A1417">
        <v>1414</v>
      </c>
      <c r="B1417">
        <v>5.9710580855607903E-2</v>
      </c>
      <c r="C1417">
        <v>0.335388409371146</v>
      </c>
    </row>
    <row r="1418" spans="1:3" x14ac:dyDescent="0.45">
      <c r="A1418">
        <v>1415</v>
      </c>
      <c r="B1418">
        <v>5.9710580855607903E-2</v>
      </c>
      <c r="C1418">
        <v>-0.107586206896551</v>
      </c>
    </row>
    <row r="1419" spans="1:3" x14ac:dyDescent="0.45">
      <c r="A1419">
        <v>1416</v>
      </c>
      <c r="B1419">
        <v>5.9710580855607903E-2</v>
      </c>
      <c r="C1419">
        <v>-4.5019157088122597E-2</v>
      </c>
    </row>
    <row r="1420" spans="1:3" x14ac:dyDescent="0.45">
      <c r="A1420">
        <v>1417</v>
      </c>
      <c r="B1420">
        <v>5.9710580855607903E-2</v>
      </c>
      <c r="C1420">
        <v>0.32022471910112299</v>
      </c>
    </row>
    <row r="1421" spans="1:3" x14ac:dyDescent="0.45">
      <c r="A1421">
        <v>1418</v>
      </c>
      <c r="B1421">
        <v>5.9710580855607903E-2</v>
      </c>
      <c r="C1421">
        <v>-2.2988505747126398E-2</v>
      </c>
    </row>
    <row r="1422" spans="1:3" x14ac:dyDescent="0.45">
      <c r="A1422">
        <v>1419</v>
      </c>
      <c r="B1422">
        <v>5.9710580855607903E-2</v>
      </c>
      <c r="C1422">
        <v>0.18287671232876701</v>
      </c>
    </row>
    <row r="1423" spans="1:3" x14ac:dyDescent="0.45">
      <c r="A1423">
        <v>1420</v>
      </c>
      <c r="B1423">
        <v>5.9710580855607903E-2</v>
      </c>
      <c r="C1423">
        <v>9.8837209302325493E-2</v>
      </c>
    </row>
    <row r="1424" spans="1:3" x14ac:dyDescent="0.45">
      <c r="A1424">
        <v>1421</v>
      </c>
      <c r="B1424">
        <v>5.9710580855607903E-2</v>
      </c>
      <c r="C1424">
        <v>0.29559748427672899</v>
      </c>
    </row>
    <row r="1425" spans="1:3" x14ac:dyDescent="0.45">
      <c r="A1425">
        <v>1422</v>
      </c>
      <c r="B1425">
        <v>5.9710580855607903E-2</v>
      </c>
      <c r="C1425">
        <v>3.6747458952306397E-2</v>
      </c>
    </row>
    <row r="1426" spans="1:3" x14ac:dyDescent="0.45">
      <c r="A1426">
        <v>1423</v>
      </c>
      <c r="B1426">
        <v>5.9710580855607903E-2</v>
      </c>
      <c r="C1426">
        <v>-3.4591194968553403E-2</v>
      </c>
    </row>
    <row r="1427" spans="1:3" x14ac:dyDescent="0.45">
      <c r="A1427">
        <v>1424</v>
      </c>
      <c r="B1427">
        <v>5.9710580855607903E-2</v>
      </c>
      <c r="C1427">
        <v>-0.122486288848263</v>
      </c>
    </row>
    <row r="1428" spans="1:3" x14ac:dyDescent="0.45">
      <c r="A1428">
        <v>1425</v>
      </c>
      <c r="B1428">
        <v>5.9710580855607903E-2</v>
      </c>
      <c r="C1428">
        <v>-0.190600522193211</v>
      </c>
    </row>
    <row r="1429" spans="1:3" x14ac:dyDescent="0.45">
      <c r="A1429">
        <v>1426</v>
      </c>
      <c r="B1429">
        <v>5.9710580855607903E-2</v>
      </c>
      <c r="C1429">
        <v>-0.126251788268955</v>
      </c>
    </row>
    <row r="1430" spans="1:3" x14ac:dyDescent="0.45">
      <c r="A1430">
        <v>1427</v>
      </c>
      <c r="B1430">
        <v>5.9710580855607903E-2</v>
      </c>
      <c r="C1430">
        <v>-0.23934426229508099</v>
      </c>
    </row>
    <row r="1431" spans="1:3" x14ac:dyDescent="0.45">
      <c r="A1431">
        <v>1428</v>
      </c>
      <c r="B1431">
        <v>5.9710580855607903E-2</v>
      </c>
      <c r="C1431">
        <v>-3.3734939759036103E-2</v>
      </c>
    </row>
    <row r="1432" spans="1:3" x14ac:dyDescent="0.45">
      <c r="A1432">
        <v>1429</v>
      </c>
      <c r="B1432">
        <v>5.9710580855607903E-2</v>
      </c>
      <c r="C1432">
        <v>-0.36318407960199001</v>
      </c>
    </row>
    <row r="1433" spans="1:3" x14ac:dyDescent="0.45">
      <c r="A1433">
        <v>1430</v>
      </c>
      <c r="B1433">
        <v>5.9710580855607903E-2</v>
      </c>
      <c r="C1433">
        <v>3.9682539682539602E-3</v>
      </c>
    </row>
    <row r="1434" spans="1:3" x14ac:dyDescent="0.45">
      <c r="A1434">
        <v>1431</v>
      </c>
      <c r="B1434">
        <v>5.9710580855607903E-2</v>
      </c>
      <c r="C1434">
        <v>8.3333333333333301E-2</v>
      </c>
    </row>
    <row r="1435" spans="1:3" x14ac:dyDescent="0.45">
      <c r="A1435">
        <v>1432</v>
      </c>
      <c r="B1435">
        <v>5.9710580855607903E-2</v>
      </c>
      <c r="C1435">
        <v>0.445983379501385</v>
      </c>
    </row>
    <row r="1436" spans="1:3" x14ac:dyDescent="0.45">
      <c r="A1436">
        <v>1433</v>
      </c>
      <c r="B1436">
        <v>5.9710580855607903E-2</v>
      </c>
      <c r="C1436">
        <v>-8.9924160346695495E-2</v>
      </c>
    </row>
    <row r="1437" spans="1:3" x14ac:dyDescent="0.45">
      <c r="A1437">
        <v>1434</v>
      </c>
      <c r="B1437">
        <v>5.9710580855607903E-2</v>
      </c>
      <c r="C1437">
        <v>-0.24181360201511301</v>
      </c>
    </row>
    <row r="1438" spans="1:3" x14ac:dyDescent="0.45">
      <c r="A1438">
        <v>1435</v>
      </c>
      <c r="B1438">
        <v>5.9710580855607903E-2</v>
      </c>
      <c r="C1438">
        <v>0.136518771331058</v>
      </c>
    </row>
    <row r="1439" spans="1:3" x14ac:dyDescent="0.45">
      <c r="A1439">
        <v>1436</v>
      </c>
      <c r="B1439">
        <v>5.9710580855607903E-2</v>
      </c>
      <c r="C1439">
        <v>-0.185714285714285</v>
      </c>
    </row>
    <row r="1440" spans="1:3" x14ac:dyDescent="0.45">
      <c r="A1440">
        <v>1437</v>
      </c>
      <c r="B1440">
        <v>5.9710580855607903E-2</v>
      </c>
      <c r="C1440">
        <v>0.47812166488794</v>
      </c>
    </row>
    <row r="1441" spans="1:3" x14ac:dyDescent="0.45">
      <c r="A1441">
        <v>1438</v>
      </c>
      <c r="B1441">
        <v>5.9710580855607903E-2</v>
      </c>
      <c r="C1441">
        <v>-0.104803493449781</v>
      </c>
    </row>
    <row r="1442" spans="1:3" x14ac:dyDescent="0.45">
      <c r="A1442">
        <v>1439</v>
      </c>
      <c r="B1442">
        <v>5.9710580855607903E-2</v>
      </c>
      <c r="C1442">
        <v>-0.16242514970059799</v>
      </c>
    </row>
    <row r="1443" spans="1:3" x14ac:dyDescent="0.45">
      <c r="A1443">
        <v>1440</v>
      </c>
      <c r="B1443">
        <v>5.9710580855607903E-2</v>
      </c>
      <c r="C1443">
        <v>-3.0120481927710802E-2</v>
      </c>
    </row>
    <row r="1444" spans="1:3" x14ac:dyDescent="0.45">
      <c r="A1444">
        <v>1441</v>
      </c>
      <c r="B1444">
        <v>5.9710580855607903E-2</v>
      </c>
      <c r="C1444">
        <v>0.39715394566623502</v>
      </c>
    </row>
    <row r="1445" spans="1:3" x14ac:dyDescent="0.45">
      <c r="A1445">
        <v>1442</v>
      </c>
      <c r="B1445">
        <v>5.9710580855607903E-2</v>
      </c>
      <c r="C1445">
        <v>0.132637853949329</v>
      </c>
    </row>
    <row r="1446" spans="1:3" x14ac:dyDescent="0.45">
      <c r="A1446">
        <v>1443</v>
      </c>
      <c r="B1446">
        <v>5.9710580855607903E-2</v>
      </c>
      <c r="C1446">
        <v>2.9180695847362499E-2</v>
      </c>
    </row>
    <row r="1447" spans="1:3" x14ac:dyDescent="0.45">
      <c r="A1447">
        <v>1444</v>
      </c>
      <c r="B1447">
        <v>5.9710580855607903E-2</v>
      </c>
      <c r="C1447">
        <v>0.375</v>
      </c>
    </row>
    <row r="1448" spans="1:3" x14ac:dyDescent="0.45">
      <c r="A1448">
        <v>1445</v>
      </c>
      <c r="B1448">
        <v>5.9710580855607903E-2</v>
      </c>
      <c r="C1448">
        <v>0.26035965598123501</v>
      </c>
    </row>
    <row r="1449" spans="1:3" x14ac:dyDescent="0.45">
      <c r="A1449">
        <v>1446</v>
      </c>
      <c r="B1449">
        <v>5.9710580855607903E-2</v>
      </c>
      <c r="C1449">
        <v>-0.109756097560975</v>
      </c>
    </row>
    <row r="1450" spans="1:3" x14ac:dyDescent="0.45">
      <c r="A1450">
        <v>1447</v>
      </c>
      <c r="B1450">
        <v>5.9710580855607903E-2</v>
      </c>
      <c r="C1450">
        <v>0.27906976744186002</v>
      </c>
    </row>
    <row r="1451" spans="1:3" x14ac:dyDescent="0.45">
      <c r="A1451">
        <v>1448</v>
      </c>
      <c r="B1451">
        <v>5.9710580855607903E-2</v>
      </c>
      <c r="C1451">
        <v>0.14583333333333301</v>
      </c>
    </row>
    <row r="1452" spans="1:3" x14ac:dyDescent="0.45">
      <c r="A1452">
        <v>1449</v>
      </c>
      <c r="B1452">
        <v>5.9710580855607903E-2</v>
      </c>
      <c r="C1452">
        <v>-5.9221658206429703E-2</v>
      </c>
    </row>
    <row r="1453" spans="1:3" x14ac:dyDescent="0.45">
      <c r="A1453">
        <v>1450</v>
      </c>
      <c r="B1453">
        <v>5.9710580855607903E-2</v>
      </c>
      <c r="C1453">
        <v>2.8906955736224E-2</v>
      </c>
    </row>
    <row r="1454" spans="1:3" x14ac:dyDescent="0.45">
      <c r="A1454">
        <v>1451</v>
      </c>
      <c r="B1454">
        <v>5.9710580855607903E-2</v>
      </c>
      <c r="C1454">
        <v>0.21557971014492699</v>
      </c>
    </row>
    <row r="1455" spans="1:3" x14ac:dyDescent="0.45">
      <c r="A1455">
        <v>1452</v>
      </c>
      <c r="B1455">
        <v>5.9710580855607903E-2</v>
      </c>
      <c r="C1455">
        <v>0.18360655737704901</v>
      </c>
    </row>
    <row r="1456" spans="1:3" x14ac:dyDescent="0.45">
      <c r="A1456">
        <v>1453</v>
      </c>
      <c r="B1456">
        <v>5.9710580855607903E-2</v>
      </c>
      <c r="C1456">
        <v>-0.135723431498079</v>
      </c>
    </row>
    <row r="1457" spans="1:3" x14ac:dyDescent="0.45">
      <c r="A1457">
        <v>1454</v>
      </c>
      <c r="B1457">
        <v>5.9710580855607903E-2</v>
      </c>
      <c r="C1457">
        <v>0.105726872246696</v>
      </c>
    </row>
    <row r="1458" spans="1:3" x14ac:dyDescent="0.45">
      <c r="A1458">
        <v>1455</v>
      </c>
      <c r="B1458">
        <v>5.9710580855607903E-2</v>
      </c>
      <c r="C1458">
        <v>3.1141868512110701E-2</v>
      </c>
    </row>
    <row r="1459" spans="1:3" x14ac:dyDescent="0.45">
      <c r="A1459">
        <v>1456</v>
      </c>
      <c r="B1459">
        <v>5.9710580855607903E-2</v>
      </c>
      <c r="C1459">
        <v>-0.11891117478509999</v>
      </c>
    </row>
    <row r="1460" spans="1:3" x14ac:dyDescent="0.45">
      <c r="A1460">
        <v>1457</v>
      </c>
      <c r="B1460">
        <v>5.9710580855607903E-2</v>
      </c>
      <c r="C1460">
        <v>-2.8497409326424802E-2</v>
      </c>
    </row>
    <row r="1461" spans="1:3" x14ac:dyDescent="0.45">
      <c r="A1461">
        <v>1458</v>
      </c>
      <c r="B1461">
        <v>5.9710580855607903E-2</v>
      </c>
      <c r="C1461">
        <v>0.209039548022598</v>
      </c>
    </row>
    <row r="1462" spans="1:3" x14ac:dyDescent="0.45">
      <c r="A1462">
        <v>1459</v>
      </c>
      <c r="B1462">
        <v>5.9710580855607903E-2</v>
      </c>
      <c r="C1462">
        <v>1.9819819819819801E-2</v>
      </c>
    </row>
    <row r="1463" spans="1:3" x14ac:dyDescent="0.45">
      <c r="A1463">
        <v>1460</v>
      </c>
      <c r="B1463">
        <v>5.9710580855607903E-2</v>
      </c>
      <c r="C1463">
        <v>0.190243902439024</v>
      </c>
    </row>
    <row r="1464" spans="1:3" x14ac:dyDescent="0.45">
      <c r="A1464">
        <v>1461</v>
      </c>
      <c r="B1464">
        <v>5.9710580855607903E-2</v>
      </c>
      <c r="C1464">
        <v>-0.14407334643090999</v>
      </c>
    </row>
    <row r="1465" spans="1:3" x14ac:dyDescent="0.45">
      <c r="A1465">
        <v>1462</v>
      </c>
      <c r="B1465">
        <v>5.9710580855607903E-2</v>
      </c>
      <c r="C1465">
        <v>-7.7155824508320703E-2</v>
      </c>
    </row>
    <row r="1466" spans="1:3" x14ac:dyDescent="0.45">
      <c r="A1466">
        <v>1463</v>
      </c>
      <c r="B1466">
        <v>5.9710580855607903E-2</v>
      </c>
      <c r="C1466">
        <v>-0.14740740740740699</v>
      </c>
    </row>
    <row r="1467" spans="1:3" x14ac:dyDescent="0.45">
      <c r="A1467">
        <v>1464</v>
      </c>
      <c r="B1467">
        <v>5.9710580855607903E-2</v>
      </c>
      <c r="C1467">
        <v>-6.0897435897435799E-2</v>
      </c>
    </row>
    <row r="1468" spans="1:3" x14ac:dyDescent="0.45">
      <c r="A1468">
        <v>1465</v>
      </c>
      <c r="B1468">
        <v>5.9710580855607903E-2</v>
      </c>
      <c r="C1468">
        <v>0.188034188034188</v>
      </c>
    </row>
    <row r="1469" spans="1:3" x14ac:dyDescent="0.45">
      <c r="A1469">
        <v>1466</v>
      </c>
      <c r="B1469">
        <v>5.9710580855607903E-2</v>
      </c>
      <c r="C1469">
        <v>0.28059701492537298</v>
      </c>
    </row>
    <row r="1470" spans="1:3" x14ac:dyDescent="0.45">
      <c r="A1470">
        <v>1467</v>
      </c>
      <c r="B1470">
        <v>5.9710580855607903E-2</v>
      </c>
      <c r="C1470">
        <v>7.4281150159744402E-2</v>
      </c>
    </row>
    <row r="1471" spans="1:3" x14ac:dyDescent="0.45">
      <c r="A1471">
        <v>1468</v>
      </c>
      <c r="B1471">
        <v>5.9710580855607903E-2</v>
      </c>
      <c r="C1471">
        <v>-0.25034578146611303</v>
      </c>
    </row>
    <row r="1472" spans="1:3" x14ac:dyDescent="0.45">
      <c r="A1472">
        <v>1469</v>
      </c>
      <c r="B1472">
        <v>5.9710580855607903E-2</v>
      </c>
      <c r="C1472">
        <v>-1.9801980198019799E-2</v>
      </c>
    </row>
    <row r="1473" spans="1:3" x14ac:dyDescent="0.45">
      <c r="A1473">
        <v>1470</v>
      </c>
      <c r="B1473">
        <v>5.9710580855607903E-2</v>
      </c>
      <c r="C1473">
        <v>-0.117210682492581</v>
      </c>
    </row>
    <row r="1474" spans="1:3" x14ac:dyDescent="0.45">
      <c r="A1474">
        <v>1471</v>
      </c>
      <c r="B1474">
        <v>5.9710580855607903E-2</v>
      </c>
      <c r="C1474">
        <v>0.28517823639774798</v>
      </c>
    </row>
    <row r="1475" spans="1:3" x14ac:dyDescent="0.45">
      <c r="A1475">
        <v>1472</v>
      </c>
      <c r="B1475">
        <v>5.9710580855607903E-2</v>
      </c>
      <c r="C1475">
        <v>-2.7397260273972601E-2</v>
      </c>
    </row>
    <row r="1476" spans="1:3" x14ac:dyDescent="0.45">
      <c r="A1476">
        <v>1473</v>
      </c>
      <c r="B1476">
        <v>5.9710580855607903E-2</v>
      </c>
      <c r="C1476">
        <v>-3.3557046979865703E-2</v>
      </c>
    </row>
    <row r="1477" spans="1:3" x14ac:dyDescent="0.45">
      <c r="A1477">
        <v>1474</v>
      </c>
      <c r="B1477">
        <v>5.9710580855607903E-2</v>
      </c>
      <c r="C1477">
        <v>-0.16666666666666599</v>
      </c>
    </row>
    <row r="1478" spans="1:3" x14ac:dyDescent="0.45">
      <c r="A1478">
        <v>1475</v>
      </c>
      <c r="B1478">
        <v>5.9710580855607903E-2</v>
      </c>
      <c r="C1478">
        <v>3.0100334448160501E-2</v>
      </c>
    </row>
    <row r="1479" spans="1:3" x14ac:dyDescent="0.45">
      <c r="A1479">
        <v>1476</v>
      </c>
      <c r="B1479">
        <v>5.9710580855607903E-2</v>
      </c>
      <c r="C1479">
        <v>-7.7071290944123294E-2</v>
      </c>
    </row>
    <row r="1480" spans="1:3" x14ac:dyDescent="0.45">
      <c r="A1480">
        <v>1477</v>
      </c>
      <c r="B1480">
        <v>5.9710580855607903E-2</v>
      </c>
      <c r="C1480">
        <v>-9.9009900990098994E-3</v>
      </c>
    </row>
    <row r="1481" spans="1:3" x14ac:dyDescent="0.45">
      <c r="A1481">
        <v>1478</v>
      </c>
      <c r="B1481">
        <v>5.9710580855607903E-2</v>
      </c>
      <c r="C1481">
        <v>-5.4884742041712398E-2</v>
      </c>
    </row>
    <row r="1482" spans="1:3" x14ac:dyDescent="0.45">
      <c r="A1482">
        <v>1479</v>
      </c>
      <c r="B1482">
        <v>5.9710580855607903E-2</v>
      </c>
      <c r="C1482">
        <v>0.42694805194805102</v>
      </c>
    </row>
    <row r="1483" spans="1:3" x14ac:dyDescent="0.45">
      <c r="A1483">
        <v>1480</v>
      </c>
      <c r="B1483">
        <v>5.9710580855607903E-2</v>
      </c>
      <c r="C1483">
        <v>-9.3189964157706098E-2</v>
      </c>
    </row>
    <row r="1484" spans="1:3" x14ac:dyDescent="0.45">
      <c r="A1484">
        <v>1481</v>
      </c>
      <c r="B1484">
        <v>5.9710580855607903E-2</v>
      </c>
      <c r="C1484">
        <v>0.42780748663101598</v>
      </c>
    </row>
    <row r="1485" spans="1:3" x14ac:dyDescent="0.45">
      <c r="A1485">
        <v>1482</v>
      </c>
      <c r="B1485">
        <v>5.9710580855607903E-2</v>
      </c>
      <c r="C1485">
        <v>0.28071150639244002</v>
      </c>
    </row>
    <row r="1486" spans="1:3" x14ac:dyDescent="0.45">
      <c r="A1486">
        <v>1483</v>
      </c>
      <c r="B1486">
        <v>5.9710580855607903E-2</v>
      </c>
      <c r="C1486">
        <v>-0.122599704579025</v>
      </c>
    </row>
    <row r="1487" spans="1:3" x14ac:dyDescent="0.45">
      <c r="A1487">
        <v>1484</v>
      </c>
      <c r="B1487">
        <v>5.9710580855607903E-2</v>
      </c>
      <c r="C1487">
        <v>-0.14410480349344901</v>
      </c>
    </row>
    <row r="1488" spans="1:3" x14ac:dyDescent="0.45">
      <c r="A1488">
        <v>1485</v>
      </c>
      <c r="B1488">
        <v>5.9710580855607903E-2</v>
      </c>
      <c r="C1488">
        <v>7.8796561604584509E-3</v>
      </c>
    </row>
    <row r="1489" spans="1:3" x14ac:dyDescent="0.45">
      <c r="A1489">
        <v>1486</v>
      </c>
      <c r="B1489">
        <v>5.9710580855607903E-2</v>
      </c>
      <c r="C1489">
        <v>-0.18533604887983701</v>
      </c>
    </row>
    <row r="1490" spans="1:3" x14ac:dyDescent="0.45">
      <c r="A1490">
        <v>1487</v>
      </c>
      <c r="B1490">
        <v>5.9710580855607903E-2</v>
      </c>
      <c r="C1490">
        <v>0.14812030075187901</v>
      </c>
    </row>
    <row r="1491" spans="1:3" x14ac:dyDescent="0.45">
      <c r="A1491">
        <v>1488</v>
      </c>
      <c r="B1491">
        <v>5.9710580855607903E-2</v>
      </c>
      <c r="C1491">
        <v>-7.0388349514563103E-2</v>
      </c>
    </row>
    <row r="1492" spans="1:3" x14ac:dyDescent="0.45">
      <c r="A1492">
        <v>1489</v>
      </c>
      <c r="B1492">
        <v>5.9710580855607903E-2</v>
      </c>
      <c r="C1492">
        <v>6.4139941690962099E-2</v>
      </c>
    </row>
    <row r="1493" spans="1:3" x14ac:dyDescent="0.45">
      <c r="A1493">
        <v>1490</v>
      </c>
      <c r="B1493">
        <v>5.9710580855607903E-2</v>
      </c>
      <c r="C1493">
        <v>-0.104803493449781</v>
      </c>
    </row>
    <row r="1494" spans="1:3" x14ac:dyDescent="0.45">
      <c r="A1494">
        <v>1491</v>
      </c>
      <c r="B1494">
        <v>5.9710580855607903E-2</v>
      </c>
      <c r="C1494">
        <v>-0.104913678618857</v>
      </c>
    </row>
    <row r="1495" spans="1:3" x14ac:dyDescent="0.45">
      <c r="A1495">
        <v>1492</v>
      </c>
      <c r="B1495">
        <v>5.9710580855607903E-2</v>
      </c>
      <c r="C1495">
        <v>-3.7999999999999999E-2</v>
      </c>
    </row>
    <row r="1496" spans="1:3" x14ac:dyDescent="0.45">
      <c r="A1496">
        <v>1493</v>
      </c>
      <c r="B1496">
        <v>5.9710580855607903E-2</v>
      </c>
      <c r="C1496">
        <v>-0.24497991967871399</v>
      </c>
    </row>
    <row r="1497" spans="1:3" x14ac:dyDescent="0.45">
      <c r="A1497">
        <v>1494</v>
      </c>
      <c r="B1497">
        <v>5.9710580855607903E-2</v>
      </c>
      <c r="C1497">
        <v>-0.163636363636363</v>
      </c>
    </row>
    <row r="1498" spans="1:3" x14ac:dyDescent="0.45">
      <c r="A1498">
        <v>1495</v>
      </c>
      <c r="B1498">
        <v>5.9710580855607903E-2</v>
      </c>
      <c r="C1498">
        <v>0.581740976645435</v>
      </c>
    </row>
    <row r="1499" spans="1:3" x14ac:dyDescent="0.45">
      <c r="A1499">
        <v>1496</v>
      </c>
      <c r="B1499">
        <v>5.9710580855607903E-2</v>
      </c>
      <c r="C1499">
        <v>0.31340782122904998</v>
      </c>
    </row>
    <row r="1500" spans="1:3" x14ac:dyDescent="0.45">
      <c r="A1500">
        <v>1497</v>
      </c>
      <c r="B1500">
        <v>5.9710580855607903E-2</v>
      </c>
      <c r="C1500">
        <v>0.1009009009009</v>
      </c>
    </row>
    <row r="1501" spans="1:3" x14ac:dyDescent="0.45">
      <c r="A1501">
        <v>1498</v>
      </c>
      <c r="B1501">
        <v>5.9710580855607903E-2</v>
      </c>
      <c r="C1501">
        <v>-1.01123595505617E-2</v>
      </c>
    </row>
    <row r="1502" spans="1:3" x14ac:dyDescent="0.45">
      <c r="A1502">
        <v>1499</v>
      </c>
      <c r="B1502">
        <v>5.9710580855607903E-2</v>
      </c>
      <c r="C1502">
        <v>-5.9766763848396499E-2</v>
      </c>
    </row>
    <row r="1503" spans="1:3" x14ac:dyDescent="0.45">
      <c r="A1503">
        <v>1500</v>
      </c>
      <c r="B1503">
        <v>5.9710580855607903E-2</v>
      </c>
      <c r="C1503">
        <v>-6.7307692307692304E-2</v>
      </c>
    </row>
    <row r="1504" spans="1:3" x14ac:dyDescent="0.45">
      <c r="A1504">
        <v>1501</v>
      </c>
      <c r="B1504">
        <v>5.9710580855607903E-2</v>
      </c>
      <c r="C1504">
        <v>-0.158371040723981</v>
      </c>
    </row>
    <row r="1505" spans="1:3" x14ac:dyDescent="0.45">
      <c r="A1505">
        <v>1502</v>
      </c>
      <c r="B1505">
        <v>5.9710580855607903E-2</v>
      </c>
      <c r="C1505">
        <v>0.30046583850931602</v>
      </c>
    </row>
    <row r="1506" spans="1:3" x14ac:dyDescent="0.45">
      <c r="A1506">
        <v>1503</v>
      </c>
      <c r="B1506">
        <v>5.9710580855607903E-2</v>
      </c>
      <c r="C1506">
        <v>-0.12731767614338599</v>
      </c>
    </row>
    <row r="1507" spans="1:3" x14ac:dyDescent="0.45">
      <c r="A1507">
        <v>1504</v>
      </c>
      <c r="B1507">
        <v>5.9710580855607903E-2</v>
      </c>
      <c r="C1507">
        <v>0.123750960799385</v>
      </c>
    </row>
    <row r="1508" spans="1:3" x14ac:dyDescent="0.45">
      <c r="A1508">
        <v>1505</v>
      </c>
      <c r="B1508">
        <v>5.9710580855607903E-2</v>
      </c>
      <c r="C1508">
        <v>0.45112781954887199</v>
      </c>
    </row>
    <row r="1509" spans="1:3" x14ac:dyDescent="0.45">
      <c r="A1509">
        <v>1506</v>
      </c>
      <c r="B1509">
        <v>5.9710580855607903E-2</v>
      </c>
      <c r="C1509">
        <v>-6.1674008810572598E-2</v>
      </c>
    </row>
    <row r="1510" spans="1:3" x14ac:dyDescent="0.45">
      <c r="A1510">
        <v>1507</v>
      </c>
      <c r="B1510">
        <v>5.9710580855607903E-2</v>
      </c>
      <c r="C1510">
        <v>5.9562398703403498E-2</v>
      </c>
    </row>
    <row r="1511" spans="1:3" x14ac:dyDescent="0.45">
      <c r="A1511">
        <v>1508</v>
      </c>
      <c r="B1511">
        <v>5.9710580855607903E-2</v>
      </c>
      <c r="C1511">
        <v>-6.9767441860465101E-2</v>
      </c>
    </row>
    <row r="1512" spans="1:3" x14ac:dyDescent="0.45">
      <c r="A1512">
        <v>1509</v>
      </c>
      <c r="B1512">
        <v>5.9710580855607903E-2</v>
      </c>
      <c r="C1512">
        <v>-0.198451794510907</v>
      </c>
    </row>
    <row r="1513" spans="1:3" x14ac:dyDescent="0.45">
      <c r="A1513">
        <v>1510</v>
      </c>
      <c r="B1513">
        <v>5.9710580855607903E-2</v>
      </c>
      <c r="C1513">
        <v>0.308571428571428</v>
      </c>
    </row>
    <row r="1514" spans="1:3" x14ac:dyDescent="0.45">
      <c r="A1514">
        <v>1511</v>
      </c>
      <c r="B1514">
        <v>5.9710580855607903E-2</v>
      </c>
      <c r="C1514">
        <v>1.99233716475095E-2</v>
      </c>
    </row>
    <row r="1515" spans="1:3" x14ac:dyDescent="0.45">
      <c r="A1515">
        <v>1512</v>
      </c>
      <c r="B1515">
        <v>5.9710580855607903E-2</v>
      </c>
      <c r="C1515">
        <v>0.144876325088339</v>
      </c>
    </row>
    <row r="1516" spans="1:3" x14ac:dyDescent="0.45">
      <c r="A1516">
        <v>1513</v>
      </c>
      <c r="B1516">
        <v>5.9710580855607903E-2</v>
      </c>
      <c r="C1516">
        <v>0.27457197209892198</v>
      </c>
    </row>
    <row r="1517" spans="1:3" x14ac:dyDescent="0.45">
      <c r="A1517">
        <v>1514</v>
      </c>
      <c r="B1517">
        <v>5.9710580855607903E-2</v>
      </c>
      <c r="C1517">
        <v>0.35451505016722401</v>
      </c>
    </row>
    <row r="1518" spans="1:3" x14ac:dyDescent="0.45">
      <c r="A1518">
        <v>1515</v>
      </c>
      <c r="B1518">
        <v>5.9710580855607903E-2</v>
      </c>
      <c r="C1518">
        <v>-3.5100821508588502E-2</v>
      </c>
    </row>
    <row r="1519" spans="1:3" x14ac:dyDescent="0.45">
      <c r="A1519">
        <v>1516</v>
      </c>
      <c r="B1519">
        <v>5.9710580855607903E-2</v>
      </c>
      <c r="C1519">
        <v>0.37250554323724999</v>
      </c>
    </row>
    <row r="1520" spans="1:3" x14ac:dyDescent="0.45">
      <c r="A1520">
        <v>1517</v>
      </c>
      <c r="B1520">
        <v>5.9710580855607903E-2</v>
      </c>
      <c r="C1520">
        <v>-0.312</v>
      </c>
    </row>
    <row r="1521" spans="1:3" x14ac:dyDescent="0.45">
      <c r="A1521">
        <v>1518</v>
      </c>
      <c r="B1521">
        <v>5.9710580855607903E-2</v>
      </c>
      <c r="C1521">
        <v>-0.162513542795232</v>
      </c>
    </row>
    <row r="1522" spans="1:3" x14ac:dyDescent="0.45">
      <c r="A1522">
        <v>1519</v>
      </c>
      <c r="B1522">
        <v>5.9710580855607903E-2</v>
      </c>
      <c r="C1522">
        <v>1.6548463356973901E-2</v>
      </c>
    </row>
    <row r="1523" spans="1:3" x14ac:dyDescent="0.45">
      <c r="A1523">
        <v>1520</v>
      </c>
      <c r="B1523">
        <v>5.9710580855607903E-2</v>
      </c>
      <c r="C1523">
        <v>-5.0847457627118599E-2</v>
      </c>
    </row>
    <row r="1524" spans="1:3" x14ac:dyDescent="0.45">
      <c r="A1524">
        <v>1521</v>
      </c>
      <c r="B1524">
        <v>5.9710580855607903E-2</v>
      </c>
      <c r="C1524">
        <v>0.28753680078508298</v>
      </c>
    </row>
    <row r="1525" spans="1:3" x14ac:dyDescent="0.45">
      <c r="A1525">
        <v>1522</v>
      </c>
      <c r="B1525">
        <v>5.9710580855607903E-2</v>
      </c>
      <c r="C1525">
        <v>0.135135135135135</v>
      </c>
    </row>
    <row r="1526" spans="1:3" x14ac:dyDescent="0.45">
      <c r="A1526">
        <v>1523</v>
      </c>
      <c r="B1526">
        <v>5.9710580855607903E-2</v>
      </c>
      <c r="C1526">
        <v>0.355018587360594</v>
      </c>
    </row>
    <row r="1527" spans="1:3" x14ac:dyDescent="0.45">
      <c r="A1527">
        <v>1524</v>
      </c>
      <c r="B1527">
        <v>5.9710580855607903E-2</v>
      </c>
      <c r="C1527">
        <v>-0.14111111111111099</v>
      </c>
    </row>
    <row r="1528" spans="1:3" x14ac:dyDescent="0.45">
      <c r="A1528">
        <v>1525</v>
      </c>
      <c r="B1528">
        <v>5.9710580855607903E-2</v>
      </c>
      <c r="C1528">
        <v>-0.116731517509727</v>
      </c>
    </row>
    <row r="1529" spans="1:3" x14ac:dyDescent="0.45">
      <c r="A1529">
        <v>1526</v>
      </c>
      <c r="B1529">
        <v>5.9710580855607903E-2</v>
      </c>
      <c r="C1529">
        <v>-9.6026490066225101E-2</v>
      </c>
    </row>
    <row r="1530" spans="1:3" x14ac:dyDescent="0.45">
      <c r="A1530">
        <v>1527</v>
      </c>
      <c r="B1530">
        <v>5.9710580855607903E-2</v>
      </c>
      <c r="C1530">
        <v>0.12195121951219499</v>
      </c>
    </row>
    <row r="1531" spans="1:3" x14ac:dyDescent="0.45">
      <c r="A1531">
        <v>1528</v>
      </c>
      <c r="B1531">
        <v>5.9710580855607903E-2</v>
      </c>
      <c r="C1531">
        <v>-2.4143302180685298E-2</v>
      </c>
    </row>
    <row r="1532" spans="1:3" x14ac:dyDescent="0.45">
      <c r="A1532">
        <v>1529</v>
      </c>
      <c r="B1532">
        <v>5.9710580855607903E-2</v>
      </c>
      <c r="C1532">
        <v>-0.22997237569060699</v>
      </c>
    </row>
    <row r="1533" spans="1:3" x14ac:dyDescent="0.45">
      <c r="A1533">
        <v>1530</v>
      </c>
      <c r="B1533">
        <v>5.9710580855607903E-2</v>
      </c>
      <c r="C1533">
        <v>-2.27272727272727E-3</v>
      </c>
    </row>
    <row r="1534" spans="1:3" x14ac:dyDescent="0.45">
      <c r="A1534">
        <v>1531</v>
      </c>
      <c r="B1534">
        <v>5.9710580855607903E-2</v>
      </c>
      <c r="C1534">
        <v>0.24907063197026</v>
      </c>
    </row>
    <row r="1535" spans="1:3" x14ac:dyDescent="0.45">
      <c r="A1535">
        <v>1532</v>
      </c>
      <c r="B1535">
        <v>5.9710580855607903E-2</v>
      </c>
      <c r="C1535">
        <v>0.124561403508771</v>
      </c>
    </row>
    <row r="1536" spans="1:3" x14ac:dyDescent="0.45">
      <c r="A1536">
        <v>1533</v>
      </c>
      <c r="B1536">
        <v>5.9710580855607903E-2</v>
      </c>
      <c r="C1536">
        <v>-0.109520123839009</v>
      </c>
    </row>
    <row r="1537" spans="1:3" x14ac:dyDescent="0.45">
      <c r="A1537">
        <v>1534</v>
      </c>
      <c r="B1537">
        <v>5.9710580855607903E-2</v>
      </c>
      <c r="C1537">
        <v>-6.5277777777777699E-2</v>
      </c>
    </row>
    <row r="1538" spans="1:3" x14ac:dyDescent="0.45">
      <c r="A1538">
        <v>1535</v>
      </c>
      <c r="B1538">
        <v>5.9710580855607903E-2</v>
      </c>
      <c r="C1538">
        <v>-9.4919786096256606E-2</v>
      </c>
    </row>
    <row r="1539" spans="1:3" x14ac:dyDescent="0.45">
      <c r="A1539">
        <v>1536</v>
      </c>
      <c r="B1539">
        <v>5.9710580855607903E-2</v>
      </c>
      <c r="C1539">
        <v>0.14128943758573301</v>
      </c>
    </row>
    <row r="1540" spans="1:3" x14ac:dyDescent="0.45">
      <c r="A1540">
        <v>1537</v>
      </c>
      <c r="B1540">
        <v>5.9710580855607903E-2</v>
      </c>
      <c r="C1540">
        <v>-0.25592747559274698</v>
      </c>
    </row>
    <row r="1541" spans="1:3" x14ac:dyDescent="0.45">
      <c r="A1541">
        <v>1538</v>
      </c>
      <c r="B1541">
        <v>5.9710580855607903E-2</v>
      </c>
      <c r="C1541">
        <v>-1.03092783505154E-2</v>
      </c>
    </row>
    <row r="1542" spans="1:3" x14ac:dyDescent="0.45">
      <c r="A1542">
        <v>1539</v>
      </c>
      <c r="B1542">
        <v>5.9710580855607903E-2</v>
      </c>
      <c r="C1542">
        <v>0.26076923076922998</v>
      </c>
    </row>
    <row r="1543" spans="1:3" x14ac:dyDescent="0.45">
      <c r="A1543">
        <v>1540</v>
      </c>
      <c r="B1543">
        <v>5.9710580855607903E-2</v>
      </c>
      <c r="C1543">
        <v>0.44655172413793098</v>
      </c>
    </row>
    <row r="1544" spans="1:3" x14ac:dyDescent="0.45">
      <c r="A1544">
        <v>1541</v>
      </c>
      <c r="B1544">
        <v>5.9710580855607903E-2</v>
      </c>
      <c r="C1544">
        <v>-3.1325301204819203E-2</v>
      </c>
    </row>
    <row r="1545" spans="1:3" x14ac:dyDescent="0.45">
      <c r="A1545">
        <v>1542</v>
      </c>
      <c r="B1545">
        <v>5.9710580855607903E-2</v>
      </c>
      <c r="C1545">
        <v>-0.141025641025641</v>
      </c>
    </row>
    <row r="1546" spans="1:3" x14ac:dyDescent="0.45">
      <c r="A1546">
        <v>1543</v>
      </c>
      <c r="B1546">
        <v>5.9710580855607903E-2</v>
      </c>
      <c r="C1546">
        <v>0.152996845425867</v>
      </c>
    </row>
    <row r="1547" spans="1:3" x14ac:dyDescent="0.45">
      <c r="A1547">
        <v>1544</v>
      </c>
      <c r="B1547">
        <v>5.9710580855607903E-2</v>
      </c>
      <c r="C1547">
        <v>-5.70902394106814E-2</v>
      </c>
    </row>
    <row r="1548" spans="1:3" x14ac:dyDescent="0.45">
      <c r="A1548">
        <v>1545</v>
      </c>
      <c r="B1548">
        <v>5.9710580855607903E-2</v>
      </c>
      <c r="C1548">
        <v>0.69527896995708105</v>
      </c>
    </row>
    <row r="1549" spans="1:3" x14ac:dyDescent="0.45">
      <c r="A1549">
        <v>1546</v>
      </c>
      <c r="B1549">
        <v>5.9710580855607903E-2</v>
      </c>
      <c r="C1549">
        <v>0.36557930258717602</v>
      </c>
    </row>
    <row r="1550" spans="1:3" x14ac:dyDescent="0.45">
      <c r="A1550">
        <v>1547</v>
      </c>
      <c r="B1550">
        <v>5.9710580855607903E-2</v>
      </c>
      <c r="C1550">
        <v>0.39427312775330398</v>
      </c>
    </row>
    <row r="1551" spans="1:3" x14ac:dyDescent="0.45">
      <c r="A1551">
        <v>1548</v>
      </c>
      <c r="B1551">
        <v>5.9710580855607903E-2</v>
      </c>
      <c r="C1551">
        <v>-7.6190476190476197E-2</v>
      </c>
    </row>
    <row r="1552" spans="1:3" x14ac:dyDescent="0.45">
      <c r="A1552">
        <v>1549</v>
      </c>
      <c r="B1552">
        <v>5.9710580855607903E-2</v>
      </c>
      <c r="C1552">
        <v>7.7446808510638301E-2</v>
      </c>
    </row>
    <row r="1553" spans="1:3" x14ac:dyDescent="0.45">
      <c r="A1553">
        <v>1550</v>
      </c>
      <c r="B1553">
        <v>5.9710580855607903E-2</v>
      </c>
      <c r="C1553">
        <v>0.43642611683848798</v>
      </c>
    </row>
    <row r="1554" spans="1:3" x14ac:dyDescent="0.45">
      <c r="A1554">
        <v>1551</v>
      </c>
      <c r="B1554">
        <v>5.9710580855607903E-2</v>
      </c>
      <c r="C1554">
        <v>1.3605442176870699E-2</v>
      </c>
    </row>
    <row r="1555" spans="1:3" x14ac:dyDescent="0.45">
      <c r="A1555">
        <v>1552</v>
      </c>
      <c r="B1555">
        <v>5.9710580855607903E-2</v>
      </c>
      <c r="C1555">
        <v>-9.6012388695315504E-2</v>
      </c>
    </row>
    <row r="1556" spans="1:3" x14ac:dyDescent="0.45">
      <c r="A1556">
        <v>1553</v>
      </c>
      <c r="B1556">
        <v>5.9710580855607903E-2</v>
      </c>
      <c r="C1556">
        <v>5.4980079681274899E-2</v>
      </c>
    </row>
    <row r="1557" spans="1:3" x14ac:dyDescent="0.45">
      <c r="A1557">
        <v>1554</v>
      </c>
      <c r="B1557">
        <v>5.9710580855607903E-2</v>
      </c>
      <c r="C1557">
        <v>4.6367851622874804E-3</v>
      </c>
    </row>
    <row r="1558" spans="1:3" x14ac:dyDescent="0.45">
      <c r="A1558">
        <v>1555</v>
      </c>
      <c r="B1558">
        <v>5.9710580855607903E-2</v>
      </c>
      <c r="C1558">
        <v>-0.133105802047781</v>
      </c>
    </row>
    <row r="1559" spans="1:3" x14ac:dyDescent="0.45">
      <c r="A1559">
        <v>1556</v>
      </c>
      <c r="B1559">
        <v>5.9710580855607903E-2</v>
      </c>
      <c r="C1559">
        <v>-0.249483115093039</v>
      </c>
    </row>
    <row r="1560" spans="1:3" x14ac:dyDescent="0.45">
      <c r="A1560">
        <v>1557</v>
      </c>
      <c r="B1560">
        <v>5.9710580855607903E-2</v>
      </c>
      <c r="C1560">
        <v>2.8906955736224E-2</v>
      </c>
    </row>
    <row r="1561" spans="1:3" x14ac:dyDescent="0.45">
      <c r="A1561">
        <v>1558</v>
      </c>
      <c r="B1561">
        <v>5.9710580855607903E-2</v>
      </c>
      <c r="C1561">
        <v>-1.5503875968992199E-2</v>
      </c>
    </row>
    <row r="1562" spans="1:3" x14ac:dyDescent="0.45">
      <c r="A1562">
        <v>1559</v>
      </c>
      <c r="B1562">
        <v>5.9710580855607903E-2</v>
      </c>
      <c r="C1562">
        <v>0.113236419280795</v>
      </c>
    </row>
    <row r="1563" spans="1:3" x14ac:dyDescent="0.45">
      <c r="A1563">
        <v>1560</v>
      </c>
      <c r="B1563">
        <v>5.9710580855607903E-2</v>
      </c>
      <c r="C1563">
        <v>0.15959595959595901</v>
      </c>
    </row>
    <row r="1564" spans="1:3" x14ac:dyDescent="0.45">
      <c r="A1564">
        <v>1561</v>
      </c>
      <c r="B1564">
        <v>5.9710580855607903E-2</v>
      </c>
      <c r="C1564">
        <v>-0.42</v>
      </c>
    </row>
    <row r="1565" spans="1:3" x14ac:dyDescent="0.45">
      <c r="A1565">
        <v>1562</v>
      </c>
      <c r="B1565">
        <v>5.9710580855607903E-2</v>
      </c>
      <c r="C1565">
        <v>-0.12080536912751599</v>
      </c>
    </row>
    <row r="1566" spans="1:3" x14ac:dyDescent="0.45">
      <c r="A1566">
        <v>1563</v>
      </c>
      <c r="B1566">
        <v>5.9710580855607903E-2</v>
      </c>
      <c r="C1566">
        <v>0.14285714285714199</v>
      </c>
    </row>
    <row r="1567" spans="1:3" x14ac:dyDescent="0.45">
      <c r="A1567">
        <v>1564</v>
      </c>
      <c r="B1567">
        <v>5.9710580855607903E-2</v>
      </c>
      <c r="C1567">
        <v>0.113970588235294</v>
      </c>
    </row>
    <row r="1568" spans="1:3" x14ac:dyDescent="0.45">
      <c r="A1568">
        <v>1565</v>
      </c>
      <c r="B1568">
        <v>5.9710580855607903E-2</v>
      </c>
      <c r="C1568">
        <v>0.31671858774662498</v>
      </c>
    </row>
    <row r="1569" spans="1:3" x14ac:dyDescent="0.45">
      <c r="A1569">
        <v>1566</v>
      </c>
      <c r="B1569">
        <v>5.9710580855607903E-2</v>
      </c>
      <c r="C1569">
        <v>7.39856801909307E-2</v>
      </c>
    </row>
    <row r="1570" spans="1:3" x14ac:dyDescent="0.45">
      <c r="A1570">
        <v>1567</v>
      </c>
      <c r="B1570">
        <v>5.9710580855607903E-2</v>
      </c>
      <c r="C1570">
        <v>-0.231578947368421</v>
      </c>
    </row>
    <row r="1571" spans="1:3" x14ac:dyDescent="0.45">
      <c r="A1571">
        <v>1568</v>
      </c>
      <c r="B1571">
        <v>5.9710580855607903E-2</v>
      </c>
      <c r="C1571">
        <v>0.113502935420743</v>
      </c>
    </row>
    <row r="1572" spans="1:3" x14ac:dyDescent="0.45">
      <c r="A1572">
        <v>1569</v>
      </c>
      <c r="B1572">
        <v>5.9710580855607903E-2</v>
      </c>
      <c r="C1572">
        <v>0.24499564838990401</v>
      </c>
    </row>
    <row r="1573" spans="1:3" x14ac:dyDescent="0.45">
      <c r="A1573">
        <v>1570</v>
      </c>
      <c r="B1573">
        <v>5.9710580855607903E-2</v>
      </c>
      <c r="C1573">
        <v>-8.0912863070539395E-2</v>
      </c>
    </row>
    <row r="1574" spans="1:3" x14ac:dyDescent="0.45">
      <c r="A1574">
        <v>1571</v>
      </c>
      <c r="B1574">
        <v>5.9710580855607903E-2</v>
      </c>
      <c r="C1574">
        <v>-0.101116217990807</v>
      </c>
    </row>
    <row r="1575" spans="1:3" x14ac:dyDescent="0.45">
      <c r="A1575">
        <v>1572</v>
      </c>
      <c r="B1575">
        <v>5.9710580855607903E-2</v>
      </c>
      <c r="C1575">
        <v>5.3846153846153801E-2</v>
      </c>
    </row>
    <row r="1576" spans="1:3" x14ac:dyDescent="0.45">
      <c r="A1576">
        <v>1573</v>
      </c>
      <c r="B1576">
        <v>5.9710580855607903E-2</v>
      </c>
      <c r="C1576">
        <v>0.52118644067796605</v>
      </c>
    </row>
    <row r="1577" spans="1:3" x14ac:dyDescent="0.45">
      <c r="A1577">
        <v>1574</v>
      </c>
      <c r="B1577">
        <v>5.9710580855607903E-2</v>
      </c>
      <c r="C1577">
        <v>1.8987341772151899E-2</v>
      </c>
    </row>
    <row r="1578" spans="1:3" x14ac:dyDescent="0.45">
      <c r="A1578">
        <v>1575</v>
      </c>
      <c r="B1578">
        <v>5.9710580855607903E-2</v>
      </c>
      <c r="C1578">
        <v>-1.72E-2</v>
      </c>
    </row>
    <row r="1579" spans="1:3" x14ac:dyDescent="0.45">
      <c r="A1579">
        <v>1576</v>
      </c>
      <c r="B1579">
        <v>5.9710580855607903E-2</v>
      </c>
      <c r="C1579">
        <v>1.42566191446028E-2</v>
      </c>
    </row>
    <row r="1580" spans="1:3" x14ac:dyDescent="0.45">
      <c r="A1580">
        <v>1577</v>
      </c>
      <c r="B1580">
        <v>5.9710580855607903E-2</v>
      </c>
      <c r="C1580">
        <v>-7.98175598631699E-3</v>
      </c>
    </row>
    <row r="1581" spans="1:3" x14ac:dyDescent="0.45">
      <c r="A1581">
        <v>1578</v>
      </c>
      <c r="B1581">
        <v>5.9710580855607903E-2</v>
      </c>
      <c r="C1581">
        <v>0.116894197952218</v>
      </c>
    </row>
    <row r="1582" spans="1:3" x14ac:dyDescent="0.45">
      <c r="A1582">
        <v>1579</v>
      </c>
      <c r="B1582">
        <v>5.9710580855607903E-2</v>
      </c>
      <c r="C1582">
        <v>-1.50489089541008E-2</v>
      </c>
    </row>
    <row r="1583" spans="1:3" x14ac:dyDescent="0.45">
      <c r="A1583">
        <v>1580</v>
      </c>
      <c r="B1583">
        <v>5.9710580855607903E-2</v>
      </c>
      <c r="C1583">
        <v>-0.115571776155717</v>
      </c>
    </row>
    <row r="1584" spans="1:3" x14ac:dyDescent="0.45">
      <c r="A1584">
        <v>1581</v>
      </c>
      <c r="B1584">
        <v>5.9710580855607903E-2</v>
      </c>
      <c r="C1584">
        <v>-0.13905640297978</v>
      </c>
    </row>
    <row r="1585" spans="1:3" x14ac:dyDescent="0.45">
      <c r="A1585">
        <v>1582</v>
      </c>
      <c r="B1585">
        <v>5.9710580855607903E-2</v>
      </c>
      <c r="C1585">
        <v>3.0888030888030801E-3</v>
      </c>
    </row>
    <row r="1586" spans="1:3" x14ac:dyDescent="0.45">
      <c r="A1586">
        <v>1583</v>
      </c>
      <c r="B1586">
        <v>5.9710580855607903E-2</v>
      </c>
      <c r="C1586">
        <v>-5.60538116591928E-2</v>
      </c>
    </row>
    <row r="1587" spans="1:3" x14ac:dyDescent="0.45">
      <c r="A1587">
        <v>1584</v>
      </c>
      <c r="B1587">
        <v>5.9710580855607903E-2</v>
      </c>
      <c r="C1587">
        <v>-6.9801616458486399E-2</v>
      </c>
    </row>
    <row r="1588" spans="1:3" x14ac:dyDescent="0.45">
      <c r="A1588">
        <v>1585</v>
      </c>
      <c r="B1588">
        <v>5.9710580855607903E-2</v>
      </c>
      <c r="C1588">
        <v>0.109929078014184</v>
      </c>
    </row>
    <row r="1589" spans="1:3" x14ac:dyDescent="0.45">
      <c r="A1589">
        <v>1586</v>
      </c>
      <c r="B1589">
        <v>5.9710580855607903E-2</v>
      </c>
      <c r="C1589">
        <v>3.05676855895196E-2</v>
      </c>
    </row>
    <row r="1590" spans="1:3" x14ac:dyDescent="0.45">
      <c r="A1590">
        <v>1587</v>
      </c>
      <c r="B1590">
        <v>5.9710580855607903E-2</v>
      </c>
      <c r="C1590">
        <v>-3.00751879699248E-2</v>
      </c>
    </row>
    <row r="1591" spans="1:3" x14ac:dyDescent="0.45">
      <c r="A1591">
        <v>1588</v>
      </c>
      <c r="B1591">
        <v>5.9710580855607903E-2</v>
      </c>
      <c r="C1591">
        <v>0.26042230644288</v>
      </c>
    </row>
    <row r="1592" spans="1:3" x14ac:dyDescent="0.45">
      <c r="A1592">
        <v>1589</v>
      </c>
      <c r="B1592">
        <v>5.9710580855607903E-2</v>
      </c>
      <c r="C1592">
        <v>-2.01207243460764E-3</v>
      </c>
    </row>
    <row r="1593" spans="1:3" x14ac:dyDescent="0.45">
      <c r="A1593">
        <v>1590</v>
      </c>
      <c r="B1593">
        <v>5.9710580855607903E-2</v>
      </c>
      <c r="C1593">
        <v>-4.2796005706134E-3</v>
      </c>
    </row>
    <row r="1594" spans="1:3" x14ac:dyDescent="0.45">
      <c r="A1594">
        <v>1591</v>
      </c>
      <c r="B1594">
        <v>5.9710580855607903E-2</v>
      </c>
      <c r="C1594">
        <v>0.33934320669671603</v>
      </c>
    </row>
    <row r="1595" spans="1:3" x14ac:dyDescent="0.45">
      <c r="A1595">
        <v>1592</v>
      </c>
      <c r="B1595">
        <v>5.9710580855607903E-2</v>
      </c>
      <c r="C1595">
        <v>0.14913957934990399</v>
      </c>
    </row>
    <row r="1596" spans="1:3" x14ac:dyDescent="0.45">
      <c r="A1596">
        <v>1593</v>
      </c>
      <c r="B1596">
        <v>5.9710580855607903E-2</v>
      </c>
      <c r="C1596">
        <v>-8.3743842364532001E-2</v>
      </c>
    </row>
    <row r="1597" spans="1:3" x14ac:dyDescent="0.45">
      <c r="A1597">
        <v>1594</v>
      </c>
      <c r="B1597">
        <v>5.9710580855607903E-2</v>
      </c>
      <c r="C1597">
        <v>9.0174393874946801E-2</v>
      </c>
    </row>
    <row r="1598" spans="1:3" x14ac:dyDescent="0.45">
      <c r="A1598">
        <v>1595</v>
      </c>
      <c r="B1598">
        <v>5.9710580855607903E-2</v>
      </c>
      <c r="C1598">
        <v>7.6009501187648404E-2</v>
      </c>
    </row>
    <row r="1599" spans="1:3" x14ac:dyDescent="0.45">
      <c r="A1599">
        <v>1596</v>
      </c>
      <c r="B1599">
        <v>5.9710580855607903E-2</v>
      </c>
      <c r="C1599">
        <v>0.18994413407821201</v>
      </c>
    </row>
    <row r="1600" spans="1:3" x14ac:dyDescent="0.45">
      <c r="A1600">
        <v>1597</v>
      </c>
      <c r="B1600">
        <v>5.9710580855607903E-2</v>
      </c>
      <c r="C1600">
        <v>5.1194539249146701E-2</v>
      </c>
    </row>
    <row r="1601" spans="1:3" x14ac:dyDescent="0.45">
      <c r="A1601">
        <v>1598</v>
      </c>
      <c r="B1601">
        <v>5.9710580855607903E-2</v>
      </c>
      <c r="C1601">
        <v>0.29805249788314903</v>
      </c>
    </row>
    <row r="1602" spans="1:3" x14ac:dyDescent="0.45">
      <c r="A1602">
        <v>1599</v>
      </c>
      <c r="B1602">
        <v>5.9710580855607903E-2</v>
      </c>
      <c r="C1602">
        <v>-2.3880597014925301E-2</v>
      </c>
    </row>
    <row r="1603" spans="1:3" x14ac:dyDescent="0.45">
      <c r="A1603">
        <v>1600</v>
      </c>
      <c r="B1603">
        <v>5.9710580855607903E-2</v>
      </c>
      <c r="C1603">
        <v>-0.14585152838427901</v>
      </c>
    </row>
    <row r="1604" spans="1:3" x14ac:dyDescent="0.45">
      <c r="A1604">
        <v>1601</v>
      </c>
      <c r="B1604">
        <v>5.9710580855607903E-2</v>
      </c>
      <c r="C1604">
        <v>0.23063683304647101</v>
      </c>
    </row>
    <row r="1605" spans="1:3" x14ac:dyDescent="0.45">
      <c r="A1605">
        <v>1602</v>
      </c>
      <c r="B1605">
        <v>5.9710580855607903E-2</v>
      </c>
      <c r="C1605">
        <v>0.2146529562982</v>
      </c>
    </row>
    <row r="1606" spans="1:3" x14ac:dyDescent="0.45">
      <c r="A1606">
        <v>1603</v>
      </c>
      <c r="B1606">
        <v>5.9710580855607903E-2</v>
      </c>
      <c r="C1606">
        <v>-0.22847682119205201</v>
      </c>
    </row>
    <row r="1607" spans="1:3" x14ac:dyDescent="0.45">
      <c r="A1607">
        <v>1604</v>
      </c>
      <c r="B1607">
        <v>5.9710580855607903E-2</v>
      </c>
      <c r="C1607">
        <v>0.24451410658307199</v>
      </c>
    </row>
    <row r="1608" spans="1:3" x14ac:dyDescent="0.45">
      <c r="A1608">
        <v>1605</v>
      </c>
      <c r="B1608">
        <v>5.9710580855607903E-2</v>
      </c>
      <c r="C1608">
        <v>0.56989247311827895</v>
      </c>
    </row>
    <row r="1609" spans="1:3" x14ac:dyDescent="0.45">
      <c r="A1609">
        <v>1606</v>
      </c>
      <c r="B1609">
        <v>5.9710580855607903E-2</v>
      </c>
      <c r="C1609">
        <v>-2.2382094324540299E-2</v>
      </c>
    </row>
    <row r="1610" spans="1:3" x14ac:dyDescent="0.45">
      <c r="A1610">
        <v>1607</v>
      </c>
      <c r="B1610">
        <v>5.9710580855607903E-2</v>
      </c>
      <c r="C1610">
        <v>-5.19765739385065E-2</v>
      </c>
    </row>
    <row r="1611" spans="1:3" x14ac:dyDescent="0.45">
      <c r="A1611">
        <v>1608</v>
      </c>
      <c r="B1611">
        <v>5.9710580855607903E-2</v>
      </c>
      <c r="C1611">
        <v>-6.1624649859943897E-2</v>
      </c>
    </row>
    <row r="1612" spans="1:3" x14ac:dyDescent="0.45">
      <c r="A1612">
        <v>1609</v>
      </c>
      <c r="B1612">
        <v>5.9710580855607903E-2</v>
      </c>
      <c r="C1612">
        <v>4.2105263157894701E-2</v>
      </c>
    </row>
    <row r="1613" spans="1:3" x14ac:dyDescent="0.45">
      <c r="A1613">
        <v>1610</v>
      </c>
      <c r="B1613">
        <v>5.9710580855607903E-2</v>
      </c>
      <c r="C1613">
        <v>8.2437275985663E-2</v>
      </c>
    </row>
    <row r="1614" spans="1:3" x14ac:dyDescent="0.45">
      <c r="A1614">
        <v>1611</v>
      </c>
      <c r="B1614">
        <v>5.9710580855607903E-2</v>
      </c>
      <c r="C1614">
        <v>-0.17266187050359699</v>
      </c>
    </row>
    <row r="1615" spans="1:3" x14ac:dyDescent="0.45">
      <c r="A1615">
        <v>1612</v>
      </c>
      <c r="B1615">
        <v>5.9710580855607903E-2</v>
      </c>
      <c r="C1615">
        <v>0.37369033760186199</v>
      </c>
    </row>
    <row r="1616" spans="1:3" x14ac:dyDescent="0.45">
      <c r="A1616">
        <v>1613</v>
      </c>
      <c r="B1616">
        <v>5.9710580855607903E-2</v>
      </c>
      <c r="C1616">
        <v>0.23715753424657501</v>
      </c>
    </row>
    <row r="1617" spans="1:3" x14ac:dyDescent="0.45">
      <c r="A1617">
        <v>1614</v>
      </c>
      <c r="B1617">
        <v>5.9710580855607903E-2</v>
      </c>
      <c r="C1617">
        <v>0.364361702127659</v>
      </c>
    </row>
    <row r="1618" spans="1:3" x14ac:dyDescent="0.45">
      <c r="A1618">
        <v>1615</v>
      </c>
      <c r="B1618">
        <v>5.9710580855607903E-2</v>
      </c>
      <c r="C1618">
        <v>-2.4417314095449501E-2</v>
      </c>
    </row>
    <row r="1619" spans="1:3" x14ac:dyDescent="0.45">
      <c r="A1619">
        <v>1616</v>
      </c>
      <c r="B1619">
        <v>5.9710580855607903E-2</v>
      </c>
      <c r="C1619">
        <v>0.31505431971029402</v>
      </c>
    </row>
    <row r="1620" spans="1:3" x14ac:dyDescent="0.45">
      <c r="A1620">
        <v>1617</v>
      </c>
      <c r="B1620">
        <v>5.9710580855607903E-2</v>
      </c>
      <c r="C1620">
        <v>9.07441016333938E-3</v>
      </c>
    </row>
    <row r="1621" spans="1:3" x14ac:dyDescent="0.45">
      <c r="A1621">
        <v>1618</v>
      </c>
      <c r="B1621">
        <v>5.9710580855607903E-2</v>
      </c>
      <c r="C1621">
        <v>-2.25056264066016E-2</v>
      </c>
    </row>
    <row r="1622" spans="1:3" x14ac:dyDescent="0.45">
      <c r="A1622">
        <v>1619</v>
      </c>
      <c r="B1622">
        <v>5.9710580855607903E-2</v>
      </c>
      <c r="C1622">
        <v>-7.0287539936102206E-2</v>
      </c>
    </row>
    <row r="1623" spans="1:3" x14ac:dyDescent="0.45">
      <c r="A1623">
        <v>1620</v>
      </c>
      <c r="B1623">
        <v>5.9710580855607903E-2</v>
      </c>
      <c r="C1623">
        <v>-0.129054520358868</v>
      </c>
    </row>
    <row r="1624" spans="1:3" x14ac:dyDescent="0.45">
      <c r="A1624">
        <v>1621</v>
      </c>
      <c r="B1624">
        <v>5.9710580855607903E-2</v>
      </c>
      <c r="C1624">
        <v>0.220949263502455</v>
      </c>
    </row>
    <row r="1625" spans="1:3" x14ac:dyDescent="0.45">
      <c r="A1625">
        <v>1622</v>
      </c>
      <c r="B1625">
        <v>5.9710580855607903E-2</v>
      </c>
      <c r="C1625">
        <v>-0.22133333333333299</v>
      </c>
    </row>
    <row r="1626" spans="1:3" x14ac:dyDescent="0.45">
      <c r="A1626">
        <v>1623</v>
      </c>
      <c r="B1626">
        <v>5.9710580855607903E-2</v>
      </c>
      <c r="C1626">
        <v>1.6548463356973901E-2</v>
      </c>
    </row>
    <row r="1627" spans="1:3" x14ac:dyDescent="0.45">
      <c r="A1627">
        <v>1624</v>
      </c>
      <c r="B1627">
        <v>5.9710580855607903E-2</v>
      </c>
      <c r="C1627">
        <v>0.23862375138734701</v>
      </c>
    </row>
    <row r="1628" spans="1:3" x14ac:dyDescent="0.45">
      <c r="A1628">
        <v>1625</v>
      </c>
      <c r="B1628">
        <v>5.9710580855607903E-2</v>
      </c>
      <c r="C1628">
        <v>-0.122362869198312</v>
      </c>
    </row>
    <row r="1629" spans="1:3" x14ac:dyDescent="0.45">
      <c r="A1629">
        <v>1626</v>
      </c>
      <c r="B1629">
        <v>5.9710580855607903E-2</v>
      </c>
      <c r="C1629">
        <v>-0.21419354838709601</v>
      </c>
    </row>
    <row r="1630" spans="1:3" x14ac:dyDescent="0.45">
      <c r="A1630">
        <v>1627</v>
      </c>
      <c r="B1630">
        <v>5.9710580855607903E-2</v>
      </c>
      <c r="C1630">
        <v>-0.23253968253968199</v>
      </c>
    </row>
    <row r="1631" spans="1:3" x14ac:dyDescent="0.45">
      <c r="A1631">
        <v>1628</v>
      </c>
      <c r="B1631">
        <v>5.9710580855607903E-2</v>
      </c>
      <c r="C1631">
        <v>1.24590163934426E-2</v>
      </c>
    </row>
    <row r="1632" spans="1:3" x14ac:dyDescent="0.45">
      <c r="A1632">
        <v>1629</v>
      </c>
      <c r="B1632">
        <v>5.9710580855607903E-2</v>
      </c>
      <c r="C1632">
        <v>5.6872037914691899E-2</v>
      </c>
    </row>
    <row r="1633" spans="1:3" x14ac:dyDescent="0.45">
      <c r="A1633">
        <v>1630</v>
      </c>
      <c r="B1633">
        <v>5.9710580855607903E-2</v>
      </c>
      <c r="C1633">
        <v>-7.0194384449244002E-2</v>
      </c>
    </row>
    <row r="1634" spans="1:3" x14ac:dyDescent="0.45">
      <c r="A1634">
        <v>1631</v>
      </c>
      <c r="B1634">
        <v>5.9710580855607903E-2</v>
      </c>
      <c r="C1634">
        <v>0.677927927927927</v>
      </c>
    </row>
    <row r="1635" spans="1:3" x14ac:dyDescent="0.45">
      <c r="A1635">
        <v>1632</v>
      </c>
      <c r="B1635">
        <v>5.9710580855607903E-2</v>
      </c>
      <c r="C1635">
        <v>8.5948158253751697E-2</v>
      </c>
    </row>
    <row r="1636" spans="1:3" x14ac:dyDescent="0.45">
      <c r="A1636">
        <v>1633</v>
      </c>
      <c r="B1636">
        <v>5.9710580855607903E-2</v>
      </c>
      <c r="C1636">
        <v>2.4807527801539699E-2</v>
      </c>
    </row>
    <row r="1637" spans="1:3" x14ac:dyDescent="0.45">
      <c r="A1637">
        <v>1634</v>
      </c>
      <c r="B1637">
        <v>5.9710580855607903E-2</v>
      </c>
      <c r="C1637">
        <v>0.175869120654396</v>
      </c>
    </row>
    <row r="1638" spans="1:3" x14ac:dyDescent="0.45">
      <c r="A1638">
        <v>1635</v>
      </c>
      <c r="B1638">
        <v>5.9710580855607903E-2</v>
      </c>
      <c r="C1638">
        <v>-4.95049504950495E-2</v>
      </c>
    </row>
    <row r="1639" spans="1:3" x14ac:dyDescent="0.45">
      <c r="A1639">
        <v>1636</v>
      </c>
      <c r="B1639">
        <v>5.9710580855607903E-2</v>
      </c>
      <c r="C1639">
        <v>-0.100998890122086</v>
      </c>
    </row>
    <row r="1640" spans="1:3" x14ac:dyDescent="0.45">
      <c r="A1640">
        <v>1637</v>
      </c>
      <c r="B1640">
        <v>5.9710580855607903E-2</v>
      </c>
      <c r="C1640">
        <v>-5.2750565184626903E-2</v>
      </c>
    </row>
    <row r="1641" spans="1:3" x14ac:dyDescent="0.45">
      <c r="A1641">
        <v>1638</v>
      </c>
      <c r="B1641">
        <v>5.9710580855607903E-2</v>
      </c>
      <c r="C1641">
        <v>0.14349775784753299</v>
      </c>
    </row>
    <row r="1642" spans="1:3" x14ac:dyDescent="0.45">
      <c r="A1642">
        <v>1639</v>
      </c>
      <c r="B1642">
        <v>5.9710580855607903E-2</v>
      </c>
      <c r="C1642">
        <v>-9.75056689342403E-2</v>
      </c>
    </row>
    <row r="1643" spans="1:3" x14ac:dyDescent="0.45">
      <c r="A1643">
        <v>1640</v>
      </c>
      <c r="B1643">
        <v>5.9710580855607903E-2</v>
      </c>
      <c r="C1643">
        <v>-0.15601783060921201</v>
      </c>
    </row>
    <row r="1644" spans="1:3" x14ac:dyDescent="0.45">
      <c r="A1644">
        <v>1641</v>
      </c>
      <c r="B1644">
        <v>5.9710580855607903E-2</v>
      </c>
      <c r="C1644">
        <v>3.6630036630036597E-2</v>
      </c>
    </row>
    <row r="1645" spans="1:3" x14ac:dyDescent="0.45">
      <c r="A1645">
        <v>1642</v>
      </c>
      <c r="B1645">
        <v>5.9710580855607903E-2</v>
      </c>
      <c r="C1645">
        <v>9.0659340659340601E-2</v>
      </c>
    </row>
    <row r="1646" spans="1:3" x14ac:dyDescent="0.45">
      <c r="A1646">
        <v>1643</v>
      </c>
      <c r="B1646">
        <v>5.9710580855607903E-2</v>
      </c>
      <c r="C1646">
        <v>-0.14242424242424201</v>
      </c>
    </row>
    <row r="1647" spans="1:3" x14ac:dyDescent="0.45">
      <c r="A1647">
        <v>1644</v>
      </c>
      <c r="B1647">
        <v>5.9710580855607903E-2</v>
      </c>
      <c r="C1647">
        <v>6.9444444444444397E-3</v>
      </c>
    </row>
    <row r="1648" spans="1:3" x14ac:dyDescent="0.45">
      <c r="A1648">
        <v>1645</v>
      </c>
      <c r="B1648">
        <v>5.9710580855607903E-2</v>
      </c>
      <c r="C1648">
        <v>-0.135723431498079</v>
      </c>
    </row>
    <row r="1649" spans="1:3" x14ac:dyDescent="0.45">
      <c r="A1649">
        <v>1646</v>
      </c>
      <c r="B1649">
        <v>5.9710580855607903E-2</v>
      </c>
      <c r="C1649">
        <v>0.22875000000000001</v>
      </c>
    </row>
    <row r="1650" spans="1:3" x14ac:dyDescent="0.45">
      <c r="A1650">
        <v>1647</v>
      </c>
      <c r="B1650">
        <v>5.9710580855607903E-2</v>
      </c>
      <c r="C1650">
        <v>-3.3112582781456901E-2</v>
      </c>
    </row>
    <row r="1651" spans="1:3" x14ac:dyDescent="0.45">
      <c r="A1651">
        <v>1648</v>
      </c>
      <c r="B1651">
        <v>5.9710580855607903E-2</v>
      </c>
      <c r="C1651">
        <v>0.15773115773115701</v>
      </c>
    </row>
    <row r="1652" spans="1:3" x14ac:dyDescent="0.45">
      <c r="A1652">
        <v>1649</v>
      </c>
      <c r="B1652">
        <v>5.9710580855607903E-2</v>
      </c>
      <c r="C1652">
        <v>0.28249097472924101</v>
      </c>
    </row>
    <row r="1653" spans="1:3" x14ac:dyDescent="0.45">
      <c r="A1653">
        <v>1650</v>
      </c>
      <c r="B1653">
        <v>5.9710580855607903E-2</v>
      </c>
      <c r="C1653">
        <v>0.339175257731958</v>
      </c>
    </row>
    <row r="1654" spans="1:3" x14ac:dyDescent="0.45">
      <c r="A1654">
        <v>1651</v>
      </c>
      <c r="B1654">
        <v>5.9710580855607903E-2</v>
      </c>
      <c r="C1654">
        <v>-7.5555555555555501E-2</v>
      </c>
    </row>
    <row r="1655" spans="1:3" x14ac:dyDescent="0.45">
      <c r="A1655">
        <v>1652</v>
      </c>
      <c r="B1655">
        <v>5.9710580855607903E-2</v>
      </c>
      <c r="C1655">
        <v>1.42450142450142E-3</v>
      </c>
    </row>
    <row r="1656" spans="1:3" x14ac:dyDescent="0.45">
      <c r="A1656">
        <v>1653</v>
      </c>
      <c r="B1656">
        <v>5.9710580855607903E-2</v>
      </c>
      <c r="C1656">
        <v>-0.21922246220302299</v>
      </c>
    </row>
    <row r="1657" spans="1:3" x14ac:dyDescent="0.45">
      <c r="A1657">
        <v>1654</v>
      </c>
      <c r="B1657">
        <v>5.9710580855607903E-2</v>
      </c>
      <c r="C1657">
        <v>0.103580562659846</v>
      </c>
    </row>
    <row r="1658" spans="1:3" x14ac:dyDescent="0.45">
      <c r="A1658">
        <v>1655</v>
      </c>
      <c r="B1658">
        <v>5.9710580855607903E-2</v>
      </c>
      <c r="C1658">
        <v>7.1874999999999994E-2</v>
      </c>
    </row>
    <row r="1659" spans="1:3" x14ac:dyDescent="0.45">
      <c r="A1659">
        <v>1656</v>
      </c>
      <c r="B1659">
        <v>5.9710580855607903E-2</v>
      </c>
      <c r="C1659">
        <v>-0.120150187734668</v>
      </c>
    </row>
    <row r="1660" spans="1:3" x14ac:dyDescent="0.45">
      <c r="A1660">
        <v>1657</v>
      </c>
      <c r="B1660">
        <v>5.9710580855607903E-2</v>
      </c>
      <c r="C1660">
        <v>1.8614270941054799E-2</v>
      </c>
    </row>
    <row r="1661" spans="1:3" x14ac:dyDescent="0.45">
      <c r="A1661">
        <v>1658</v>
      </c>
      <c r="B1661">
        <v>5.9710580855607903E-2</v>
      </c>
      <c r="C1661">
        <v>0.186440677966101</v>
      </c>
    </row>
    <row r="1662" spans="1:3" x14ac:dyDescent="0.45">
      <c r="A1662">
        <v>1659</v>
      </c>
      <c r="B1662">
        <v>5.9710580855607903E-2</v>
      </c>
      <c r="C1662">
        <v>-8.8832487309644607E-3</v>
      </c>
    </row>
    <row r="1663" spans="1:3" x14ac:dyDescent="0.45">
      <c r="A1663">
        <v>1660</v>
      </c>
      <c r="B1663">
        <v>5.9710580855607903E-2</v>
      </c>
      <c r="C1663">
        <v>0.163701067615658</v>
      </c>
    </row>
    <row r="1664" spans="1:3" x14ac:dyDescent="0.45">
      <c r="A1664">
        <v>1661</v>
      </c>
      <c r="B1664">
        <v>5.9710580855607903E-2</v>
      </c>
      <c r="C1664">
        <v>0.21355932203389799</v>
      </c>
    </row>
    <row r="1665" spans="1:3" x14ac:dyDescent="0.45">
      <c r="A1665">
        <v>1662</v>
      </c>
      <c r="B1665">
        <v>5.9710580855607903E-2</v>
      </c>
      <c r="C1665">
        <v>-0.116352201257861</v>
      </c>
    </row>
    <row r="1666" spans="1:3" x14ac:dyDescent="0.45">
      <c r="A1666">
        <v>1663</v>
      </c>
      <c r="B1666">
        <v>5.9710580855607903E-2</v>
      </c>
      <c r="C1666">
        <v>0.22495274102079299</v>
      </c>
    </row>
    <row r="1667" spans="1:3" x14ac:dyDescent="0.45">
      <c r="A1667">
        <v>1664</v>
      </c>
      <c r="B1667">
        <v>5.9710580855607903E-2</v>
      </c>
      <c r="C1667">
        <v>-0.188316151202749</v>
      </c>
    </row>
    <row r="1668" spans="1:3" x14ac:dyDescent="0.45">
      <c r="A1668">
        <v>1665</v>
      </c>
      <c r="B1668">
        <v>5.9710580855607903E-2</v>
      </c>
      <c r="C1668">
        <v>-0.115537848605577</v>
      </c>
    </row>
    <row r="1669" spans="1:3" x14ac:dyDescent="0.45">
      <c r="A1669">
        <v>1666</v>
      </c>
      <c r="B1669">
        <v>5.9710580855607903E-2</v>
      </c>
      <c r="C1669">
        <v>-4.54545454545454E-2</v>
      </c>
    </row>
    <row r="1670" spans="1:3" x14ac:dyDescent="0.45">
      <c r="A1670">
        <v>1667</v>
      </c>
      <c r="B1670">
        <v>5.9710580855607903E-2</v>
      </c>
      <c r="C1670">
        <v>-1.50489089541008E-2</v>
      </c>
    </row>
    <row r="1671" spans="1:3" x14ac:dyDescent="0.45">
      <c r="A1671">
        <v>1668</v>
      </c>
      <c r="B1671">
        <v>5.9710580855607903E-2</v>
      </c>
      <c r="C1671">
        <v>0.155988857938718</v>
      </c>
    </row>
    <row r="1672" spans="1:3" x14ac:dyDescent="0.45">
      <c r="A1672">
        <v>1669</v>
      </c>
      <c r="B1672">
        <v>5.9710580855607903E-2</v>
      </c>
      <c r="C1672">
        <v>5.0458715596330202E-2</v>
      </c>
    </row>
    <row r="1673" spans="1:3" x14ac:dyDescent="0.45">
      <c r="A1673">
        <v>1670</v>
      </c>
      <c r="B1673">
        <v>5.9710580855607903E-2</v>
      </c>
      <c r="C1673">
        <v>1.14810562571756E-2</v>
      </c>
    </row>
    <row r="1674" spans="1:3" x14ac:dyDescent="0.45">
      <c r="A1674">
        <v>1671</v>
      </c>
      <c r="B1674">
        <v>5.9710580855607903E-2</v>
      </c>
      <c r="C1674">
        <v>-6.9801616458486399E-2</v>
      </c>
    </row>
    <row r="1675" spans="1:3" x14ac:dyDescent="0.45">
      <c r="A1675">
        <v>1672</v>
      </c>
      <c r="B1675">
        <v>5.9710580855607903E-2</v>
      </c>
      <c r="C1675">
        <v>-4.5354791514264803E-2</v>
      </c>
    </row>
    <row r="1676" spans="1:3" x14ac:dyDescent="0.45">
      <c r="A1676">
        <v>1673</v>
      </c>
      <c r="B1676">
        <v>5.9710580855607903E-2</v>
      </c>
      <c r="C1676">
        <v>0.286885245901639</v>
      </c>
    </row>
    <row r="1677" spans="1:3" x14ac:dyDescent="0.45">
      <c r="A1677">
        <v>1674</v>
      </c>
      <c r="B1677">
        <v>5.9710580855607903E-2</v>
      </c>
      <c r="C1677">
        <v>0.24264705882352899</v>
      </c>
    </row>
    <row r="1678" spans="1:3" x14ac:dyDescent="0.45">
      <c r="A1678">
        <v>1675</v>
      </c>
      <c r="B1678">
        <v>5.9710580855607903E-2</v>
      </c>
      <c r="C1678">
        <v>0.17764471057884201</v>
      </c>
    </row>
    <row r="1679" spans="1:3" x14ac:dyDescent="0.45">
      <c r="A1679">
        <v>1676</v>
      </c>
      <c r="B1679">
        <v>5.9710580855607903E-2</v>
      </c>
      <c r="C1679">
        <v>-0.130287648054145</v>
      </c>
    </row>
    <row r="1680" spans="1:3" x14ac:dyDescent="0.45">
      <c r="A1680">
        <v>1677</v>
      </c>
      <c r="B1680">
        <v>5.9710580855607903E-2</v>
      </c>
      <c r="C1680">
        <v>-8.0149812734082296E-2</v>
      </c>
    </row>
    <row r="1681" spans="1:3" x14ac:dyDescent="0.45">
      <c r="A1681">
        <v>1678</v>
      </c>
      <c r="B1681">
        <v>5.9710580855607903E-2</v>
      </c>
      <c r="C1681">
        <v>-1.6887816646562099E-2</v>
      </c>
    </row>
    <row r="1682" spans="1:3" x14ac:dyDescent="0.45">
      <c r="A1682">
        <v>1679</v>
      </c>
      <c r="B1682">
        <v>5.9710580855607903E-2</v>
      </c>
      <c r="C1682">
        <v>8.7837837837837808E-3</v>
      </c>
    </row>
    <row r="1683" spans="1:3" x14ac:dyDescent="0.45">
      <c r="A1683">
        <v>1680</v>
      </c>
      <c r="B1683">
        <v>5.9710580855607903E-2</v>
      </c>
      <c r="C1683">
        <v>-1.4462809917355299E-2</v>
      </c>
    </row>
    <row r="1684" spans="1:3" x14ac:dyDescent="0.45">
      <c r="A1684">
        <v>1681</v>
      </c>
      <c r="B1684">
        <v>5.9710580855607903E-2</v>
      </c>
      <c r="C1684">
        <v>3.1595576619273301E-3</v>
      </c>
    </row>
    <row r="1685" spans="1:3" x14ac:dyDescent="0.45">
      <c r="A1685">
        <v>1682</v>
      </c>
      <c r="B1685">
        <v>5.9710580855607903E-2</v>
      </c>
      <c r="C1685">
        <v>-0.14769230769230701</v>
      </c>
    </row>
    <row r="1686" spans="1:3" x14ac:dyDescent="0.45">
      <c r="A1686">
        <v>1683</v>
      </c>
      <c r="B1686">
        <v>5.9710580855607903E-2</v>
      </c>
      <c r="C1686">
        <v>0.214285714285714</v>
      </c>
    </row>
    <row r="1687" spans="1:3" x14ac:dyDescent="0.45">
      <c r="A1687">
        <v>1684</v>
      </c>
      <c r="B1687">
        <v>5.9710580855607903E-2</v>
      </c>
      <c r="C1687">
        <v>-4.2857142857142802E-2</v>
      </c>
    </row>
    <row r="1688" spans="1:3" x14ac:dyDescent="0.45">
      <c r="A1688">
        <v>1685</v>
      </c>
      <c r="B1688">
        <v>5.9710580855607903E-2</v>
      </c>
      <c r="C1688">
        <v>-1.4583333333333301E-2</v>
      </c>
    </row>
    <row r="1689" spans="1:3" x14ac:dyDescent="0.45">
      <c r="A1689">
        <v>1686</v>
      </c>
      <c r="B1689">
        <v>5.9710580855607903E-2</v>
      </c>
      <c r="C1689">
        <v>0.163713080168776</v>
      </c>
    </row>
    <row r="1690" spans="1:3" x14ac:dyDescent="0.45">
      <c r="A1690">
        <v>1687</v>
      </c>
      <c r="B1690">
        <v>5.9710580855607903E-2</v>
      </c>
      <c r="C1690">
        <v>-8.4420567920184195E-3</v>
      </c>
    </row>
    <row r="1691" spans="1:3" x14ac:dyDescent="0.45">
      <c r="A1691">
        <v>1688</v>
      </c>
      <c r="B1691">
        <v>5.9710580855607903E-2</v>
      </c>
      <c r="C1691">
        <v>0.14265734265734201</v>
      </c>
    </row>
    <row r="1692" spans="1:3" x14ac:dyDescent="0.45">
      <c r="A1692">
        <v>1689</v>
      </c>
      <c r="B1692">
        <v>5.9710580855607903E-2</v>
      </c>
      <c r="C1692">
        <v>9.8064516129032206E-2</v>
      </c>
    </row>
    <row r="1693" spans="1:3" x14ac:dyDescent="0.45">
      <c r="A1693">
        <v>1690</v>
      </c>
      <c r="B1693">
        <v>5.9710580855607903E-2</v>
      </c>
      <c r="C1693">
        <v>0.38032786885245901</v>
      </c>
    </row>
    <row r="1694" spans="1:3" x14ac:dyDescent="0.45">
      <c r="A1694">
        <v>1691</v>
      </c>
      <c r="B1694">
        <v>5.9710580855607903E-2</v>
      </c>
      <c r="C1694">
        <v>0.14531250000000001</v>
      </c>
    </row>
    <row r="1695" spans="1:3" x14ac:dyDescent="0.45">
      <c r="A1695">
        <v>1692</v>
      </c>
      <c r="B1695">
        <v>5.9710580855607903E-2</v>
      </c>
      <c r="C1695">
        <v>0.19052523171987601</v>
      </c>
    </row>
    <row r="1696" spans="1:3" x14ac:dyDescent="0.45">
      <c r="A1696">
        <v>1693</v>
      </c>
      <c r="B1696">
        <v>5.9710580855607903E-2</v>
      </c>
      <c r="C1696">
        <v>-4.8611111111111098E-2</v>
      </c>
    </row>
    <row r="1697" spans="1:3" x14ac:dyDescent="0.45">
      <c r="A1697">
        <v>1694</v>
      </c>
      <c r="B1697">
        <v>5.9710580855607903E-2</v>
      </c>
      <c r="C1697">
        <v>1.48205928237129E-2</v>
      </c>
    </row>
    <row r="1698" spans="1:3" x14ac:dyDescent="0.45">
      <c r="A1698">
        <v>1695</v>
      </c>
      <c r="B1698">
        <v>5.9710580855607903E-2</v>
      </c>
      <c r="C1698">
        <v>-4.7393364928909904E-3</v>
      </c>
    </row>
    <row r="1699" spans="1:3" x14ac:dyDescent="0.45">
      <c r="A1699">
        <v>1696</v>
      </c>
      <c r="B1699">
        <v>5.9710580855607903E-2</v>
      </c>
      <c r="C1699">
        <v>-4.9079754601226898E-2</v>
      </c>
    </row>
    <row r="1700" spans="1:3" x14ac:dyDescent="0.45">
      <c r="A1700">
        <v>1697</v>
      </c>
      <c r="B1700">
        <v>5.9710580855607903E-2</v>
      </c>
      <c r="C1700">
        <v>0.12954545454545399</v>
      </c>
    </row>
    <row r="1701" spans="1:3" x14ac:dyDescent="0.45">
      <c r="A1701">
        <v>1698</v>
      </c>
      <c r="B1701">
        <v>5.9710580855607903E-2</v>
      </c>
      <c r="C1701">
        <v>0.28670788253477503</v>
      </c>
    </row>
    <row r="1702" spans="1:3" x14ac:dyDescent="0.45">
      <c r="A1702">
        <v>1699</v>
      </c>
      <c r="B1702">
        <v>5.9710580855607903E-2</v>
      </c>
      <c r="C1702">
        <v>-0.25203252032520301</v>
      </c>
    </row>
    <row r="1703" spans="1:3" x14ac:dyDescent="0.45">
      <c r="A1703">
        <v>1700</v>
      </c>
      <c r="B1703">
        <v>5.9710580855607903E-2</v>
      </c>
      <c r="C1703">
        <v>7.69230769230769E-2</v>
      </c>
    </row>
    <row r="1704" spans="1:3" x14ac:dyDescent="0.45">
      <c r="A1704">
        <v>1701</v>
      </c>
      <c r="B1704">
        <v>5.9710580855607903E-2</v>
      </c>
      <c r="C1704">
        <v>0.20705882352941099</v>
      </c>
    </row>
    <row r="1705" spans="1:3" x14ac:dyDescent="0.45">
      <c r="A1705">
        <v>1702</v>
      </c>
      <c r="B1705">
        <v>5.9710580855607903E-2</v>
      </c>
      <c r="C1705">
        <v>1.8675721561969401E-2</v>
      </c>
    </row>
    <row r="1706" spans="1:3" x14ac:dyDescent="0.45">
      <c r="A1706">
        <v>1703</v>
      </c>
      <c r="B1706">
        <v>5.9710580855607903E-2</v>
      </c>
      <c r="C1706">
        <v>0.22222222222222199</v>
      </c>
    </row>
    <row r="1707" spans="1:3" x14ac:dyDescent="0.45">
      <c r="A1707">
        <v>1704</v>
      </c>
      <c r="B1707">
        <v>5.9710580855607903E-2</v>
      </c>
      <c r="C1707">
        <v>4.0284360189573397E-2</v>
      </c>
    </row>
    <row r="1708" spans="1:3" x14ac:dyDescent="0.45">
      <c r="A1708">
        <v>1705</v>
      </c>
      <c r="B1708">
        <v>5.9710580855607903E-2</v>
      </c>
      <c r="C1708">
        <v>-8.9337175792507204E-2</v>
      </c>
    </row>
    <row r="1709" spans="1:3" x14ac:dyDescent="0.45">
      <c r="A1709">
        <v>1706</v>
      </c>
      <c r="B1709">
        <v>5.9710580855607903E-2</v>
      </c>
      <c r="C1709">
        <v>0.28279883381924198</v>
      </c>
    </row>
    <row r="1710" spans="1:3" x14ac:dyDescent="0.45">
      <c r="A1710">
        <v>1707</v>
      </c>
      <c r="B1710">
        <v>5.9710580855607903E-2</v>
      </c>
      <c r="C1710">
        <v>0.44615384615384601</v>
      </c>
    </row>
    <row r="1711" spans="1:3" x14ac:dyDescent="0.45">
      <c r="A1711">
        <v>1708</v>
      </c>
      <c r="B1711">
        <v>5.9710580855607903E-2</v>
      </c>
      <c r="C1711">
        <v>2.6829268292682899E-2</v>
      </c>
    </row>
    <row r="1712" spans="1:3" x14ac:dyDescent="0.45">
      <c r="A1712">
        <v>1709</v>
      </c>
      <c r="B1712">
        <v>5.9710580855607903E-2</v>
      </c>
      <c r="C1712">
        <v>0.23561859732072499</v>
      </c>
    </row>
    <row r="1713" spans="1:3" x14ac:dyDescent="0.45">
      <c r="A1713">
        <v>1710</v>
      </c>
      <c r="B1713">
        <v>5.9710580855607903E-2</v>
      </c>
      <c r="C1713">
        <v>-4.7039740470397398E-2</v>
      </c>
    </row>
    <row r="1714" spans="1:3" x14ac:dyDescent="0.45">
      <c r="A1714">
        <v>1711</v>
      </c>
      <c r="B1714">
        <v>5.9710580855607903E-2</v>
      </c>
      <c r="C1714">
        <v>0.30729166666666602</v>
      </c>
    </row>
    <row r="1715" spans="1:3" x14ac:dyDescent="0.45">
      <c r="A1715">
        <v>1712</v>
      </c>
      <c r="B1715">
        <v>5.9710580855607903E-2</v>
      </c>
      <c r="C1715">
        <v>-4.2311661506707898E-2</v>
      </c>
    </row>
    <row r="1716" spans="1:3" x14ac:dyDescent="0.45">
      <c r="A1716">
        <v>1713</v>
      </c>
      <c r="B1716">
        <v>5.9710580855607903E-2</v>
      </c>
      <c r="C1716">
        <v>0.11267605633802801</v>
      </c>
    </row>
    <row r="1717" spans="1:3" x14ac:dyDescent="0.45">
      <c r="A1717">
        <v>1714</v>
      </c>
      <c r="B1717">
        <v>5.9710580855607903E-2</v>
      </c>
      <c r="C1717">
        <v>-4.3250327653997299E-2</v>
      </c>
    </row>
    <row r="1718" spans="1:3" x14ac:dyDescent="0.45">
      <c r="A1718">
        <v>1715</v>
      </c>
      <c r="B1718">
        <v>5.9710580855607903E-2</v>
      </c>
      <c r="C1718">
        <v>0.11074380165289199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811D-2021-486C-A704-C2019450A883}">
  <dimension ref="A2:C1718"/>
  <sheetViews>
    <sheetView workbookViewId="0">
      <selection activeCell="H7" sqref="H7"/>
    </sheetView>
  </sheetViews>
  <sheetFormatPr defaultRowHeight="17" x14ac:dyDescent="0.45"/>
  <sheetData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0</v>
      </c>
      <c r="B3">
        <v>7.3699958622455597E-2</v>
      </c>
      <c r="C3">
        <v>0.45869947275922601</v>
      </c>
    </row>
    <row r="4" spans="1:3" x14ac:dyDescent="0.45">
      <c r="A4">
        <v>1</v>
      </c>
      <c r="B4">
        <v>7.3699958622455597E-2</v>
      </c>
      <c r="C4">
        <v>-0.103498542274052</v>
      </c>
    </row>
    <row r="5" spans="1:3" x14ac:dyDescent="0.45">
      <c r="A5">
        <v>2</v>
      </c>
      <c r="B5">
        <v>7.3699958622455597E-2</v>
      </c>
      <c r="C5">
        <v>-6.7567567567567502E-3</v>
      </c>
    </row>
    <row r="6" spans="1:3" x14ac:dyDescent="0.45">
      <c r="A6">
        <v>3</v>
      </c>
      <c r="B6">
        <v>7.3699958622455597E-2</v>
      </c>
      <c r="C6">
        <v>-6.11790878754171E-2</v>
      </c>
    </row>
    <row r="7" spans="1:3" x14ac:dyDescent="0.45">
      <c r="A7">
        <v>4</v>
      </c>
      <c r="B7">
        <v>7.3699958622455597E-2</v>
      </c>
      <c r="C7">
        <v>0.19506726457399101</v>
      </c>
    </row>
    <row r="8" spans="1:3" x14ac:dyDescent="0.45">
      <c r="A8">
        <v>5</v>
      </c>
      <c r="B8">
        <v>7.3699958622455597E-2</v>
      </c>
      <c r="C8">
        <v>-1.06269925611052E-3</v>
      </c>
    </row>
    <row r="9" spans="1:3" x14ac:dyDescent="0.45">
      <c r="A9">
        <v>6</v>
      </c>
      <c r="B9">
        <v>7.3699958622455597E-2</v>
      </c>
      <c r="C9">
        <v>0.246445497630331</v>
      </c>
    </row>
    <row r="10" spans="1:3" x14ac:dyDescent="0.45">
      <c r="A10">
        <v>7</v>
      </c>
      <c r="B10">
        <v>7.3699958622455597E-2</v>
      </c>
      <c r="C10">
        <v>-0.23701298701298701</v>
      </c>
    </row>
    <row r="11" spans="1:3" x14ac:dyDescent="0.45">
      <c r="A11">
        <v>8</v>
      </c>
      <c r="B11">
        <v>7.3699958622455597E-2</v>
      </c>
      <c r="C11">
        <v>0.46220570012391499</v>
      </c>
    </row>
    <row r="12" spans="1:3" x14ac:dyDescent="0.45">
      <c r="A12">
        <v>9</v>
      </c>
      <c r="B12">
        <v>7.3699958622455597E-2</v>
      </c>
      <c r="C12">
        <v>-1.77215189873417E-2</v>
      </c>
    </row>
    <row r="13" spans="1:3" x14ac:dyDescent="0.45">
      <c r="A13">
        <v>10</v>
      </c>
      <c r="B13">
        <v>7.3699958622455597E-2</v>
      </c>
      <c r="C13">
        <v>-7.9262672811059906E-2</v>
      </c>
    </row>
    <row r="14" spans="1:3" x14ac:dyDescent="0.45">
      <c r="A14">
        <v>11</v>
      </c>
      <c r="B14">
        <v>7.3699958622455597E-2</v>
      </c>
      <c r="C14">
        <v>0.26856240126382303</v>
      </c>
    </row>
    <row r="15" spans="1:3" x14ac:dyDescent="0.45">
      <c r="A15">
        <v>12</v>
      </c>
      <c r="B15">
        <v>7.3699958622455597E-2</v>
      </c>
      <c r="C15">
        <v>-0.10034602076124501</v>
      </c>
    </row>
    <row r="16" spans="1:3" x14ac:dyDescent="0.45">
      <c r="A16">
        <v>13</v>
      </c>
      <c r="B16">
        <v>7.3699958622455597E-2</v>
      </c>
      <c r="C16">
        <v>1.7738359201773801E-2</v>
      </c>
    </row>
    <row r="17" spans="1:3" x14ac:dyDescent="0.45">
      <c r="A17">
        <v>14</v>
      </c>
      <c r="B17">
        <v>7.3699958622455597E-2</v>
      </c>
      <c r="C17">
        <v>0.70766129032257996</v>
      </c>
    </row>
    <row r="18" spans="1:3" x14ac:dyDescent="0.45">
      <c r="A18">
        <v>15</v>
      </c>
      <c r="B18">
        <v>7.3699958622455597E-2</v>
      </c>
      <c r="C18">
        <v>-1.38568129330254E-2</v>
      </c>
    </row>
    <row r="19" spans="1:3" x14ac:dyDescent="0.45">
      <c r="A19">
        <v>16</v>
      </c>
      <c r="B19">
        <v>7.3699958622455597E-2</v>
      </c>
      <c r="C19">
        <v>-1.5355086372360801E-2</v>
      </c>
    </row>
    <row r="20" spans="1:3" x14ac:dyDescent="0.45">
      <c r="A20">
        <v>17</v>
      </c>
      <c r="B20">
        <v>7.3699958622455597E-2</v>
      </c>
      <c r="C20">
        <v>-2.7431421446384E-2</v>
      </c>
    </row>
    <row r="21" spans="1:3" x14ac:dyDescent="0.45">
      <c r="A21">
        <v>18</v>
      </c>
      <c r="B21">
        <v>7.3699958622455597E-2</v>
      </c>
      <c r="C21">
        <v>0.288627450980392</v>
      </c>
    </row>
    <row r="22" spans="1:3" x14ac:dyDescent="0.45">
      <c r="A22">
        <v>19</v>
      </c>
      <c r="B22">
        <v>7.3699958622455597E-2</v>
      </c>
      <c r="C22">
        <v>-0.12646370023419201</v>
      </c>
    </row>
    <row r="23" spans="1:3" x14ac:dyDescent="0.45">
      <c r="A23">
        <v>20</v>
      </c>
      <c r="B23">
        <v>7.3699958622455597E-2</v>
      </c>
      <c r="C23">
        <v>-7.9166666666666594E-2</v>
      </c>
    </row>
    <row r="24" spans="1:3" x14ac:dyDescent="0.45">
      <c r="A24">
        <v>21</v>
      </c>
      <c r="B24">
        <v>7.3699958622455597E-2</v>
      </c>
      <c r="C24">
        <v>-0.17514124293785299</v>
      </c>
    </row>
    <row r="25" spans="1:3" x14ac:dyDescent="0.45">
      <c r="A25">
        <v>22</v>
      </c>
      <c r="B25">
        <v>7.3699958622455597E-2</v>
      </c>
      <c r="C25">
        <v>0.109831029185867</v>
      </c>
    </row>
    <row r="26" spans="1:3" x14ac:dyDescent="0.45">
      <c r="A26">
        <v>23</v>
      </c>
      <c r="B26">
        <v>7.3699958622455597E-2</v>
      </c>
      <c r="C26">
        <v>0.11949685534591099</v>
      </c>
    </row>
    <row r="27" spans="1:3" x14ac:dyDescent="0.45">
      <c r="A27">
        <v>24</v>
      </c>
      <c r="B27">
        <v>7.3699958622455597E-2</v>
      </c>
      <c r="C27">
        <v>-0.161481481481481</v>
      </c>
    </row>
    <row r="28" spans="1:3" x14ac:dyDescent="0.45">
      <c r="A28">
        <v>25</v>
      </c>
      <c r="B28">
        <v>7.3699958622455597E-2</v>
      </c>
      <c r="C28">
        <v>5.2362707535121303E-2</v>
      </c>
    </row>
    <row r="29" spans="1:3" x14ac:dyDescent="0.45">
      <c r="A29">
        <v>26</v>
      </c>
      <c r="B29">
        <v>7.3699958622455597E-2</v>
      </c>
      <c r="C29">
        <v>-1.9845644983461901E-2</v>
      </c>
    </row>
    <row r="30" spans="1:3" x14ac:dyDescent="0.45">
      <c r="A30">
        <v>27</v>
      </c>
      <c r="B30">
        <v>7.3699958622455597E-2</v>
      </c>
      <c r="C30">
        <v>-7.26681127982646E-2</v>
      </c>
    </row>
    <row r="31" spans="1:3" x14ac:dyDescent="0.45">
      <c r="A31">
        <v>28</v>
      </c>
      <c r="B31">
        <v>7.3699958622455597E-2</v>
      </c>
      <c r="C31">
        <v>0.28318584070796399</v>
      </c>
    </row>
    <row r="32" spans="1:3" x14ac:dyDescent="0.45">
      <c r="A32">
        <v>29</v>
      </c>
      <c r="B32">
        <v>7.3699958622455597E-2</v>
      </c>
      <c r="C32">
        <v>-0.11823899371069101</v>
      </c>
    </row>
    <row r="33" spans="1:3" x14ac:dyDescent="0.45">
      <c r="A33">
        <v>30</v>
      </c>
      <c r="B33">
        <v>7.3699958622455597E-2</v>
      </c>
      <c r="C33">
        <v>0.33182844243792298</v>
      </c>
    </row>
    <row r="34" spans="1:3" x14ac:dyDescent="0.45">
      <c r="A34">
        <v>31</v>
      </c>
      <c r="B34">
        <v>7.3699958622455597E-2</v>
      </c>
      <c r="C34">
        <v>-2.9323308270676599E-2</v>
      </c>
    </row>
    <row r="35" spans="1:3" x14ac:dyDescent="0.45">
      <c r="A35">
        <v>32</v>
      </c>
      <c r="B35">
        <v>7.3699958622455597E-2</v>
      </c>
      <c r="C35">
        <v>0.18715778994524601</v>
      </c>
    </row>
    <row r="36" spans="1:3" x14ac:dyDescent="0.45">
      <c r="A36">
        <v>33</v>
      </c>
      <c r="B36">
        <v>7.3699958622455597E-2</v>
      </c>
      <c r="C36">
        <v>-6.8883610451306407E-2</v>
      </c>
    </row>
    <row r="37" spans="1:3" x14ac:dyDescent="0.45">
      <c r="A37">
        <v>34</v>
      </c>
      <c r="B37">
        <v>7.3699958622455597E-2</v>
      </c>
      <c r="C37">
        <v>-7.5170842824601306E-2</v>
      </c>
    </row>
    <row r="38" spans="1:3" x14ac:dyDescent="0.45">
      <c r="A38">
        <v>35</v>
      </c>
      <c r="B38">
        <v>7.3699958622455597E-2</v>
      </c>
      <c r="C38">
        <v>-6.6095471236230094E-2</v>
      </c>
    </row>
    <row r="39" spans="1:3" x14ac:dyDescent="0.45">
      <c r="A39">
        <v>36</v>
      </c>
      <c r="B39">
        <v>7.3699958622455597E-2</v>
      </c>
      <c r="C39">
        <v>0.28085106382978697</v>
      </c>
    </row>
    <row r="40" spans="1:3" x14ac:dyDescent="0.45">
      <c r="A40">
        <v>37</v>
      </c>
      <c r="B40">
        <v>7.3699958622455597E-2</v>
      </c>
      <c r="C40">
        <v>-1.9211324570273001E-2</v>
      </c>
    </row>
    <row r="41" spans="1:3" x14ac:dyDescent="0.45">
      <c r="A41">
        <v>38</v>
      </c>
      <c r="B41">
        <v>7.3699958622455597E-2</v>
      </c>
      <c r="C41">
        <v>-0.12893553223388299</v>
      </c>
    </row>
    <row r="42" spans="1:3" x14ac:dyDescent="0.45">
      <c r="A42">
        <v>39</v>
      </c>
      <c r="B42">
        <v>7.3699958622455597E-2</v>
      </c>
      <c r="C42">
        <v>-4.2105263157894701E-3</v>
      </c>
    </row>
    <row r="43" spans="1:3" x14ac:dyDescent="0.45">
      <c r="A43">
        <v>40</v>
      </c>
      <c r="B43">
        <v>7.3699958622455597E-2</v>
      </c>
      <c r="C43">
        <v>0.13614649681528601</v>
      </c>
    </row>
    <row r="44" spans="1:3" x14ac:dyDescent="0.45">
      <c r="A44">
        <v>41</v>
      </c>
      <c r="B44">
        <v>7.3699958622455597E-2</v>
      </c>
      <c r="C44">
        <v>6.6752246469833104E-2</v>
      </c>
    </row>
    <row r="45" spans="1:3" x14ac:dyDescent="0.45">
      <c r="A45">
        <v>42</v>
      </c>
      <c r="B45">
        <v>7.3699958622455597E-2</v>
      </c>
      <c r="C45">
        <v>2.9748283752860399E-2</v>
      </c>
    </row>
    <row r="46" spans="1:3" x14ac:dyDescent="0.45">
      <c r="A46">
        <v>43</v>
      </c>
      <c r="B46">
        <v>7.3699958622455597E-2</v>
      </c>
      <c r="C46">
        <v>7.1942446043165402E-3</v>
      </c>
    </row>
    <row r="47" spans="1:3" x14ac:dyDescent="0.45">
      <c r="A47">
        <v>44</v>
      </c>
      <c r="B47">
        <v>7.3699958622455597E-2</v>
      </c>
      <c r="C47">
        <v>7.8431372549019607E-3</v>
      </c>
    </row>
    <row r="48" spans="1:3" x14ac:dyDescent="0.45">
      <c r="A48">
        <v>45</v>
      </c>
      <c r="B48">
        <v>7.3699958622455597E-2</v>
      </c>
      <c r="C48">
        <v>-0.26392961876832799</v>
      </c>
    </row>
    <row r="49" spans="1:3" x14ac:dyDescent="0.45">
      <c r="A49">
        <v>46</v>
      </c>
      <c r="B49">
        <v>7.3699958622455597E-2</v>
      </c>
      <c r="C49">
        <v>6.8315665488810295E-2</v>
      </c>
    </row>
    <row r="50" spans="1:3" x14ac:dyDescent="0.45">
      <c r="A50">
        <v>47</v>
      </c>
      <c r="B50">
        <v>7.3699958622455597E-2</v>
      </c>
      <c r="C50">
        <v>0.43459915611814298</v>
      </c>
    </row>
    <row r="51" spans="1:3" x14ac:dyDescent="0.45">
      <c r="A51">
        <v>48</v>
      </c>
      <c r="B51">
        <v>7.3699958622455597E-2</v>
      </c>
      <c r="C51">
        <v>0.124561403508771</v>
      </c>
    </row>
    <row r="52" spans="1:3" x14ac:dyDescent="0.45">
      <c r="A52">
        <v>49</v>
      </c>
      <c r="B52">
        <v>7.3699958622455597E-2</v>
      </c>
      <c r="C52">
        <v>-0.18587896253602301</v>
      </c>
    </row>
    <row r="53" spans="1:3" x14ac:dyDescent="0.45">
      <c r="A53">
        <v>50</v>
      </c>
      <c r="B53">
        <v>7.3699958622455597E-2</v>
      </c>
      <c r="C53">
        <v>0.179166666666666</v>
      </c>
    </row>
    <row r="54" spans="1:3" x14ac:dyDescent="0.45">
      <c r="A54">
        <v>51</v>
      </c>
      <c r="B54">
        <v>7.3699958622455597E-2</v>
      </c>
      <c r="C54">
        <v>2.19780219780219E-2</v>
      </c>
    </row>
    <row r="55" spans="1:3" x14ac:dyDescent="0.45">
      <c r="A55">
        <v>52</v>
      </c>
      <c r="B55">
        <v>7.3699958622455597E-2</v>
      </c>
      <c r="C55">
        <v>4.8463356973995203E-2</v>
      </c>
    </row>
    <row r="56" spans="1:3" x14ac:dyDescent="0.45">
      <c r="A56">
        <v>53</v>
      </c>
      <c r="B56">
        <v>7.3699958622455597E-2</v>
      </c>
      <c r="C56">
        <v>-9.5875139353400196E-2</v>
      </c>
    </row>
    <row r="57" spans="1:3" x14ac:dyDescent="0.45">
      <c r="A57">
        <v>54</v>
      </c>
      <c r="B57">
        <v>7.3699958622455597E-2</v>
      </c>
      <c r="C57">
        <v>0.18387096774193501</v>
      </c>
    </row>
    <row r="58" spans="1:3" x14ac:dyDescent="0.45">
      <c r="A58">
        <v>55</v>
      </c>
      <c r="B58">
        <v>7.3699958622455597E-2</v>
      </c>
      <c r="C58">
        <v>0.38114754098360598</v>
      </c>
    </row>
    <row r="59" spans="1:3" x14ac:dyDescent="0.45">
      <c r="A59">
        <v>56</v>
      </c>
      <c r="B59">
        <v>7.3699958622455597E-2</v>
      </c>
      <c r="C59">
        <v>2.31660231660231E-3</v>
      </c>
    </row>
    <row r="60" spans="1:3" x14ac:dyDescent="0.45">
      <c r="A60">
        <v>57</v>
      </c>
      <c r="B60">
        <v>7.3699958622455597E-2</v>
      </c>
      <c r="C60">
        <v>-0.166276346604215</v>
      </c>
    </row>
    <row r="61" spans="1:3" x14ac:dyDescent="0.45">
      <c r="A61">
        <v>58</v>
      </c>
      <c r="B61">
        <v>7.3699958622455597E-2</v>
      </c>
      <c r="C61">
        <v>-3.2707028531663102E-2</v>
      </c>
    </row>
    <row r="62" spans="1:3" x14ac:dyDescent="0.45">
      <c r="A62">
        <v>59</v>
      </c>
      <c r="B62">
        <v>7.3699958622455597E-2</v>
      </c>
      <c r="C62">
        <v>0.15198956294846699</v>
      </c>
    </row>
    <row r="63" spans="1:3" x14ac:dyDescent="0.45">
      <c r="A63">
        <v>60</v>
      </c>
      <c r="B63">
        <v>7.3699958622455597E-2</v>
      </c>
      <c r="C63">
        <v>0.55436720142602403</v>
      </c>
    </row>
    <row r="64" spans="1:3" x14ac:dyDescent="0.45">
      <c r="A64">
        <v>61</v>
      </c>
      <c r="B64">
        <v>7.3699958622455597E-2</v>
      </c>
      <c r="C64">
        <v>0.13031914893617</v>
      </c>
    </row>
    <row r="65" spans="1:3" x14ac:dyDescent="0.45">
      <c r="A65">
        <v>62</v>
      </c>
      <c r="B65">
        <v>7.3699958622455597E-2</v>
      </c>
      <c r="C65">
        <v>5.2036199095022599E-2</v>
      </c>
    </row>
    <row r="66" spans="1:3" x14ac:dyDescent="0.45">
      <c r="A66">
        <v>63</v>
      </c>
      <c r="B66">
        <v>7.3699958622455597E-2</v>
      </c>
      <c r="C66">
        <v>5.4680259499536601E-2</v>
      </c>
    </row>
    <row r="67" spans="1:3" x14ac:dyDescent="0.45">
      <c r="A67">
        <v>64</v>
      </c>
      <c r="B67">
        <v>7.3699958622455597E-2</v>
      </c>
      <c r="C67">
        <v>5.94594594594594E-2</v>
      </c>
    </row>
    <row r="68" spans="1:3" x14ac:dyDescent="0.45">
      <c r="A68">
        <v>65</v>
      </c>
      <c r="B68">
        <v>7.3699958622455597E-2</v>
      </c>
      <c r="C68">
        <v>0.15889830508474501</v>
      </c>
    </row>
    <row r="69" spans="1:3" x14ac:dyDescent="0.45">
      <c r="A69">
        <v>66</v>
      </c>
      <c r="B69">
        <v>7.3699958622455597E-2</v>
      </c>
      <c r="C69">
        <v>0.20259481037924101</v>
      </c>
    </row>
    <row r="70" spans="1:3" x14ac:dyDescent="0.45">
      <c r="A70">
        <v>67</v>
      </c>
      <c r="B70">
        <v>7.3699958622455597E-2</v>
      </c>
      <c r="C70">
        <v>0.31685393258426903</v>
      </c>
    </row>
    <row r="71" spans="1:3" x14ac:dyDescent="0.45">
      <c r="A71">
        <v>68</v>
      </c>
      <c r="B71">
        <v>7.3699958622455597E-2</v>
      </c>
      <c r="C71">
        <v>0.36516853932584198</v>
      </c>
    </row>
    <row r="72" spans="1:3" x14ac:dyDescent="0.45">
      <c r="A72">
        <v>69</v>
      </c>
      <c r="B72">
        <v>7.3699958622455597E-2</v>
      </c>
      <c r="C72">
        <v>-3.8461538461538401E-2</v>
      </c>
    </row>
    <row r="73" spans="1:3" x14ac:dyDescent="0.45">
      <c r="A73">
        <v>70</v>
      </c>
      <c r="B73">
        <v>7.3699958622455597E-2</v>
      </c>
      <c r="C73">
        <v>0.30913642052565699</v>
      </c>
    </row>
    <row r="74" spans="1:3" x14ac:dyDescent="0.45">
      <c r="A74">
        <v>71</v>
      </c>
      <c r="B74">
        <v>7.3699958622455597E-2</v>
      </c>
      <c r="C74">
        <v>8.6455331412103702E-3</v>
      </c>
    </row>
    <row r="75" spans="1:3" x14ac:dyDescent="0.45">
      <c r="A75">
        <v>72</v>
      </c>
      <c r="B75">
        <v>7.3699958622455597E-2</v>
      </c>
      <c r="C75">
        <v>-0.12631578947368399</v>
      </c>
    </row>
    <row r="76" spans="1:3" x14ac:dyDescent="0.45">
      <c r="A76">
        <v>73</v>
      </c>
      <c r="B76">
        <v>7.3699958622455597E-2</v>
      </c>
      <c r="C76">
        <v>-0.177358490566037</v>
      </c>
    </row>
    <row r="77" spans="1:3" x14ac:dyDescent="0.45">
      <c r="A77">
        <v>74</v>
      </c>
      <c r="B77">
        <v>7.3699958622455597E-2</v>
      </c>
      <c r="C77">
        <v>0.36674259681093302</v>
      </c>
    </row>
    <row r="78" spans="1:3" x14ac:dyDescent="0.45">
      <c r="A78">
        <v>75</v>
      </c>
      <c r="B78">
        <v>7.3699958622455597E-2</v>
      </c>
      <c r="C78">
        <v>-3.6529680365296802E-2</v>
      </c>
    </row>
    <row r="79" spans="1:3" x14ac:dyDescent="0.45">
      <c r="A79">
        <v>76</v>
      </c>
      <c r="B79">
        <v>7.3699958622455597E-2</v>
      </c>
      <c r="C79">
        <v>8.4302325581395304E-2</v>
      </c>
    </row>
    <row r="80" spans="1:3" x14ac:dyDescent="0.45">
      <c r="A80">
        <v>77</v>
      </c>
      <c r="B80">
        <v>7.3699958622455597E-2</v>
      </c>
      <c r="C80">
        <v>3.93974507531865E-2</v>
      </c>
    </row>
    <row r="81" spans="1:3" x14ac:dyDescent="0.45">
      <c r="A81">
        <v>78</v>
      </c>
      <c r="B81">
        <v>7.3699958622455597E-2</v>
      </c>
      <c r="C81">
        <v>0.55763239875389403</v>
      </c>
    </row>
    <row r="82" spans="1:3" x14ac:dyDescent="0.45">
      <c r="A82">
        <v>79</v>
      </c>
      <c r="B82">
        <v>7.3699958622455597E-2</v>
      </c>
      <c r="C82">
        <v>0.160919540229885</v>
      </c>
    </row>
    <row r="83" spans="1:3" x14ac:dyDescent="0.45">
      <c r="A83">
        <v>80</v>
      </c>
      <c r="B83">
        <v>7.3699958622455597E-2</v>
      </c>
      <c r="C83">
        <v>0.231310466138962</v>
      </c>
    </row>
    <row r="84" spans="1:3" x14ac:dyDescent="0.45">
      <c r="A84">
        <v>81</v>
      </c>
      <c r="B84">
        <v>7.3699958622455597E-2</v>
      </c>
      <c r="C84">
        <v>-0.342528735632183</v>
      </c>
    </row>
    <row r="85" spans="1:3" x14ac:dyDescent="0.45">
      <c r="A85">
        <v>82</v>
      </c>
      <c r="B85">
        <v>7.3699958622455597E-2</v>
      </c>
      <c r="C85">
        <v>0.34892086330935201</v>
      </c>
    </row>
    <row r="86" spans="1:3" x14ac:dyDescent="0.45">
      <c r="A86">
        <v>83</v>
      </c>
      <c r="B86">
        <v>7.3699958622455597E-2</v>
      </c>
      <c r="C86">
        <v>0.115355233002291</v>
      </c>
    </row>
    <row r="87" spans="1:3" x14ac:dyDescent="0.45">
      <c r="A87">
        <v>84</v>
      </c>
      <c r="B87">
        <v>7.3699958622455597E-2</v>
      </c>
      <c r="C87">
        <v>0.22</v>
      </c>
    </row>
    <row r="88" spans="1:3" x14ac:dyDescent="0.45">
      <c r="A88">
        <v>85</v>
      </c>
      <c r="B88">
        <v>7.3699958622455597E-2</v>
      </c>
      <c r="C88">
        <v>-5.5730602599448599E-2</v>
      </c>
    </row>
    <row r="89" spans="1:3" x14ac:dyDescent="0.45">
      <c r="A89">
        <v>86</v>
      </c>
      <c r="B89">
        <v>7.3699958622455597E-2</v>
      </c>
      <c r="C89">
        <v>-6.2200956937799E-2</v>
      </c>
    </row>
    <row r="90" spans="1:3" x14ac:dyDescent="0.45">
      <c r="A90">
        <v>87</v>
      </c>
      <c r="B90">
        <v>7.3699958622455597E-2</v>
      </c>
      <c r="C90">
        <v>-3.9872408293460896E-3</v>
      </c>
    </row>
    <row r="91" spans="1:3" x14ac:dyDescent="0.45">
      <c r="A91">
        <v>88</v>
      </c>
      <c r="B91">
        <v>7.3699958622455597E-2</v>
      </c>
      <c r="C91">
        <v>-1.1123470522803099E-2</v>
      </c>
    </row>
    <row r="92" spans="1:3" x14ac:dyDescent="0.45">
      <c r="A92">
        <v>89</v>
      </c>
      <c r="B92">
        <v>7.3699958622455597E-2</v>
      </c>
      <c r="C92">
        <v>-1.00671140939597E-2</v>
      </c>
    </row>
    <row r="93" spans="1:3" x14ac:dyDescent="0.45">
      <c r="A93">
        <v>90</v>
      </c>
      <c r="B93">
        <v>7.3699958622455597E-2</v>
      </c>
      <c r="C93">
        <v>0.214007782101167</v>
      </c>
    </row>
    <row r="94" spans="1:3" x14ac:dyDescent="0.45">
      <c r="A94">
        <v>91</v>
      </c>
      <c r="B94">
        <v>7.3699958622455597E-2</v>
      </c>
      <c r="C94">
        <v>-0.183183183183183</v>
      </c>
    </row>
    <row r="95" spans="1:3" x14ac:dyDescent="0.45">
      <c r="A95">
        <v>92</v>
      </c>
      <c r="B95">
        <v>7.3699958622455597E-2</v>
      </c>
      <c r="C95">
        <v>0.10121457489878501</v>
      </c>
    </row>
    <row r="96" spans="1:3" x14ac:dyDescent="0.45">
      <c r="A96">
        <v>93</v>
      </c>
      <c r="B96">
        <v>7.3699958622455597E-2</v>
      </c>
      <c r="C96">
        <v>0.22367101303911699</v>
      </c>
    </row>
    <row r="97" spans="1:3" x14ac:dyDescent="0.45">
      <c r="A97">
        <v>94</v>
      </c>
      <c r="B97">
        <v>7.3699958622455597E-2</v>
      </c>
      <c r="C97">
        <v>0.50735294117647001</v>
      </c>
    </row>
    <row r="98" spans="1:3" x14ac:dyDescent="0.45">
      <c r="A98">
        <v>95</v>
      </c>
      <c r="B98">
        <v>7.3699958622455597E-2</v>
      </c>
      <c r="C98">
        <v>-2.4668325041459299E-2</v>
      </c>
    </row>
    <row r="99" spans="1:3" x14ac:dyDescent="0.45">
      <c r="A99">
        <v>96</v>
      </c>
      <c r="B99">
        <v>7.3699958622455597E-2</v>
      </c>
      <c r="C99">
        <v>0.29029462738301498</v>
      </c>
    </row>
    <row r="100" spans="1:3" x14ac:dyDescent="0.45">
      <c r="A100">
        <v>97</v>
      </c>
      <c r="B100">
        <v>7.3699958622455597E-2</v>
      </c>
      <c r="C100">
        <v>0.27021276595744598</v>
      </c>
    </row>
    <row r="101" spans="1:3" x14ac:dyDescent="0.45">
      <c r="A101">
        <v>98</v>
      </c>
      <c r="B101">
        <v>7.3699958622455597E-2</v>
      </c>
      <c r="C101">
        <v>-5.6962025316455597E-2</v>
      </c>
    </row>
    <row r="102" spans="1:3" x14ac:dyDescent="0.45">
      <c r="A102">
        <v>99</v>
      </c>
      <c r="B102">
        <v>7.3699958622455597E-2</v>
      </c>
      <c r="C102">
        <v>-6.98689956331877E-2</v>
      </c>
    </row>
    <row r="103" spans="1:3" x14ac:dyDescent="0.45">
      <c r="A103">
        <v>100</v>
      </c>
      <c r="B103">
        <v>7.3699958622455597E-2</v>
      </c>
      <c r="C103">
        <v>2.0733652312599601E-2</v>
      </c>
    </row>
    <row r="104" spans="1:3" x14ac:dyDescent="0.45">
      <c r="A104">
        <v>101</v>
      </c>
      <c r="B104">
        <v>7.3699958622455597E-2</v>
      </c>
      <c r="C104">
        <v>0.153797064454371</v>
      </c>
    </row>
    <row r="105" spans="1:3" x14ac:dyDescent="0.45">
      <c r="A105">
        <v>102</v>
      </c>
      <c r="B105">
        <v>7.3699958622455597E-2</v>
      </c>
      <c r="C105">
        <v>0.22466614296936299</v>
      </c>
    </row>
    <row r="106" spans="1:3" x14ac:dyDescent="0.45">
      <c r="A106">
        <v>103</v>
      </c>
      <c r="B106">
        <v>7.3699958622455597E-2</v>
      </c>
      <c r="C106">
        <v>0.38545454545454499</v>
      </c>
    </row>
    <row r="107" spans="1:3" x14ac:dyDescent="0.45">
      <c r="A107">
        <v>104</v>
      </c>
      <c r="B107">
        <v>7.3699958622455597E-2</v>
      </c>
      <c r="C107">
        <v>-0.16986706056129899</v>
      </c>
    </row>
    <row r="108" spans="1:3" x14ac:dyDescent="0.45">
      <c r="A108">
        <v>105</v>
      </c>
      <c r="B108">
        <v>7.3699958622455597E-2</v>
      </c>
      <c r="C108">
        <v>-0.21628838451268301</v>
      </c>
    </row>
    <row r="109" spans="1:3" x14ac:dyDescent="0.45">
      <c r="A109">
        <v>106</v>
      </c>
      <c r="B109">
        <v>7.3699958622455597E-2</v>
      </c>
      <c r="C109">
        <v>-9.0909090909090898E-2</v>
      </c>
    </row>
    <row r="110" spans="1:3" x14ac:dyDescent="0.45">
      <c r="A110">
        <v>107</v>
      </c>
      <c r="B110">
        <v>7.3699958622455597E-2</v>
      </c>
      <c r="C110">
        <v>0.131195335276967</v>
      </c>
    </row>
    <row r="111" spans="1:3" x14ac:dyDescent="0.45">
      <c r="A111">
        <v>108</v>
      </c>
      <c r="B111">
        <v>7.3699958622455597E-2</v>
      </c>
      <c r="C111">
        <v>1.1111111111111099E-2</v>
      </c>
    </row>
    <row r="112" spans="1:3" x14ac:dyDescent="0.45">
      <c r="A112">
        <v>109</v>
      </c>
      <c r="B112">
        <v>7.3699958622455597E-2</v>
      </c>
      <c r="C112">
        <v>-0.322033898305084</v>
      </c>
    </row>
    <row r="113" spans="1:3" x14ac:dyDescent="0.45">
      <c r="A113">
        <v>110</v>
      </c>
      <c r="B113">
        <v>7.3699958622455597E-2</v>
      </c>
      <c r="C113">
        <v>-6.1926605504587097E-2</v>
      </c>
    </row>
    <row r="114" spans="1:3" x14ac:dyDescent="0.45">
      <c r="A114">
        <v>111</v>
      </c>
      <c r="B114">
        <v>7.3699958622455597E-2</v>
      </c>
      <c r="C114">
        <v>-0.32169576059850302</v>
      </c>
    </row>
    <row r="115" spans="1:3" x14ac:dyDescent="0.45">
      <c r="A115">
        <v>112</v>
      </c>
      <c r="B115">
        <v>7.3699958622455597E-2</v>
      </c>
      <c r="C115">
        <v>-0.19469026548672499</v>
      </c>
    </row>
    <row r="116" spans="1:3" x14ac:dyDescent="0.45">
      <c r="A116">
        <v>113</v>
      </c>
      <c r="B116">
        <v>7.3699958622455597E-2</v>
      </c>
      <c r="C116">
        <v>-0.14155844155844099</v>
      </c>
    </row>
    <row r="117" spans="1:3" x14ac:dyDescent="0.45">
      <c r="A117">
        <v>114</v>
      </c>
      <c r="B117">
        <v>7.3699958622455597E-2</v>
      </c>
      <c r="C117">
        <v>0.21417565485362</v>
      </c>
    </row>
    <row r="118" spans="1:3" x14ac:dyDescent="0.45">
      <c r="A118">
        <v>115</v>
      </c>
      <c r="B118">
        <v>7.3699958622455597E-2</v>
      </c>
      <c r="C118">
        <v>0.17857142857142799</v>
      </c>
    </row>
    <row r="119" spans="1:3" x14ac:dyDescent="0.45">
      <c r="A119">
        <v>116</v>
      </c>
      <c r="B119">
        <v>7.3699958622455597E-2</v>
      </c>
      <c r="C119">
        <v>-8.1277213352684993E-2</v>
      </c>
    </row>
    <row r="120" spans="1:3" x14ac:dyDescent="0.45">
      <c r="A120">
        <v>117</v>
      </c>
      <c r="B120">
        <v>7.3699958622455597E-2</v>
      </c>
      <c r="C120">
        <v>6.5027755749405197E-2</v>
      </c>
    </row>
    <row r="121" spans="1:3" x14ac:dyDescent="0.45">
      <c r="A121">
        <v>118</v>
      </c>
      <c r="B121">
        <v>7.3699958622455597E-2</v>
      </c>
      <c r="C121">
        <v>4.4208664898320003E-2</v>
      </c>
    </row>
    <row r="122" spans="1:3" x14ac:dyDescent="0.45">
      <c r="A122">
        <v>119</v>
      </c>
      <c r="B122">
        <v>7.3699958622455597E-2</v>
      </c>
      <c r="C122">
        <v>0.18271767810026299</v>
      </c>
    </row>
    <row r="123" spans="1:3" x14ac:dyDescent="0.45">
      <c r="A123">
        <v>120</v>
      </c>
      <c r="B123">
        <v>7.3699958622455597E-2</v>
      </c>
      <c r="C123">
        <v>1.5030946065428799E-2</v>
      </c>
    </row>
    <row r="124" spans="1:3" x14ac:dyDescent="0.45">
      <c r="A124">
        <v>121</v>
      </c>
      <c r="B124">
        <v>7.3699958622455597E-2</v>
      </c>
      <c r="C124">
        <v>0.112903225806451</v>
      </c>
    </row>
    <row r="125" spans="1:3" x14ac:dyDescent="0.45">
      <c r="A125">
        <v>122</v>
      </c>
      <c r="B125">
        <v>7.3699958622455597E-2</v>
      </c>
      <c r="C125">
        <v>-0.116374487131667</v>
      </c>
    </row>
    <row r="126" spans="1:3" x14ac:dyDescent="0.45">
      <c r="A126">
        <v>123</v>
      </c>
      <c r="B126">
        <v>7.3699958622455597E-2</v>
      </c>
      <c r="C126">
        <v>-0.107758620689655</v>
      </c>
    </row>
    <row r="127" spans="1:3" x14ac:dyDescent="0.45">
      <c r="A127">
        <v>124</v>
      </c>
      <c r="B127">
        <v>7.3699958622455597E-2</v>
      </c>
      <c r="C127">
        <v>0.32228915662650598</v>
      </c>
    </row>
    <row r="128" spans="1:3" x14ac:dyDescent="0.45">
      <c r="A128">
        <v>125</v>
      </c>
      <c r="B128">
        <v>7.3699958622455597E-2</v>
      </c>
      <c r="C128">
        <v>-0.16241610738255</v>
      </c>
    </row>
    <row r="129" spans="1:3" x14ac:dyDescent="0.45">
      <c r="A129">
        <v>126</v>
      </c>
      <c r="B129">
        <v>7.3699958622455597E-2</v>
      </c>
      <c r="C129">
        <v>-0.16716417910447701</v>
      </c>
    </row>
    <row r="130" spans="1:3" x14ac:dyDescent="0.45">
      <c r="A130">
        <v>127</v>
      </c>
      <c r="B130">
        <v>7.3699958622455597E-2</v>
      </c>
      <c r="C130">
        <v>0.26121372031662199</v>
      </c>
    </row>
    <row r="131" spans="1:3" x14ac:dyDescent="0.45">
      <c r="A131">
        <v>128</v>
      </c>
      <c r="B131">
        <v>7.3699958622455597E-2</v>
      </c>
      <c r="C131">
        <v>-9.9560761346998497E-2</v>
      </c>
    </row>
    <row r="132" spans="1:3" x14ac:dyDescent="0.45">
      <c r="A132">
        <v>129</v>
      </c>
      <c r="B132">
        <v>7.3699958622455597E-2</v>
      </c>
      <c r="C132">
        <v>-0.18469656992084399</v>
      </c>
    </row>
    <row r="133" spans="1:3" x14ac:dyDescent="0.45">
      <c r="A133">
        <v>130</v>
      </c>
      <c r="B133">
        <v>7.3699958622455597E-2</v>
      </c>
      <c r="C133">
        <v>4.7727272727272702E-2</v>
      </c>
    </row>
    <row r="134" spans="1:3" x14ac:dyDescent="0.45">
      <c r="A134">
        <v>131</v>
      </c>
      <c r="B134">
        <v>7.3699958622455597E-2</v>
      </c>
      <c r="C134">
        <v>-0.240532959326788</v>
      </c>
    </row>
    <row r="135" spans="1:3" x14ac:dyDescent="0.45">
      <c r="A135">
        <v>132</v>
      </c>
      <c r="B135">
        <v>7.3699958622455597E-2</v>
      </c>
      <c r="C135">
        <v>0.54063604240282603</v>
      </c>
    </row>
    <row r="136" spans="1:3" x14ac:dyDescent="0.45">
      <c r="A136">
        <v>133</v>
      </c>
      <c r="B136">
        <v>7.3699958622455597E-2</v>
      </c>
      <c r="C136">
        <v>0.32772225144660699</v>
      </c>
    </row>
    <row r="137" spans="1:3" x14ac:dyDescent="0.45">
      <c r="A137">
        <v>134</v>
      </c>
      <c r="B137">
        <v>7.3699958622455597E-2</v>
      </c>
      <c r="C137">
        <v>0.16970486111111099</v>
      </c>
    </row>
    <row r="138" spans="1:3" x14ac:dyDescent="0.45">
      <c r="A138">
        <v>135</v>
      </c>
      <c r="B138">
        <v>7.3699958622455597E-2</v>
      </c>
      <c r="C138">
        <v>0.12948061448427201</v>
      </c>
    </row>
    <row r="139" spans="1:3" x14ac:dyDescent="0.45">
      <c r="A139">
        <v>136</v>
      </c>
      <c r="B139">
        <v>7.3699958622455597E-2</v>
      </c>
      <c r="C139">
        <v>0.18524590163934401</v>
      </c>
    </row>
    <row r="140" spans="1:3" x14ac:dyDescent="0.45">
      <c r="A140">
        <v>137</v>
      </c>
      <c r="B140">
        <v>7.3699958622455597E-2</v>
      </c>
      <c r="C140">
        <v>-0.25273972602739703</v>
      </c>
    </row>
    <row r="141" spans="1:3" x14ac:dyDescent="0.45">
      <c r="A141">
        <v>138</v>
      </c>
      <c r="B141">
        <v>7.3699958622455597E-2</v>
      </c>
      <c r="C141">
        <v>1.27610208816705E-2</v>
      </c>
    </row>
    <row r="142" spans="1:3" x14ac:dyDescent="0.45">
      <c r="A142">
        <v>139</v>
      </c>
      <c r="B142">
        <v>7.3699958622455597E-2</v>
      </c>
      <c r="C142">
        <v>0.28544423440453598</v>
      </c>
    </row>
    <row r="143" spans="1:3" x14ac:dyDescent="0.45">
      <c r="A143">
        <v>140</v>
      </c>
      <c r="B143">
        <v>7.3699958622455597E-2</v>
      </c>
      <c r="C143">
        <v>0.461128860489882</v>
      </c>
    </row>
    <row r="144" spans="1:3" x14ac:dyDescent="0.45">
      <c r="A144">
        <v>141</v>
      </c>
      <c r="B144">
        <v>7.3699958622455597E-2</v>
      </c>
      <c r="C144">
        <v>-0.17820324005891</v>
      </c>
    </row>
    <row r="145" spans="1:3" x14ac:dyDescent="0.45">
      <c r="A145">
        <v>142</v>
      </c>
      <c r="B145">
        <v>7.3699958622455597E-2</v>
      </c>
      <c r="C145">
        <v>0.21212121212121199</v>
      </c>
    </row>
    <row r="146" spans="1:3" x14ac:dyDescent="0.45">
      <c r="A146">
        <v>143</v>
      </c>
      <c r="B146">
        <v>7.3699958622455597E-2</v>
      </c>
      <c r="C146">
        <v>-4.8660084626234099E-2</v>
      </c>
    </row>
    <row r="147" spans="1:3" x14ac:dyDescent="0.45">
      <c r="A147">
        <v>144</v>
      </c>
      <c r="B147">
        <v>7.3699958622455597E-2</v>
      </c>
      <c r="C147">
        <v>0.239525691699604</v>
      </c>
    </row>
    <row r="148" spans="1:3" x14ac:dyDescent="0.45">
      <c r="A148">
        <v>145</v>
      </c>
      <c r="B148">
        <v>7.3699958622455597E-2</v>
      </c>
      <c r="C148">
        <v>2.8776978417266098E-2</v>
      </c>
    </row>
    <row r="149" spans="1:3" x14ac:dyDescent="0.45">
      <c r="A149">
        <v>146</v>
      </c>
      <c r="B149">
        <v>7.3699958622455597E-2</v>
      </c>
      <c r="C149">
        <v>0.53149606299212604</v>
      </c>
    </row>
    <row r="150" spans="1:3" x14ac:dyDescent="0.45">
      <c r="A150">
        <v>147</v>
      </c>
      <c r="B150">
        <v>7.3699958622455597E-2</v>
      </c>
      <c r="C150">
        <v>0.25438596491227999</v>
      </c>
    </row>
    <row r="151" spans="1:3" x14ac:dyDescent="0.45">
      <c r="A151">
        <v>148</v>
      </c>
      <c r="B151">
        <v>7.3699958622455597E-2</v>
      </c>
      <c r="C151">
        <v>0.26869806094182802</v>
      </c>
    </row>
    <row r="152" spans="1:3" x14ac:dyDescent="0.45">
      <c r="A152">
        <v>149</v>
      </c>
      <c r="B152">
        <v>7.3699958622455597E-2</v>
      </c>
      <c r="C152">
        <v>0.22538071065989801</v>
      </c>
    </row>
    <row r="153" spans="1:3" x14ac:dyDescent="0.45">
      <c r="A153">
        <v>150</v>
      </c>
      <c r="B153">
        <v>7.3699958622455597E-2</v>
      </c>
      <c r="C153">
        <v>-0.133286318758815</v>
      </c>
    </row>
    <row r="154" spans="1:3" x14ac:dyDescent="0.45">
      <c r="A154">
        <v>151</v>
      </c>
      <c r="B154">
        <v>7.3699958622455597E-2</v>
      </c>
      <c r="C154">
        <v>1.05680317040951E-2</v>
      </c>
    </row>
    <row r="155" spans="1:3" x14ac:dyDescent="0.45">
      <c r="A155">
        <v>152</v>
      </c>
      <c r="B155">
        <v>7.3699958622455597E-2</v>
      </c>
      <c r="C155">
        <v>-0.13793103448275801</v>
      </c>
    </row>
    <row r="156" spans="1:3" x14ac:dyDescent="0.45">
      <c r="A156">
        <v>153</v>
      </c>
      <c r="B156">
        <v>7.3699958622455597E-2</v>
      </c>
      <c r="C156">
        <v>3.3991228070175399E-2</v>
      </c>
    </row>
    <row r="157" spans="1:3" x14ac:dyDescent="0.45">
      <c r="A157">
        <v>154</v>
      </c>
      <c r="B157">
        <v>7.3699958622455597E-2</v>
      </c>
      <c r="C157">
        <v>-2.4143302180685298E-2</v>
      </c>
    </row>
    <row r="158" spans="1:3" x14ac:dyDescent="0.45">
      <c r="A158">
        <v>155</v>
      </c>
      <c r="B158">
        <v>7.3699958622455597E-2</v>
      </c>
      <c r="C158">
        <v>-0.129054520358868</v>
      </c>
    </row>
    <row r="159" spans="1:3" x14ac:dyDescent="0.45">
      <c r="A159">
        <v>156</v>
      </c>
      <c r="B159">
        <v>7.3699958622455597E-2</v>
      </c>
      <c r="C159">
        <v>-0.14730878186968799</v>
      </c>
    </row>
    <row r="160" spans="1:3" x14ac:dyDescent="0.45">
      <c r="A160">
        <v>157</v>
      </c>
      <c r="B160">
        <v>7.3699958622455597E-2</v>
      </c>
      <c r="C160">
        <v>-0.11825017088174899</v>
      </c>
    </row>
    <row r="161" spans="1:3" x14ac:dyDescent="0.45">
      <c r="A161">
        <v>158</v>
      </c>
      <c r="B161">
        <v>7.3699958622455597E-2</v>
      </c>
      <c r="C161">
        <v>-7.4324324324324301E-2</v>
      </c>
    </row>
    <row r="162" spans="1:3" x14ac:dyDescent="0.45">
      <c r="A162">
        <v>159</v>
      </c>
      <c r="B162">
        <v>7.3699958622455597E-2</v>
      </c>
      <c r="C162">
        <v>-0.142441860465116</v>
      </c>
    </row>
    <row r="163" spans="1:3" x14ac:dyDescent="0.45">
      <c r="A163">
        <v>160</v>
      </c>
      <c r="B163">
        <v>7.3699958622455597E-2</v>
      </c>
      <c r="C163">
        <v>-5.2901023890784903E-2</v>
      </c>
    </row>
    <row r="164" spans="1:3" x14ac:dyDescent="0.45">
      <c r="A164">
        <v>161</v>
      </c>
      <c r="B164">
        <v>7.3699958622455597E-2</v>
      </c>
      <c r="C164">
        <v>-0.14405010438413299</v>
      </c>
    </row>
    <row r="165" spans="1:3" x14ac:dyDescent="0.45">
      <c r="A165">
        <v>162</v>
      </c>
      <c r="B165">
        <v>7.3699958622455597E-2</v>
      </c>
      <c r="C165">
        <v>-0.26392961876832799</v>
      </c>
    </row>
    <row r="166" spans="1:3" x14ac:dyDescent="0.45">
      <c r="A166">
        <v>163</v>
      </c>
      <c r="B166">
        <v>7.3699958622455597E-2</v>
      </c>
      <c r="C166">
        <v>1.31782945736434E-2</v>
      </c>
    </row>
    <row r="167" spans="1:3" x14ac:dyDescent="0.45">
      <c r="A167">
        <v>164</v>
      </c>
      <c r="B167">
        <v>7.3699958622455597E-2</v>
      </c>
      <c r="C167">
        <v>-3.1914893617021198E-2</v>
      </c>
    </row>
    <row r="168" spans="1:3" x14ac:dyDescent="0.45">
      <c r="A168">
        <v>165</v>
      </c>
      <c r="B168">
        <v>7.3699958622455597E-2</v>
      </c>
      <c r="C168">
        <v>-0.123357664233576</v>
      </c>
    </row>
    <row r="169" spans="1:3" x14ac:dyDescent="0.45">
      <c r="A169">
        <v>166</v>
      </c>
      <c r="B169">
        <v>7.3699958622455597E-2</v>
      </c>
      <c r="C169">
        <v>-4.9664429530201303E-2</v>
      </c>
    </row>
    <row r="170" spans="1:3" x14ac:dyDescent="0.45">
      <c r="A170">
        <v>167</v>
      </c>
      <c r="B170">
        <v>7.3699958622455597E-2</v>
      </c>
      <c r="C170">
        <v>-0.137697516930022</v>
      </c>
    </row>
    <row r="171" spans="1:3" x14ac:dyDescent="0.45">
      <c r="A171">
        <v>168</v>
      </c>
      <c r="B171">
        <v>7.3699958622455597E-2</v>
      </c>
      <c r="C171">
        <v>0.112418300653594</v>
      </c>
    </row>
    <row r="172" spans="1:3" x14ac:dyDescent="0.45">
      <c r="A172">
        <v>169</v>
      </c>
      <c r="B172">
        <v>7.3699958622455597E-2</v>
      </c>
      <c r="C172">
        <v>0.53252480705622895</v>
      </c>
    </row>
    <row r="173" spans="1:3" x14ac:dyDescent="0.45">
      <c r="A173">
        <v>170</v>
      </c>
      <c r="B173">
        <v>7.3699958622455597E-2</v>
      </c>
      <c r="C173">
        <v>-9.9508599508599499E-2</v>
      </c>
    </row>
    <row r="174" spans="1:3" x14ac:dyDescent="0.45">
      <c r="A174">
        <v>171</v>
      </c>
      <c r="B174">
        <v>7.3699958622455597E-2</v>
      </c>
      <c r="C174">
        <v>-8.6368366285119597E-2</v>
      </c>
    </row>
    <row r="175" spans="1:3" x14ac:dyDescent="0.45">
      <c r="A175">
        <v>172</v>
      </c>
      <c r="B175">
        <v>7.3699958622455597E-2</v>
      </c>
      <c r="C175">
        <v>8.8383838383838294E-3</v>
      </c>
    </row>
    <row r="176" spans="1:3" x14ac:dyDescent="0.45">
      <c r="A176">
        <v>173</v>
      </c>
      <c r="B176">
        <v>7.3699958622455597E-2</v>
      </c>
      <c r="C176">
        <v>-0.121649484536082</v>
      </c>
    </row>
    <row r="177" spans="1:3" x14ac:dyDescent="0.45">
      <c r="A177">
        <v>174</v>
      </c>
      <c r="B177">
        <v>7.3699958622455597E-2</v>
      </c>
      <c r="C177">
        <v>0.44619422572178402</v>
      </c>
    </row>
    <row r="178" spans="1:3" x14ac:dyDescent="0.45">
      <c r="A178">
        <v>175</v>
      </c>
      <c r="B178">
        <v>7.3699958622455597E-2</v>
      </c>
      <c r="C178">
        <v>0.16603773584905601</v>
      </c>
    </row>
    <row r="179" spans="1:3" x14ac:dyDescent="0.45">
      <c r="A179">
        <v>176</v>
      </c>
      <c r="B179">
        <v>7.3699958622455597E-2</v>
      </c>
      <c r="C179">
        <v>-2.36966824644549E-3</v>
      </c>
    </row>
    <row r="180" spans="1:3" x14ac:dyDescent="0.45">
      <c r="A180">
        <v>177</v>
      </c>
      <c r="B180">
        <v>7.3699958622455597E-2</v>
      </c>
      <c r="C180">
        <v>-1.4977973568281899E-2</v>
      </c>
    </row>
    <row r="181" spans="1:3" x14ac:dyDescent="0.45">
      <c r="A181">
        <v>178</v>
      </c>
      <c r="B181">
        <v>7.3699958622455597E-2</v>
      </c>
      <c r="C181">
        <v>0.29520295202952002</v>
      </c>
    </row>
    <row r="182" spans="1:3" x14ac:dyDescent="0.45">
      <c r="A182">
        <v>179</v>
      </c>
      <c r="B182">
        <v>7.3699958622455597E-2</v>
      </c>
      <c r="C182">
        <v>9.4007050528789604E-2</v>
      </c>
    </row>
    <row r="183" spans="1:3" x14ac:dyDescent="0.45">
      <c r="A183">
        <v>180</v>
      </c>
      <c r="B183">
        <v>7.3699958622455597E-2</v>
      </c>
      <c r="C183">
        <v>0.32841328413284099</v>
      </c>
    </row>
    <row r="184" spans="1:3" x14ac:dyDescent="0.45">
      <c r="A184">
        <v>181</v>
      </c>
      <c r="B184">
        <v>7.3699958622455597E-2</v>
      </c>
      <c r="C184">
        <v>0.19242658423493</v>
      </c>
    </row>
    <row r="185" spans="1:3" x14ac:dyDescent="0.45">
      <c r="A185">
        <v>182</v>
      </c>
      <c r="B185">
        <v>7.3699958622455597E-2</v>
      </c>
      <c r="C185">
        <v>0.17241379310344801</v>
      </c>
    </row>
    <row r="186" spans="1:3" x14ac:dyDescent="0.45">
      <c r="A186">
        <v>183</v>
      </c>
      <c r="B186">
        <v>7.3699958622455597E-2</v>
      </c>
      <c r="C186">
        <v>0.17884130982367699</v>
      </c>
    </row>
    <row r="187" spans="1:3" x14ac:dyDescent="0.45">
      <c r="A187">
        <v>184</v>
      </c>
      <c r="B187">
        <v>7.3699958622455597E-2</v>
      </c>
      <c r="C187">
        <v>0.53900709219858101</v>
      </c>
    </row>
    <row r="188" spans="1:3" x14ac:dyDescent="0.45">
      <c r="A188">
        <v>185</v>
      </c>
      <c r="B188">
        <v>7.3699958622455597E-2</v>
      </c>
      <c r="C188">
        <v>0.16793893129770901</v>
      </c>
    </row>
    <row r="189" spans="1:3" x14ac:dyDescent="0.45">
      <c r="A189">
        <v>186</v>
      </c>
      <c r="B189">
        <v>7.3699958622455597E-2</v>
      </c>
      <c r="C189">
        <v>-0.20588235294117599</v>
      </c>
    </row>
    <row r="190" spans="1:3" x14ac:dyDescent="0.45">
      <c r="A190">
        <v>187</v>
      </c>
      <c r="B190">
        <v>7.3699958622455597E-2</v>
      </c>
      <c r="C190">
        <v>-0.14564369310793199</v>
      </c>
    </row>
    <row r="191" spans="1:3" x14ac:dyDescent="0.45">
      <c r="A191">
        <v>188</v>
      </c>
      <c r="B191">
        <v>7.3699958622455597E-2</v>
      </c>
      <c r="C191">
        <v>-0.15413533834586399</v>
      </c>
    </row>
    <row r="192" spans="1:3" x14ac:dyDescent="0.45">
      <c r="A192">
        <v>189</v>
      </c>
      <c r="B192">
        <v>7.3699958622455597E-2</v>
      </c>
      <c r="C192">
        <v>-0.23174603174603101</v>
      </c>
    </row>
    <row r="193" spans="1:3" x14ac:dyDescent="0.45">
      <c r="A193">
        <v>190</v>
      </c>
      <c r="B193">
        <v>7.3699958622455597E-2</v>
      </c>
      <c r="C193">
        <v>0.231065468549422</v>
      </c>
    </row>
    <row r="194" spans="1:3" x14ac:dyDescent="0.45">
      <c r="A194">
        <v>191</v>
      </c>
      <c r="B194">
        <v>7.3699958622455597E-2</v>
      </c>
      <c r="C194">
        <v>0.25359999999999999</v>
      </c>
    </row>
    <row r="195" spans="1:3" x14ac:dyDescent="0.45">
      <c r="A195">
        <v>192</v>
      </c>
      <c r="B195">
        <v>7.3699958622455597E-2</v>
      </c>
      <c r="C195">
        <v>-0.120155038759689</v>
      </c>
    </row>
    <row r="196" spans="1:3" x14ac:dyDescent="0.45">
      <c r="A196">
        <v>193</v>
      </c>
      <c r="B196">
        <v>7.3699958622455597E-2</v>
      </c>
      <c r="C196">
        <v>9.0109890109890095E-2</v>
      </c>
    </row>
    <row r="197" spans="1:3" x14ac:dyDescent="0.45">
      <c r="A197">
        <v>194</v>
      </c>
      <c r="B197">
        <v>7.3699958622455597E-2</v>
      </c>
      <c r="C197">
        <v>0.25429017160686401</v>
      </c>
    </row>
    <row r="198" spans="1:3" x14ac:dyDescent="0.45">
      <c r="A198">
        <v>195</v>
      </c>
      <c r="B198">
        <v>7.3699958622455597E-2</v>
      </c>
      <c r="C198">
        <v>-0.158371040723981</v>
      </c>
    </row>
    <row r="199" spans="1:3" x14ac:dyDescent="0.45">
      <c r="A199">
        <v>196</v>
      </c>
      <c r="B199">
        <v>7.3699958622455597E-2</v>
      </c>
      <c r="C199">
        <v>0.13653136531365301</v>
      </c>
    </row>
    <row r="200" spans="1:3" x14ac:dyDescent="0.45">
      <c r="A200">
        <v>197</v>
      </c>
      <c r="B200">
        <v>7.3699958622455597E-2</v>
      </c>
      <c r="C200">
        <v>-6.9686411149825697E-2</v>
      </c>
    </row>
    <row r="201" spans="1:3" x14ac:dyDescent="0.45">
      <c r="A201">
        <v>198</v>
      </c>
      <c r="B201">
        <v>7.3699958622455597E-2</v>
      </c>
      <c r="C201">
        <v>0.121319199057714</v>
      </c>
    </row>
    <row r="202" spans="1:3" x14ac:dyDescent="0.45">
      <c r="A202">
        <v>199</v>
      </c>
      <c r="B202">
        <v>7.3699958622455597E-2</v>
      </c>
      <c r="C202">
        <v>0.235146443514644</v>
      </c>
    </row>
    <row r="203" spans="1:3" x14ac:dyDescent="0.45">
      <c r="A203">
        <v>200</v>
      </c>
      <c r="B203">
        <v>7.3699958622455597E-2</v>
      </c>
      <c r="C203">
        <v>0.153526970954356</v>
      </c>
    </row>
    <row r="204" spans="1:3" x14ac:dyDescent="0.45">
      <c r="A204">
        <v>201</v>
      </c>
      <c r="B204">
        <v>7.3699958622455597E-2</v>
      </c>
      <c r="C204">
        <v>-8.7289433384379694E-2</v>
      </c>
    </row>
    <row r="205" spans="1:3" x14ac:dyDescent="0.45">
      <c r="A205">
        <v>202</v>
      </c>
      <c r="B205">
        <v>7.3699958622455597E-2</v>
      </c>
      <c r="C205">
        <v>0.45042194092826998</v>
      </c>
    </row>
    <row r="206" spans="1:3" x14ac:dyDescent="0.45">
      <c r="A206">
        <v>203</v>
      </c>
      <c r="B206">
        <v>7.3699958622455597E-2</v>
      </c>
      <c r="C206">
        <v>-0.19259962049335799</v>
      </c>
    </row>
    <row r="207" spans="1:3" x14ac:dyDescent="0.45">
      <c r="A207">
        <v>204</v>
      </c>
      <c r="B207">
        <v>7.3699958622455597E-2</v>
      </c>
      <c r="C207">
        <v>1.16640746500777E-2</v>
      </c>
    </row>
    <row r="208" spans="1:3" x14ac:dyDescent="0.45">
      <c r="A208">
        <v>205</v>
      </c>
      <c r="B208">
        <v>7.3699958622455597E-2</v>
      </c>
      <c r="C208">
        <v>0.224394057857701</v>
      </c>
    </row>
    <row r="209" spans="1:3" x14ac:dyDescent="0.45">
      <c r="A209">
        <v>206</v>
      </c>
      <c r="B209">
        <v>7.3699958622455597E-2</v>
      </c>
      <c r="C209">
        <v>2.93185419968304E-2</v>
      </c>
    </row>
    <row r="210" spans="1:3" x14ac:dyDescent="0.45">
      <c r="A210">
        <v>207</v>
      </c>
      <c r="B210">
        <v>7.3699958622455597E-2</v>
      </c>
      <c r="C210">
        <v>-6.3202247191011196E-2</v>
      </c>
    </row>
    <row r="211" spans="1:3" x14ac:dyDescent="0.45">
      <c r="A211">
        <v>208</v>
      </c>
      <c r="B211">
        <v>7.3699958622455597E-2</v>
      </c>
      <c r="C211">
        <v>0.33121693121693102</v>
      </c>
    </row>
    <row r="212" spans="1:3" x14ac:dyDescent="0.45">
      <c r="A212">
        <v>209</v>
      </c>
      <c r="B212">
        <v>7.3699958622455597E-2</v>
      </c>
      <c r="C212">
        <v>-0.12765957446808501</v>
      </c>
    </row>
    <row r="213" spans="1:3" x14ac:dyDescent="0.45">
      <c r="A213">
        <v>210</v>
      </c>
      <c r="B213">
        <v>7.3699958622455597E-2</v>
      </c>
      <c r="C213">
        <v>3.7117903930131001E-2</v>
      </c>
    </row>
    <row r="214" spans="1:3" x14ac:dyDescent="0.45">
      <c r="A214">
        <v>211</v>
      </c>
      <c r="B214">
        <v>7.3699958622455597E-2</v>
      </c>
      <c r="C214">
        <v>0.49011299435028199</v>
      </c>
    </row>
    <row r="215" spans="1:3" x14ac:dyDescent="0.45">
      <c r="A215">
        <v>212</v>
      </c>
      <c r="B215">
        <v>7.3699958622455597E-2</v>
      </c>
      <c r="C215">
        <v>0.137855579868708</v>
      </c>
    </row>
    <row r="216" spans="1:3" x14ac:dyDescent="0.45">
      <c r="A216">
        <v>213</v>
      </c>
      <c r="B216">
        <v>7.3699958622455597E-2</v>
      </c>
      <c r="C216">
        <v>3.6240090600226503E-2</v>
      </c>
    </row>
    <row r="217" spans="1:3" x14ac:dyDescent="0.45">
      <c r="A217">
        <v>214</v>
      </c>
      <c r="B217">
        <v>7.3699958622455597E-2</v>
      </c>
      <c r="C217">
        <v>-0.15229885057471201</v>
      </c>
    </row>
    <row r="218" spans="1:3" x14ac:dyDescent="0.45">
      <c r="A218">
        <v>215</v>
      </c>
      <c r="B218">
        <v>7.3699958622455597E-2</v>
      </c>
      <c r="C218">
        <v>-2.7253668763102701E-2</v>
      </c>
    </row>
    <row r="219" spans="1:3" x14ac:dyDescent="0.45">
      <c r="A219">
        <v>216</v>
      </c>
      <c r="B219">
        <v>7.3699958622455597E-2</v>
      </c>
      <c r="C219">
        <v>-7.8225806451612895E-2</v>
      </c>
    </row>
    <row r="220" spans="1:3" x14ac:dyDescent="0.45">
      <c r="A220">
        <v>217</v>
      </c>
      <c r="B220">
        <v>7.3699958622455597E-2</v>
      </c>
      <c r="C220">
        <v>0.32840722495894897</v>
      </c>
    </row>
    <row r="221" spans="1:3" x14ac:dyDescent="0.45">
      <c r="A221">
        <v>218</v>
      </c>
      <c r="B221">
        <v>7.3699958622455597E-2</v>
      </c>
      <c r="C221">
        <v>6.5645514223194703E-3</v>
      </c>
    </row>
    <row r="222" spans="1:3" x14ac:dyDescent="0.45">
      <c r="A222">
        <v>219</v>
      </c>
      <c r="B222">
        <v>7.3699958622455597E-2</v>
      </c>
      <c r="C222">
        <v>-4.2067307692307598E-2</v>
      </c>
    </row>
    <row r="223" spans="1:3" x14ac:dyDescent="0.45">
      <c r="A223">
        <v>220</v>
      </c>
      <c r="B223">
        <v>7.3699958622455597E-2</v>
      </c>
      <c r="C223">
        <v>-0.15116279069767399</v>
      </c>
    </row>
    <row r="224" spans="1:3" x14ac:dyDescent="0.45">
      <c r="A224">
        <v>221</v>
      </c>
      <c r="B224">
        <v>7.3699958622455597E-2</v>
      </c>
      <c r="C224">
        <v>2.4955436720142599E-2</v>
      </c>
    </row>
    <row r="225" spans="1:3" x14ac:dyDescent="0.45">
      <c r="A225">
        <v>222</v>
      </c>
      <c r="B225">
        <v>7.3699958622455597E-2</v>
      </c>
      <c r="C225">
        <v>-6.9412662090007599E-2</v>
      </c>
    </row>
    <row r="226" spans="1:3" x14ac:dyDescent="0.45">
      <c r="A226">
        <v>223</v>
      </c>
      <c r="B226">
        <v>7.3699958622455597E-2</v>
      </c>
      <c r="C226">
        <v>-3.3826638477801201E-2</v>
      </c>
    </row>
    <row r="227" spans="1:3" x14ac:dyDescent="0.45">
      <c r="A227">
        <v>224</v>
      </c>
      <c r="B227">
        <v>7.3699958622455597E-2</v>
      </c>
      <c r="C227">
        <v>0.396610169491525</v>
      </c>
    </row>
    <row r="228" spans="1:3" x14ac:dyDescent="0.45">
      <c r="A228">
        <v>225</v>
      </c>
      <c r="B228">
        <v>7.3699958622455597E-2</v>
      </c>
      <c r="C228">
        <v>0.12996688741721801</v>
      </c>
    </row>
    <row r="229" spans="1:3" x14ac:dyDescent="0.45">
      <c r="A229">
        <v>226</v>
      </c>
      <c r="B229">
        <v>7.3699958622455597E-2</v>
      </c>
      <c r="C229">
        <v>-0.21166892808683799</v>
      </c>
    </row>
    <row r="230" spans="1:3" x14ac:dyDescent="0.45">
      <c r="A230">
        <v>227</v>
      </c>
      <c r="B230">
        <v>7.3699958622455597E-2</v>
      </c>
      <c r="C230">
        <v>-7.4999999999999997E-2</v>
      </c>
    </row>
    <row r="231" spans="1:3" x14ac:dyDescent="0.45">
      <c r="A231">
        <v>228</v>
      </c>
      <c r="B231">
        <v>7.3699958622455597E-2</v>
      </c>
      <c r="C231">
        <v>2.4896265560165901E-2</v>
      </c>
    </row>
    <row r="232" spans="1:3" x14ac:dyDescent="0.45">
      <c r="A232">
        <v>229</v>
      </c>
      <c r="B232">
        <v>7.3699958622455597E-2</v>
      </c>
      <c r="C232">
        <v>0.44</v>
      </c>
    </row>
    <row r="233" spans="1:3" x14ac:dyDescent="0.45">
      <c r="A233">
        <v>230</v>
      </c>
      <c r="B233">
        <v>7.3699958622455597E-2</v>
      </c>
      <c r="C233">
        <v>-0.13437499999999999</v>
      </c>
    </row>
    <row r="234" spans="1:3" x14ac:dyDescent="0.45">
      <c r="A234">
        <v>231</v>
      </c>
      <c r="B234">
        <v>7.3699958622455597E-2</v>
      </c>
      <c r="C234">
        <v>6.3380281690140802E-2</v>
      </c>
    </row>
    <row r="235" spans="1:3" x14ac:dyDescent="0.45">
      <c r="A235">
        <v>232</v>
      </c>
      <c r="B235">
        <v>7.3699958622455597E-2</v>
      </c>
      <c r="C235">
        <v>5.0521251002405697E-2</v>
      </c>
    </row>
    <row r="236" spans="1:3" x14ac:dyDescent="0.45">
      <c r="A236">
        <v>233</v>
      </c>
      <c r="B236">
        <v>7.3699958622455597E-2</v>
      </c>
      <c r="C236">
        <v>-2.9666254635352201E-2</v>
      </c>
    </row>
    <row r="237" spans="1:3" x14ac:dyDescent="0.45">
      <c r="A237">
        <v>234</v>
      </c>
      <c r="B237">
        <v>7.3699958622455597E-2</v>
      </c>
      <c r="C237">
        <v>-1.96292257360959E-2</v>
      </c>
    </row>
    <row r="238" spans="1:3" x14ac:dyDescent="0.45">
      <c r="A238">
        <v>235</v>
      </c>
      <c r="B238">
        <v>7.3699958622455597E-2</v>
      </c>
      <c r="C238">
        <v>0.44169611307420398</v>
      </c>
    </row>
    <row r="239" spans="1:3" x14ac:dyDescent="0.45">
      <c r="A239">
        <v>236</v>
      </c>
      <c r="B239">
        <v>7.3699958622455597E-2</v>
      </c>
      <c r="C239">
        <v>7.4204946996466403E-2</v>
      </c>
    </row>
    <row r="240" spans="1:3" x14ac:dyDescent="0.45">
      <c r="A240">
        <v>237</v>
      </c>
      <c r="B240">
        <v>7.3699958622455597E-2</v>
      </c>
      <c r="C240">
        <v>4.2606516290726801E-2</v>
      </c>
    </row>
    <row r="241" spans="1:3" x14ac:dyDescent="0.45">
      <c r="A241">
        <v>238</v>
      </c>
      <c r="B241">
        <v>7.3699958622455597E-2</v>
      </c>
      <c r="C241">
        <v>0.105098039215686</v>
      </c>
    </row>
    <row r="242" spans="1:3" x14ac:dyDescent="0.45">
      <c r="A242">
        <v>239</v>
      </c>
      <c r="B242">
        <v>7.3699958622455597E-2</v>
      </c>
      <c r="C242">
        <v>0.21212121212121199</v>
      </c>
    </row>
    <row r="243" spans="1:3" x14ac:dyDescent="0.45">
      <c r="A243">
        <v>240</v>
      </c>
      <c r="B243">
        <v>7.3699958622455597E-2</v>
      </c>
      <c r="C243">
        <v>7.14285714285714E-3</v>
      </c>
    </row>
    <row r="244" spans="1:3" x14ac:dyDescent="0.45">
      <c r="A244">
        <v>241</v>
      </c>
      <c r="B244">
        <v>7.3699958622455597E-2</v>
      </c>
      <c r="C244">
        <v>0.27753303964757697</v>
      </c>
    </row>
    <row r="245" spans="1:3" x14ac:dyDescent="0.45">
      <c r="A245">
        <v>242</v>
      </c>
      <c r="B245">
        <v>7.3699958622455597E-2</v>
      </c>
      <c r="C245">
        <v>5.2674230145867099E-2</v>
      </c>
    </row>
    <row r="246" spans="1:3" x14ac:dyDescent="0.45">
      <c r="A246">
        <v>243</v>
      </c>
      <c r="B246">
        <v>7.3699958622455597E-2</v>
      </c>
      <c r="C246">
        <v>0.20484949832775901</v>
      </c>
    </row>
    <row r="247" spans="1:3" x14ac:dyDescent="0.45">
      <c r="A247">
        <v>244</v>
      </c>
      <c r="B247">
        <v>7.3699958622455597E-2</v>
      </c>
      <c r="C247">
        <v>0.43315508021390298</v>
      </c>
    </row>
    <row r="248" spans="1:3" x14ac:dyDescent="0.45">
      <c r="A248">
        <v>245</v>
      </c>
      <c r="B248">
        <v>7.3699958622455597E-2</v>
      </c>
      <c r="C248">
        <v>-0.116182572614107</v>
      </c>
    </row>
    <row r="249" spans="1:3" x14ac:dyDescent="0.45">
      <c r="A249">
        <v>246</v>
      </c>
      <c r="B249">
        <v>7.3699958622455597E-2</v>
      </c>
      <c r="C249">
        <v>-0.122599704579025</v>
      </c>
    </row>
    <row r="250" spans="1:3" x14ac:dyDescent="0.45">
      <c r="A250">
        <v>247</v>
      </c>
      <c r="B250">
        <v>7.3699958622455597E-2</v>
      </c>
      <c r="C250">
        <v>3.1963470319634701E-2</v>
      </c>
    </row>
    <row r="251" spans="1:3" x14ac:dyDescent="0.45">
      <c r="A251">
        <v>248</v>
      </c>
      <c r="B251">
        <v>7.3699958622455597E-2</v>
      </c>
      <c r="C251">
        <v>4.4077134986225897E-2</v>
      </c>
    </row>
    <row r="252" spans="1:3" x14ac:dyDescent="0.45">
      <c r="A252">
        <v>249</v>
      </c>
      <c r="B252">
        <v>7.3699958622455597E-2</v>
      </c>
      <c r="C252">
        <v>-0.30491329479768697</v>
      </c>
    </row>
    <row r="253" spans="1:3" x14ac:dyDescent="0.45">
      <c r="A253">
        <v>250</v>
      </c>
      <c r="B253">
        <v>7.3699958622455597E-2</v>
      </c>
      <c r="C253">
        <v>6.6230580539656497E-2</v>
      </c>
    </row>
    <row r="254" spans="1:3" x14ac:dyDescent="0.45">
      <c r="A254">
        <v>251</v>
      </c>
      <c r="B254">
        <v>7.3699958622455597E-2</v>
      </c>
      <c r="C254">
        <v>5.2347959969206999E-2</v>
      </c>
    </row>
    <row r="255" spans="1:3" x14ac:dyDescent="0.45">
      <c r="A255">
        <v>252</v>
      </c>
      <c r="B255">
        <v>7.3699958622455597E-2</v>
      </c>
      <c r="C255">
        <v>-0.130272952853598</v>
      </c>
    </row>
    <row r="256" spans="1:3" x14ac:dyDescent="0.45">
      <c r="A256">
        <v>253</v>
      </c>
      <c r="B256">
        <v>7.3699958622455597E-2</v>
      </c>
      <c r="C256">
        <v>-6.2374245472837E-2</v>
      </c>
    </row>
    <row r="257" spans="1:3" x14ac:dyDescent="0.45">
      <c r="A257">
        <v>254</v>
      </c>
      <c r="B257">
        <v>7.3699958622455597E-2</v>
      </c>
      <c r="C257">
        <v>-0.172672672672672</v>
      </c>
    </row>
    <row r="258" spans="1:3" x14ac:dyDescent="0.45">
      <c r="A258">
        <v>255</v>
      </c>
      <c r="B258">
        <v>7.3699958622455597E-2</v>
      </c>
      <c r="C258">
        <v>0.171770972037283</v>
      </c>
    </row>
    <row r="259" spans="1:3" x14ac:dyDescent="0.45">
      <c r="A259">
        <v>256</v>
      </c>
      <c r="B259">
        <v>7.3699958622455597E-2</v>
      </c>
      <c r="C259">
        <v>-7.7477477477477394E-2</v>
      </c>
    </row>
    <row r="260" spans="1:3" x14ac:dyDescent="0.45">
      <c r="A260">
        <v>257</v>
      </c>
      <c r="B260">
        <v>7.3699958622455597E-2</v>
      </c>
      <c r="C260">
        <v>-5.70824524312896E-2</v>
      </c>
    </row>
    <row r="261" spans="1:3" x14ac:dyDescent="0.45">
      <c r="A261">
        <v>258</v>
      </c>
      <c r="B261">
        <v>7.3699958622455597E-2</v>
      </c>
      <c r="C261">
        <v>0.28811524609843903</v>
      </c>
    </row>
    <row r="262" spans="1:3" x14ac:dyDescent="0.45">
      <c r="A262">
        <v>259</v>
      </c>
      <c r="B262">
        <v>7.3699958622455597E-2</v>
      </c>
      <c r="C262">
        <v>0.17114914425427799</v>
      </c>
    </row>
    <row r="263" spans="1:3" x14ac:dyDescent="0.45">
      <c r="A263">
        <v>260</v>
      </c>
      <c r="B263">
        <v>7.3699958622455597E-2</v>
      </c>
      <c r="C263">
        <v>2.7607361963190101E-2</v>
      </c>
    </row>
    <row r="264" spans="1:3" x14ac:dyDescent="0.45">
      <c r="A264">
        <v>261</v>
      </c>
      <c r="B264">
        <v>7.3699958622455597E-2</v>
      </c>
      <c r="C264">
        <v>-1.3157894736842099E-2</v>
      </c>
    </row>
    <row r="265" spans="1:3" x14ac:dyDescent="0.45">
      <c r="A265">
        <v>262</v>
      </c>
      <c r="B265">
        <v>7.3699958622455597E-2</v>
      </c>
      <c r="C265">
        <v>0.175869120654396</v>
      </c>
    </row>
    <row r="266" spans="1:3" x14ac:dyDescent="0.45">
      <c r="A266">
        <v>263</v>
      </c>
      <c r="B266">
        <v>7.3699958622455597E-2</v>
      </c>
      <c r="C266">
        <v>0.157844990548204</v>
      </c>
    </row>
    <row r="267" spans="1:3" x14ac:dyDescent="0.45">
      <c r="A267">
        <v>264</v>
      </c>
      <c r="B267">
        <v>7.3699958622455597E-2</v>
      </c>
      <c r="C267">
        <v>0.25735294117647001</v>
      </c>
    </row>
    <row r="268" spans="1:3" x14ac:dyDescent="0.45">
      <c r="A268">
        <v>265</v>
      </c>
      <c r="B268">
        <v>7.3699958622455597E-2</v>
      </c>
      <c r="C268">
        <v>0.726457399103139</v>
      </c>
    </row>
    <row r="269" spans="1:3" x14ac:dyDescent="0.45">
      <c r="A269">
        <v>266</v>
      </c>
      <c r="B269">
        <v>7.3699958622455597E-2</v>
      </c>
      <c r="C269">
        <v>-6.7027027027026995E-2</v>
      </c>
    </row>
    <row r="270" spans="1:3" x14ac:dyDescent="0.45">
      <c r="A270">
        <v>267</v>
      </c>
      <c r="B270">
        <v>7.3699958622455597E-2</v>
      </c>
      <c r="C270">
        <v>0.22198731501057001</v>
      </c>
    </row>
    <row r="271" spans="1:3" x14ac:dyDescent="0.45">
      <c r="A271">
        <v>268</v>
      </c>
      <c r="B271">
        <v>7.3699958622455597E-2</v>
      </c>
      <c r="C271">
        <v>0.182525951557093</v>
      </c>
    </row>
    <row r="272" spans="1:3" x14ac:dyDescent="0.45">
      <c r="A272">
        <v>269</v>
      </c>
      <c r="B272">
        <v>7.3699958622455597E-2</v>
      </c>
      <c r="C272">
        <v>-7.4074074074073999E-3</v>
      </c>
    </row>
    <row r="273" spans="1:3" x14ac:dyDescent="0.45">
      <c r="A273">
        <v>270</v>
      </c>
      <c r="B273">
        <v>7.3699958622455597E-2</v>
      </c>
      <c r="C273">
        <v>0.27563025210084002</v>
      </c>
    </row>
    <row r="274" spans="1:3" x14ac:dyDescent="0.45">
      <c r="A274">
        <v>271</v>
      </c>
      <c r="B274">
        <v>7.3699958622455597E-2</v>
      </c>
      <c r="C274">
        <v>-0.14625360230547499</v>
      </c>
    </row>
    <row r="275" spans="1:3" x14ac:dyDescent="0.45">
      <c r="A275">
        <v>272</v>
      </c>
      <c r="B275">
        <v>7.3699958622455597E-2</v>
      </c>
      <c r="C275">
        <v>-0.249303621169916</v>
      </c>
    </row>
    <row r="276" spans="1:3" x14ac:dyDescent="0.45">
      <c r="A276">
        <v>273</v>
      </c>
      <c r="B276">
        <v>7.3699958622455597E-2</v>
      </c>
      <c r="C276">
        <v>0.12996688741721801</v>
      </c>
    </row>
    <row r="277" spans="1:3" x14ac:dyDescent="0.45">
      <c r="A277">
        <v>274</v>
      </c>
      <c r="B277">
        <v>7.3699958622455597E-2</v>
      </c>
      <c r="C277">
        <v>0.27291242362525397</v>
      </c>
    </row>
    <row r="278" spans="1:3" x14ac:dyDescent="0.45">
      <c r="A278">
        <v>275</v>
      </c>
      <c r="B278">
        <v>7.3699958622455597E-2</v>
      </c>
      <c r="C278">
        <v>0.26883425852498</v>
      </c>
    </row>
    <row r="279" spans="1:3" x14ac:dyDescent="0.45">
      <c r="A279">
        <v>276</v>
      </c>
      <c r="B279">
        <v>7.3699958622455597E-2</v>
      </c>
      <c r="C279">
        <v>0.1890756302521</v>
      </c>
    </row>
    <row r="280" spans="1:3" x14ac:dyDescent="0.45">
      <c r="A280">
        <v>277</v>
      </c>
      <c r="B280">
        <v>7.3699958622455597E-2</v>
      </c>
      <c r="C280">
        <v>0.73161033797216701</v>
      </c>
    </row>
    <row r="281" spans="1:3" x14ac:dyDescent="0.45">
      <c r="A281">
        <v>278</v>
      </c>
      <c r="B281">
        <v>7.3699958622455597E-2</v>
      </c>
      <c r="C281">
        <v>0.25127161749745602</v>
      </c>
    </row>
    <row r="282" spans="1:3" x14ac:dyDescent="0.45">
      <c r="A282">
        <v>279</v>
      </c>
      <c r="B282">
        <v>7.3699958622455597E-2</v>
      </c>
      <c r="C282">
        <v>0.52886836027713602</v>
      </c>
    </row>
    <row r="283" spans="1:3" x14ac:dyDescent="0.45">
      <c r="A283">
        <v>280</v>
      </c>
      <c r="B283">
        <v>7.3699958622455597E-2</v>
      </c>
      <c r="C283">
        <v>-7.65432098765432E-2</v>
      </c>
    </row>
    <row r="284" spans="1:3" x14ac:dyDescent="0.45">
      <c r="A284">
        <v>281</v>
      </c>
      <c r="B284">
        <v>7.3699958622455597E-2</v>
      </c>
      <c r="C284">
        <v>-5.5102040816326497E-2</v>
      </c>
    </row>
    <row r="285" spans="1:3" x14ac:dyDescent="0.45">
      <c r="A285">
        <v>282</v>
      </c>
      <c r="B285">
        <v>7.3699958622455597E-2</v>
      </c>
      <c r="C285">
        <v>0</v>
      </c>
    </row>
    <row r="286" spans="1:3" x14ac:dyDescent="0.45">
      <c r="A286">
        <v>283</v>
      </c>
      <c r="B286">
        <v>7.3699958622455597E-2</v>
      </c>
      <c r="C286">
        <v>-2.7149321266968299E-2</v>
      </c>
    </row>
    <row r="287" spans="1:3" x14ac:dyDescent="0.45">
      <c r="A287">
        <v>284</v>
      </c>
      <c r="B287">
        <v>7.3699958622455597E-2</v>
      </c>
      <c r="C287">
        <v>-8.5340674466620706E-2</v>
      </c>
    </row>
    <row r="288" spans="1:3" x14ac:dyDescent="0.45">
      <c r="A288">
        <v>285</v>
      </c>
      <c r="B288">
        <v>7.3699958622455597E-2</v>
      </c>
      <c r="C288">
        <v>0.171914893617021</v>
      </c>
    </row>
    <row r="289" spans="1:3" x14ac:dyDescent="0.45">
      <c r="A289">
        <v>286</v>
      </c>
      <c r="B289">
        <v>7.3699958622455597E-2</v>
      </c>
      <c r="C289">
        <v>4.1139240506329097E-2</v>
      </c>
    </row>
    <row r="290" spans="1:3" x14ac:dyDescent="0.45">
      <c r="A290">
        <v>287</v>
      </c>
      <c r="B290">
        <v>7.3699958622455597E-2</v>
      </c>
      <c r="C290">
        <v>-3.1690140845070401E-2</v>
      </c>
    </row>
    <row r="291" spans="1:3" x14ac:dyDescent="0.45">
      <c r="A291">
        <v>288</v>
      </c>
      <c r="B291">
        <v>7.3699958622455597E-2</v>
      </c>
      <c r="C291">
        <v>0.15995397008055201</v>
      </c>
    </row>
    <row r="292" spans="1:3" x14ac:dyDescent="0.45">
      <c r="A292">
        <v>289</v>
      </c>
      <c r="B292">
        <v>7.3699958622455597E-2</v>
      </c>
      <c r="C292">
        <v>-0.13626685592618801</v>
      </c>
    </row>
    <row r="293" spans="1:3" x14ac:dyDescent="0.45">
      <c r="A293">
        <v>290</v>
      </c>
      <c r="B293">
        <v>7.3699958622455597E-2</v>
      </c>
      <c r="C293">
        <v>5.1485148514851399E-2</v>
      </c>
    </row>
    <row r="294" spans="1:3" x14ac:dyDescent="0.45">
      <c r="A294">
        <v>291</v>
      </c>
      <c r="B294">
        <v>7.3699958622455597E-2</v>
      </c>
      <c r="C294">
        <v>-0.25545171339563799</v>
      </c>
    </row>
    <row r="295" spans="1:3" x14ac:dyDescent="0.45">
      <c r="A295">
        <v>292</v>
      </c>
      <c r="B295">
        <v>7.3699958622455597E-2</v>
      </c>
      <c r="C295">
        <v>-9.5238095238095205E-2</v>
      </c>
    </row>
    <row r="296" spans="1:3" x14ac:dyDescent="0.45">
      <c r="A296">
        <v>293</v>
      </c>
      <c r="B296">
        <v>7.3699958622455597E-2</v>
      </c>
      <c r="C296">
        <v>3.4351145038167899E-2</v>
      </c>
    </row>
    <row r="297" spans="1:3" x14ac:dyDescent="0.45">
      <c r="A297">
        <v>294</v>
      </c>
      <c r="B297">
        <v>7.3699958622455597E-2</v>
      </c>
      <c r="C297">
        <v>0.31562167906482402</v>
      </c>
    </row>
    <row r="298" spans="1:3" x14ac:dyDescent="0.45">
      <c r="A298">
        <v>295</v>
      </c>
      <c r="B298">
        <v>7.3699958622455597E-2</v>
      </c>
      <c r="C298">
        <v>0.12422997946611899</v>
      </c>
    </row>
    <row r="299" spans="1:3" x14ac:dyDescent="0.45">
      <c r="A299">
        <v>296</v>
      </c>
      <c r="B299">
        <v>7.3699958622455597E-2</v>
      </c>
      <c r="C299">
        <v>-0.1</v>
      </c>
    </row>
    <row r="300" spans="1:3" x14ac:dyDescent="0.45">
      <c r="A300">
        <v>297</v>
      </c>
      <c r="B300">
        <v>7.3699958622455597E-2</v>
      </c>
      <c r="C300">
        <v>-0.14142538975501101</v>
      </c>
    </row>
    <row r="301" spans="1:3" x14ac:dyDescent="0.45">
      <c r="A301">
        <v>298</v>
      </c>
      <c r="B301">
        <v>7.3699958622455597E-2</v>
      </c>
      <c r="C301">
        <v>0.35466666666666602</v>
      </c>
    </row>
    <row r="302" spans="1:3" x14ac:dyDescent="0.45">
      <c r="A302">
        <v>299</v>
      </c>
      <c r="B302">
        <v>7.3699958622455597E-2</v>
      </c>
      <c r="C302">
        <v>0.34096109839816902</v>
      </c>
    </row>
    <row r="303" spans="1:3" x14ac:dyDescent="0.45">
      <c r="A303">
        <v>300</v>
      </c>
      <c r="B303">
        <v>7.3699958622455597E-2</v>
      </c>
      <c r="C303">
        <v>-8.4946236559139701E-2</v>
      </c>
    </row>
    <row r="304" spans="1:3" x14ac:dyDescent="0.45">
      <c r="A304">
        <v>301</v>
      </c>
      <c r="B304">
        <v>7.3699958622455597E-2</v>
      </c>
      <c r="C304">
        <v>-0.31614654002713699</v>
      </c>
    </row>
    <row r="305" spans="1:3" x14ac:dyDescent="0.45">
      <c r="A305">
        <v>302</v>
      </c>
      <c r="B305">
        <v>7.3699958622455597E-2</v>
      </c>
      <c r="C305">
        <v>0.14101057579318399</v>
      </c>
    </row>
    <row r="306" spans="1:3" x14ac:dyDescent="0.45">
      <c r="A306">
        <v>303</v>
      </c>
      <c r="B306">
        <v>7.3699958622455597E-2</v>
      </c>
      <c r="C306">
        <v>0.36645962732919202</v>
      </c>
    </row>
    <row r="307" spans="1:3" x14ac:dyDescent="0.45">
      <c r="A307">
        <v>304</v>
      </c>
      <c r="B307">
        <v>7.3699958622455597E-2</v>
      </c>
      <c r="C307">
        <v>0.40930232558139501</v>
      </c>
    </row>
    <row r="308" spans="1:3" x14ac:dyDescent="0.45">
      <c r="A308">
        <v>305</v>
      </c>
      <c r="B308">
        <v>7.3699958622455597E-2</v>
      </c>
      <c r="C308">
        <v>-0.25592747559274698</v>
      </c>
    </row>
    <row r="309" spans="1:3" x14ac:dyDescent="0.45">
      <c r="A309">
        <v>306</v>
      </c>
      <c r="B309">
        <v>7.3699958622455597E-2</v>
      </c>
      <c r="C309">
        <v>0.26601586333129901</v>
      </c>
    </row>
    <row r="310" spans="1:3" x14ac:dyDescent="0.45">
      <c r="A310">
        <v>307</v>
      </c>
      <c r="B310">
        <v>7.3699958622455597E-2</v>
      </c>
      <c r="C310">
        <v>0.18205631958087701</v>
      </c>
    </row>
    <row r="311" spans="1:3" x14ac:dyDescent="0.45">
      <c r="A311">
        <v>308</v>
      </c>
      <c r="B311">
        <v>7.3699958622455597E-2</v>
      </c>
      <c r="C311">
        <v>-0.12971014492753599</v>
      </c>
    </row>
    <row r="312" spans="1:3" x14ac:dyDescent="0.45">
      <c r="A312">
        <v>309</v>
      </c>
      <c r="B312">
        <v>7.3699958622455597E-2</v>
      </c>
      <c r="C312">
        <v>-2.3396226415094298E-2</v>
      </c>
    </row>
    <row r="313" spans="1:3" x14ac:dyDescent="0.45">
      <c r="A313">
        <v>310</v>
      </c>
      <c r="B313">
        <v>7.3699958622455597E-2</v>
      </c>
      <c r="C313">
        <v>-9.1608929946112305E-2</v>
      </c>
    </row>
    <row r="314" spans="1:3" x14ac:dyDescent="0.45">
      <c r="A314">
        <v>311</v>
      </c>
      <c r="B314">
        <v>7.3699958622455597E-2</v>
      </c>
      <c r="C314">
        <v>-0.12068965517241299</v>
      </c>
    </row>
    <row r="315" spans="1:3" x14ac:dyDescent="0.45">
      <c r="A315">
        <v>312</v>
      </c>
      <c r="B315">
        <v>7.3699958622455597E-2</v>
      </c>
      <c r="C315">
        <v>-0.17629629629629601</v>
      </c>
    </row>
    <row r="316" spans="1:3" x14ac:dyDescent="0.45">
      <c r="A316">
        <v>313</v>
      </c>
      <c r="B316">
        <v>7.3699958622455597E-2</v>
      </c>
      <c r="C316">
        <v>-0.13872832369942101</v>
      </c>
    </row>
    <row r="317" spans="1:3" x14ac:dyDescent="0.45">
      <c r="A317">
        <v>314</v>
      </c>
      <c r="B317">
        <v>7.3699958622455597E-2</v>
      </c>
      <c r="C317">
        <v>0.29424307036247299</v>
      </c>
    </row>
    <row r="318" spans="1:3" x14ac:dyDescent="0.45">
      <c r="A318">
        <v>315</v>
      </c>
      <c r="B318">
        <v>7.3699958622455597E-2</v>
      </c>
      <c r="C318">
        <v>-0.170807453416149</v>
      </c>
    </row>
    <row r="319" spans="1:3" x14ac:dyDescent="0.45">
      <c r="A319">
        <v>316</v>
      </c>
      <c r="B319">
        <v>7.3699958622455597E-2</v>
      </c>
      <c r="C319">
        <v>0.16022099447513799</v>
      </c>
    </row>
    <row r="320" spans="1:3" x14ac:dyDescent="0.45">
      <c r="A320">
        <v>317</v>
      </c>
      <c r="B320">
        <v>7.3699958622455597E-2</v>
      </c>
      <c r="C320">
        <v>-0.12537612838515499</v>
      </c>
    </row>
    <row r="321" spans="1:3" x14ac:dyDescent="0.45">
      <c r="A321">
        <v>318</v>
      </c>
      <c r="B321">
        <v>7.3699958622455597E-2</v>
      </c>
      <c r="C321">
        <v>8.6092715231788006E-2</v>
      </c>
    </row>
    <row r="322" spans="1:3" x14ac:dyDescent="0.45">
      <c r="A322">
        <v>319</v>
      </c>
      <c r="B322">
        <v>7.3699958622455597E-2</v>
      </c>
      <c r="C322">
        <v>-1.2112036336109E-2</v>
      </c>
    </row>
    <row r="323" spans="1:3" x14ac:dyDescent="0.45">
      <c r="A323">
        <v>320</v>
      </c>
      <c r="B323">
        <v>7.3699958622455597E-2</v>
      </c>
      <c r="C323">
        <v>-4.2682926829268199E-2</v>
      </c>
    </row>
    <row r="324" spans="1:3" x14ac:dyDescent="0.45">
      <c r="A324">
        <v>321</v>
      </c>
      <c r="B324">
        <v>7.3699958622455597E-2</v>
      </c>
      <c r="C324">
        <v>-8.5470085470085392E-3</v>
      </c>
    </row>
    <row r="325" spans="1:3" x14ac:dyDescent="0.45">
      <c r="A325">
        <v>322</v>
      </c>
      <c r="B325">
        <v>7.3699958622455597E-2</v>
      </c>
      <c r="C325">
        <v>3.6657469452108703E-2</v>
      </c>
    </row>
    <row r="326" spans="1:3" x14ac:dyDescent="0.45">
      <c r="A326">
        <v>323</v>
      </c>
      <c r="B326">
        <v>7.3699958622455597E-2</v>
      </c>
      <c r="C326">
        <v>4.0931545518701401E-2</v>
      </c>
    </row>
    <row r="327" spans="1:3" x14ac:dyDescent="0.45">
      <c r="A327">
        <v>324</v>
      </c>
      <c r="B327">
        <v>7.3699958622455597E-2</v>
      </c>
      <c r="C327">
        <v>0.30393996247654698</v>
      </c>
    </row>
    <row r="328" spans="1:3" x14ac:dyDescent="0.45">
      <c r="A328">
        <v>325</v>
      </c>
      <c r="B328">
        <v>7.3699958622455597E-2</v>
      </c>
      <c r="C328">
        <v>-0.16956521739130401</v>
      </c>
    </row>
    <row r="329" spans="1:3" x14ac:dyDescent="0.45">
      <c r="A329">
        <v>326</v>
      </c>
      <c r="B329">
        <v>7.3699958622455597E-2</v>
      </c>
      <c r="C329">
        <v>0.54365079365079305</v>
      </c>
    </row>
    <row r="330" spans="1:3" x14ac:dyDescent="0.45">
      <c r="A330">
        <v>327</v>
      </c>
      <c r="B330">
        <v>7.3699958622455597E-2</v>
      </c>
      <c r="C330">
        <v>-0.18333333333333299</v>
      </c>
    </row>
    <row r="331" spans="1:3" x14ac:dyDescent="0.45">
      <c r="A331">
        <v>328</v>
      </c>
      <c r="B331">
        <v>7.3699958622455597E-2</v>
      </c>
      <c r="C331">
        <v>5.8823529411764698E-2</v>
      </c>
    </row>
    <row r="332" spans="1:3" x14ac:dyDescent="0.45">
      <c r="A332">
        <v>329</v>
      </c>
      <c r="B332">
        <v>7.3699958622455597E-2</v>
      </c>
      <c r="C332">
        <v>0.13439635535307501</v>
      </c>
    </row>
    <row r="333" spans="1:3" x14ac:dyDescent="0.45">
      <c r="A333">
        <v>330</v>
      </c>
      <c r="B333">
        <v>7.3699958622455597E-2</v>
      </c>
      <c r="C333">
        <v>-9.9464422341239405E-3</v>
      </c>
    </row>
    <row r="334" spans="1:3" x14ac:dyDescent="0.45">
      <c r="A334">
        <v>331</v>
      </c>
      <c r="B334">
        <v>7.3699958622455597E-2</v>
      </c>
      <c r="C334">
        <v>-1.21212121212121E-2</v>
      </c>
    </row>
    <row r="335" spans="1:3" x14ac:dyDescent="0.45">
      <c r="A335">
        <v>332</v>
      </c>
      <c r="B335">
        <v>7.3699958622455597E-2</v>
      </c>
      <c r="C335">
        <v>-1.9933554817275701E-2</v>
      </c>
    </row>
    <row r="336" spans="1:3" x14ac:dyDescent="0.45">
      <c r="A336">
        <v>333</v>
      </c>
      <c r="B336">
        <v>7.3699958622455597E-2</v>
      </c>
      <c r="C336">
        <v>-0.25592747559274698</v>
      </c>
    </row>
    <row r="337" spans="1:3" x14ac:dyDescent="0.45">
      <c r="A337">
        <v>334</v>
      </c>
      <c r="B337">
        <v>7.3699958622455597E-2</v>
      </c>
      <c r="C337">
        <v>0.21089161772557299</v>
      </c>
    </row>
    <row r="338" spans="1:3" x14ac:dyDescent="0.45">
      <c r="A338">
        <v>335</v>
      </c>
      <c r="B338">
        <v>7.3699958622455597E-2</v>
      </c>
      <c r="C338">
        <v>0.42461964038727501</v>
      </c>
    </row>
    <row r="339" spans="1:3" x14ac:dyDescent="0.45">
      <c r="A339">
        <v>336</v>
      </c>
      <c r="B339">
        <v>7.3699958622455597E-2</v>
      </c>
      <c r="C339">
        <v>0.49461077844311302</v>
      </c>
    </row>
    <row r="340" spans="1:3" x14ac:dyDescent="0.45">
      <c r="A340">
        <v>337</v>
      </c>
      <c r="B340">
        <v>7.3699958622455597E-2</v>
      </c>
      <c r="C340">
        <v>-1.01694915254237E-2</v>
      </c>
    </row>
    <row r="341" spans="1:3" x14ac:dyDescent="0.45">
      <c r="A341">
        <v>338</v>
      </c>
      <c r="B341">
        <v>7.3699958622455597E-2</v>
      </c>
      <c r="C341">
        <v>3.50467289719626E-2</v>
      </c>
    </row>
    <row r="342" spans="1:3" x14ac:dyDescent="0.45">
      <c r="A342">
        <v>339</v>
      </c>
      <c r="B342">
        <v>7.3699958622455597E-2</v>
      </c>
      <c r="C342">
        <v>-7.0707070707070704E-2</v>
      </c>
    </row>
    <row r="343" spans="1:3" x14ac:dyDescent="0.45">
      <c r="A343">
        <v>340</v>
      </c>
      <c r="B343">
        <v>7.3699958622455597E-2</v>
      </c>
      <c r="C343">
        <v>0.288167938931297</v>
      </c>
    </row>
    <row r="344" spans="1:3" x14ac:dyDescent="0.45">
      <c r="A344">
        <v>341</v>
      </c>
      <c r="B344">
        <v>7.3699958622455597E-2</v>
      </c>
      <c r="C344">
        <v>0.45077720207253802</v>
      </c>
    </row>
    <row r="345" spans="1:3" x14ac:dyDescent="0.45">
      <c r="A345">
        <v>342</v>
      </c>
      <c r="B345">
        <v>7.3699958622455597E-2</v>
      </c>
      <c r="C345">
        <v>0.58487084870848705</v>
      </c>
    </row>
    <row r="346" spans="1:3" x14ac:dyDescent="0.45">
      <c r="A346">
        <v>343</v>
      </c>
      <c r="B346">
        <v>7.3699958622455597E-2</v>
      </c>
      <c r="C346">
        <v>0.16342412451361801</v>
      </c>
    </row>
    <row r="347" spans="1:3" x14ac:dyDescent="0.45">
      <c r="A347">
        <v>344</v>
      </c>
      <c r="B347">
        <v>7.3699958622455597E-2</v>
      </c>
      <c r="C347">
        <v>-0.136950904392764</v>
      </c>
    </row>
    <row r="348" spans="1:3" x14ac:dyDescent="0.45">
      <c r="A348">
        <v>345</v>
      </c>
      <c r="B348">
        <v>7.3699958622455597E-2</v>
      </c>
      <c r="C348">
        <v>-0.17628205128205099</v>
      </c>
    </row>
    <row r="349" spans="1:3" x14ac:dyDescent="0.45">
      <c r="A349">
        <v>346</v>
      </c>
      <c r="B349">
        <v>7.3699958622455597E-2</v>
      </c>
      <c r="C349">
        <v>-0.102502979737783</v>
      </c>
    </row>
    <row r="350" spans="1:3" x14ac:dyDescent="0.45">
      <c r="A350">
        <v>347</v>
      </c>
      <c r="B350">
        <v>7.3699958622455597E-2</v>
      </c>
      <c r="C350">
        <v>1.3977128335451E-2</v>
      </c>
    </row>
    <row r="351" spans="1:3" x14ac:dyDescent="0.45">
      <c r="A351">
        <v>348</v>
      </c>
      <c r="B351">
        <v>7.3699958622455597E-2</v>
      </c>
      <c r="C351">
        <v>-1.9108280254777E-2</v>
      </c>
    </row>
    <row r="352" spans="1:3" x14ac:dyDescent="0.45">
      <c r="A352">
        <v>349</v>
      </c>
      <c r="B352">
        <v>7.3699958622455597E-2</v>
      </c>
      <c r="C352">
        <v>0.31399317406143301</v>
      </c>
    </row>
    <row r="353" spans="1:3" x14ac:dyDescent="0.45">
      <c r="A353">
        <v>350</v>
      </c>
      <c r="B353">
        <v>7.3699958622455597E-2</v>
      </c>
      <c r="C353">
        <v>0.15223880597014899</v>
      </c>
    </row>
    <row r="354" spans="1:3" x14ac:dyDescent="0.45">
      <c r="A354">
        <v>351</v>
      </c>
      <c r="B354">
        <v>7.3699958622455597E-2</v>
      </c>
      <c r="C354">
        <v>0.22323651452282101</v>
      </c>
    </row>
    <row r="355" spans="1:3" x14ac:dyDescent="0.45">
      <c r="A355">
        <v>352</v>
      </c>
      <c r="B355">
        <v>7.3699958622455597E-2</v>
      </c>
      <c r="C355">
        <v>-5.1282051282051197E-2</v>
      </c>
    </row>
    <row r="356" spans="1:3" x14ac:dyDescent="0.45">
      <c r="A356">
        <v>353</v>
      </c>
      <c r="B356">
        <v>7.3699958622455597E-2</v>
      </c>
      <c r="C356">
        <v>0.12721417069243099</v>
      </c>
    </row>
    <row r="357" spans="1:3" x14ac:dyDescent="0.45">
      <c r="A357">
        <v>354</v>
      </c>
      <c r="B357">
        <v>7.3699958622455597E-2</v>
      </c>
      <c r="C357">
        <v>-1.06007067137809E-2</v>
      </c>
    </row>
    <row r="358" spans="1:3" x14ac:dyDescent="0.45">
      <c r="A358">
        <v>355</v>
      </c>
      <c r="B358">
        <v>7.3699958622455597E-2</v>
      </c>
      <c r="C358">
        <v>0.23384253819036399</v>
      </c>
    </row>
    <row r="359" spans="1:3" x14ac:dyDescent="0.45">
      <c r="A359">
        <v>356</v>
      </c>
      <c r="B359">
        <v>7.3699958622455597E-2</v>
      </c>
      <c r="C359">
        <v>0.118684843624699</v>
      </c>
    </row>
    <row r="360" spans="1:3" x14ac:dyDescent="0.45">
      <c r="A360">
        <v>357</v>
      </c>
      <c r="B360">
        <v>7.3699958622455597E-2</v>
      </c>
      <c r="C360">
        <v>0.16925592804578901</v>
      </c>
    </row>
    <row r="361" spans="1:3" x14ac:dyDescent="0.45">
      <c r="A361">
        <v>358</v>
      </c>
      <c r="B361">
        <v>7.3699958622455597E-2</v>
      </c>
      <c r="C361">
        <v>-2.5844930417494999E-2</v>
      </c>
    </row>
    <row r="362" spans="1:3" x14ac:dyDescent="0.45">
      <c r="A362">
        <v>359</v>
      </c>
      <c r="B362">
        <v>7.3699958622455597E-2</v>
      </c>
      <c r="C362">
        <v>-0.15700483091787401</v>
      </c>
    </row>
    <row r="363" spans="1:3" x14ac:dyDescent="0.45">
      <c r="A363">
        <v>360</v>
      </c>
      <c r="B363">
        <v>7.3699958622455597E-2</v>
      </c>
      <c r="C363">
        <v>0.225907384230287</v>
      </c>
    </row>
    <row r="364" spans="1:3" x14ac:dyDescent="0.45">
      <c r="A364">
        <v>361</v>
      </c>
      <c r="B364">
        <v>7.3699958622455597E-2</v>
      </c>
      <c r="C364">
        <v>-7.9488999290276793E-2</v>
      </c>
    </row>
    <row r="365" spans="1:3" x14ac:dyDescent="0.45">
      <c r="A365">
        <v>362</v>
      </c>
      <c r="B365">
        <v>7.3699958622455597E-2</v>
      </c>
      <c r="C365">
        <v>0.12128712871287101</v>
      </c>
    </row>
    <row r="366" spans="1:3" x14ac:dyDescent="0.45">
      <c r="A366">
        <v>363</v>
      </c>
      <c r="B366">
        <v>7.3699958622455597E-2</v>
      </c>
      <c r="C366">
        <v>-6.1926605504587097E-2</v>
      </c>
    </row>
    <row r="367" spans="1:3" x14ac:dyDescent="0.45">
      <c r="A367">
        <v>364</v>
      </c>
      <c r="B367">
        <v>7.3699958622455597E-2</v>
      </c>
      <c r="C367">
        <v>0.31054131054131001</v>
      </c>
    </row>
    <row r="368" spans="1:3" x14ac:dyDescent="0.45">
      <c r="A368">
        <v>365</v>
      </c>
      <c r="B368">
        <v>7.3699958622455597E-2</v>
      </c>
      <c r="C368">
        <v>-0.16361071932299001</v>
      </c>
    </row>
    <row r="369" spans="1:3" x14ac:dyDescent="0.45">
      <c r="A369">
        <v>366</v>
      </c>
      <c r="B369">
        <v>7.3699958622455597E-2</v>
      </c>
      <c r="C369">
        <v>-5.5341055341055302E-2</v>
      </c>
    </row>
    <row r="370" spans="1:3" x14ac:dyDescent="0.45">
      <c r="A370">
        <v>367</v>
      </c>
      <c r="B370">
        <v>7.3699958622455597E-2</v>
      </c>
      <c r="C370">
        <v>2.24403927068723E-2</v>
      </c>
    </row>
    <row r="371" spans="1:3" x14ac:dyDescent="0.45">
      <c r="A371">
        <v>368</v>
      </c>
      <c r="B371">
        <v>7.3699958622455597E-2</v>
      </c>
      <c r="C371">
        <v>7.4879227053140096E-2</v>
      </c>
    </row>
    <row r="372" spans="1:3" x14ac:dyDescent="0.45">
      <c r="A372">
        <v>369</v>
      </c>
      <c r="B372">
        <v>7.3699958622455597E-2</v>
      </c>
      <c r="C372">
        <v>-0.10416666666666601</v>
      </c>
    </row>
    <row r="373" spans="1:3" x14ac:dyDescent="0.45">
      <c r="A373">
        <v>370</v>
      </c>
      <c r="B373">
        <v>7.3699958622455597E-2</v>
      </c>
      <c r="C373">
        <v>-2.7397260273972601E-2</v>
      </c>
    </row>
    <row r="374" spans="1:3" x14ac:dyDescent="0.45">
      <c r="A374">
        <v>371</v>
      </c>
      <c r="B374">
        <v>7.3699958622455597E-2</v>
      </c>
      <c r="C374">
        <v>1.17462803445575E-2</v>
      </c>
    </row>
    <row r="375" spans="1:3" x14ac:dyDescent="0.45">
      <c r="A375">
        <v>372</v>
      </c>
      <c r="B375">
        <v>7.3699958622455597E-2</v>
      </c>
      <c r="C375">
        <v>0.224780701754385</v>
      </c>
    </row>
    <row r="376" spans="1:3" x14ac:dyDescent="0.45">
      <c r="A376">
        <v>373</v>
      </c>
      <c r="B376">
        <v>7.3699958622455597E-2</v>
      </c>
      <c r="C376">
        <v>7.8666666666666593E-2</v>
      </c>
    </row>
    <row r="377" spans="1:3" x14ac:dyDescent="0.45">
      <c r="A377">
        <v>374</v>
      </c>
      <c r="B377">
        <v>7.3699958622455597E-2</v>
      </c>
      <c r="C377">
        <v>0.27884615384615302</v>
      </c>
    </row>
    <row r="378" spans="1:3" x14ac:dyDescent="0.45">
      <c r="A378">
        <v>375</v>
      </c>
      <c r="B378">
        <v>7.3699958622455597E-2</v>
      </c>
      <c r="C378">
        <v>-0.12930232558139501</v>
      </c>
    </row>
    <row r="379" spans="1:3" x14ac:dyDescent="0.45">
      <c r="A379">
        <v>376</v>
      </c>
      <c r="B379">
        <v>7.3699958622455597E-2</v>
      </c>
      <c r="C379">
        <v>0.44903581267217602</v>
      </c>
    </row>
    <row r="380" spans="1:3" x14ac:dyDescent="0.45">
      <c r="A380">
        <v>377</v>
      </c>
      <c r="B380">
        <v>7.3699958622455597E-2</v>
      </c>
      <c r="C380">
        <v>0.31262525050100198</v>
      </c>
    </row>
    <row r="381" spans="1:3" x14ac:dyDescent="0.45">
      <c r="A381">
        <v>378</v>
      </c>
      <c r="B381">
        <v>7.3699958622455597E-2</v>
      </c>
      <c r="C381">
        <v>3.94366197183098E-2</v>
      </c>
    </row>
    <row r="382" spans="1:3" x14ac:dyDescent="0.45">
      <c r="A382">
        <v>379</v>
      </c>
      <c r="B382">
        <v>7.3699958622455597E-2</v>
      </c>
      <c r="C382">
        <v>-3.1564808596373402E-2</v>
      </c>
    </row>
    <row r="383" spans="1:3" x14ac:dyDescent="0.45">
      <c r="A383">
        <v>380</v>
      </c>
      <c r="B383">
        <v>7.3699958622455597E-2</v>
      </c>
      <c r="C383">
        <v>0.14090909090909001</v>
      </c>
    </row>
    <row r="384" spans="1:3" x14ac:dyDescent="0.45">
      <c r="A384">
        <v>381</v>
      </c>
      <c r="B384">
        <v>7.3699958622455597E-2</v>
      </c>
      <c r="C384">
        <v>-0.161654135338345</v>
      </c>
    </row>
    <row r="385" spans="1:3" x14ac:dyDescent="0.45">
      <c r="A385">
        <v>382</v>
      </c>
      <c r="B385">
        <v>7.3699958622455597E-2</v>
      </c>
      <c r="C385">
        <v>0.164670658682634</v>
      </c>
    </row>
    <row r="386" spans="1:3" x14ac:dyDescent="0.45">
      <c r="A386">
        <v>383</v>
      </c>
      <c r="B386">
        <v>7.3699958622455597E-2</v>
      </c>
      <c r="C386">
        <v>1.7543859649122799E-2</v>
      </c>
    </row>
    <row r="387" spans="1:3" x14ac:dyDescent="0.45">
      <c r="A387">
        <v>384</v>
      </c>
      <c r="B387">
        <v>7.3699958622455597E-2</v>
      </c>
      <c r="C387">
        <v>-7.0604209097080706E-2</v>
      </c>
    </row>
    <row r="388" spans="1:3" x14ac:dyDescent="0.45">
      <c r="A388">
        <v>385</v>
      </c>
      <c r="B388">
        <v>7.3699958622455597E-2</v>
      </c>
      <c r="C388">
        <v>-3.55263157894736E-2</v>
      </c>
    </row>
    <row r="389" spans="1:3" x14ac:dyDescent="0.45">
      <c r="A389">
        <v>386</v>
      </c>
      <c r="B389">
        <v>7.3699958622455597E-2</v>
      </c>
      <c r="C389">
        <v>0.29266211604095499</v>
      </c>
    </row>
    <row r="390" spans="1:3" x14ac:dyDescent="0.45">
      <c r="A390">
        <v>387</v>
      </c>
      <c r="B390">
        <v>7.3699958622455597E-2</v>
      </c>
      <c r="C390">
        <v>0.14492753623188401</v>
      </c>
    </row>
    <row r="391" spans="1:3" x14ac:dyDescent="0.45">
      <c r="A391">
        <v>388</v>
      </c>
      <c r="B391">
        <v>7.3699958622455597E-2</v>
      </c>
      <c r="C391">
        <v>7.0336391437308798E-2</v>
      </c>
    </row>
    <row r="392" spans="1:3" x14ac:dyDescent="0.45">
      <c r="A392">
        <v>389</v>
      </c>
      <c r="B392">
        <v>7.3699958622455597E-2</v>
      </c>
      <c r="C392">
        <v>-8.6956521739130405E-2</v>
      </c>
    </row>
    <row r="393" spans="1:3" x14ac:dyDescent="0.45">
      <c r="A393">
        <v>390</v>
      </c>
      <c r="B393">
        <v>7.3699958622455597E-2</v>
      </c>
      <c r="C393">
        <v>8.8414634146341403E-2</v>
      </c>
    </row>
    <row r="394" spans="1:3" x14ac:dyDescent="0.45">
      <c r="A394">
        <v>391</v>
      </c>
      <c r="B394">
        <v>7.3699958622455597E-2</v>
      </c>
      <c r="C394">
        <v>1.18421052631578E-2</v>
      </c>
    </row>
    <row r="395" spans="1:3" x14ac:dyDescent="0.45">
      <c r="A395">
        <v>392</v>
      </c>
      <c r="B395">
        <v>7.3699958622455597E-2</v>
      </c>
      <c r="C395">
        <v>2.6455026455026402E-2</v>
      </c>
    </row>
    <row r="396" spans="1:3" x14ac:dyDescent="0.45">
      <c r="A396">
        <v>393</v>
      </c>
      <c r="B396">
        <v>7.3699958622455597E-2</v>
      </c>
      <c r="C396">
        <v>-0.17857142857142799</v>
      </c>
    </row>
    <row r="397" spans="1:3" x14ac:dyDescent="0.45">
      <c r="A397">
        <v>394</v>
      </c>
      <c r="B397">
        <v>7.3699958622455597E-2</v>
      </c>
      <c r="C397">
        <v>0.33732660781841101</v>
      </c>
    </row>
    <row r="398" spans="1:3" x14ac:dyDescent="0.45">
      <c r="A398">
        <v>395</v>
      </c>
      <c r="B398">
        <v>7.3699958622455597E-2</v>
      </c>
      <c r="C398">
        <v>-9.4420600858369105E-2</v>
      </c>
    </row>
    <row r="399" spans="1:3" x14ac:dyDescent="0.45">
      <c r="A399">
        <v>396</v>
      </c>
      <c r="B399">
        <v>7.3699958622455597E-2</v>
      </c>
      <c r="C399">
        <v>0.16020942408376901</v>
      </c>
    </row>
    <row r="400" spans="1:3" x14ac:dyDescent="0.45">
      <c r="A400">
        <v>397</v>
      </c>
      <c r="B400">
        <v>7.3699958622455597E-2</v>
      </c>
      <c r="C400">
        <v>0.111587982832618</v>
      </c>
    </row>
    <row r="401" spans="1:3" x14ac:dyDescent="0.45">
      <c r="A401">
        <v>398</v>
      </c>
      <c r="B401">
        <v>7.3699958622455597E-2</v>
      </c>
      <c r="C401">
        <v>0.17985611510791299</v>
      </c>
    </row>
    <row r="402" spans="1:3" x14ac:dyDescent="0.45">
      <c r="A402">
        <v>399</v>
      </c>
      <c r="B402">
        <v>7.3699958622455597E-2</v>
      </c>
      <c r="C402">
        <v>-0.28614457831325302</v>
      </c>
    </row>
    <row r="403" spans="1:3" x14ac:dyDescent="0.45">
      <c r="A403">
        <v>400</v>
      </c>
      <c r="B403">
        <v>7.3699958622455597E-2</v>
      </c>
      <c r="C403">
        <v>3.5509736540664298E-2</v>
      </c>
    </row>
    <row r="404" spans="1:3" x14ac:dyDescent="0.45">
      <c r="A404">
        <v>401</v>
      </c>
      <c r="B404">
        <v>7.3699958622455597E-2</v>
      </c>
      <c r="C404">
        <v>-0.144067796610169</v>
      </c>
    </row>
    <row r="405" spans="1:3" x14ac:dyDescent="0.45">
      <c r="A405">
        <v>402</v>
      </c>
      <c r="B405">
        <v>7.3699958622455597E-2</v>
      </c>
      <c r="C405">
        <v>-0.22459893048128299</v>
      </c>
    </row>
    <row r="406" spans="1:3" x14ac:dyDescent="0.45">
      <c r="A406">
        <v>403</v>
      </c>
      <c r="B406">
        <v>7.3699958622455597E-2</v>
      </c>
      <c r="C406">
        <v>-7.5757575757575704E-2</v>
      </c>
    </row>
    <row r="407" spans="1:3" x14ac:dyDescent="0.45">
      <c r="A407">
        <v>404</v>
      </c>
      <c r="B407">
        <v>7.3699958622455597E-2</v>
      </c>
      <c r="C407">
        <v>-5.1652892561983403E-2</v>
      </c>
    </row>
    <row r="408" spans="1:3" x14ac:dyDescent="0.45">
      <c r="A408">
        <v>405</v>
      </c>
      <c r="B408">
        <v>7.3699958622455597E-2</v>
      </c>
      <c r="C408">
        <v>-8.4226646248085693E-3</v>
      </c>
    </row>
    <row r="409" spans="1:3" x14ac:dyDescent="0.45">
      <c r="A409">
        <v>406</v>
      </c>
      <c r="B409">
        <v>7.3699958622455597E-2</v>
      </c>
      <c r="C409">
        <v>0.17872340425531899</v>
      </c>
    </row>
    <row r="410" spans="1:3" x14ac:dyDescent="0.45">
      <c r="A410">
        <v>407</v>
      </c>
      <c r="B410">
        <v>7.3699958622455597E-2</v>
      </c>
      <c r="C410">
        <v>-4.9655172413793101E-2</v>
      </c>
    </row>
    <row r="411" spans="1:3" x14ac:dyDescent="0.45">
      <c r="A411">
        <v>408</v>
      </c>
      <c r="B411">
        <v>7.3699958622455597E-2</v>
      </c>
      <c r="C411">
        <v>-9.77168949771689E-2</v>
      </c>
    </row>
    <row r="412" spans="1:3" x14ac:dyDescent="0.45">
      <c r="A412">
        <v>409</v>
      </c>
      <c r="B412">
        <v>7.3699958622455597E-2</v>
      </c>
      <c r="C412">
        <v>-1.1931394481729999E-2</v>
      </c>
    </row>
    <row r="413" spans="1:3" x14ac:dyDescent="0.45">
      <c r="A413">
        <v>410</v>
      </c>
      <c r="B413">
        <v>7.3699958622455597E-2</v>
      </c>
      <c r="C413">
        <v>-0.26462585034013603</v>
      </c>
    </row>
    <row r="414" spans="1:3" x14ac:dyDescent="0.45">
      <c r="A414">
        <v>411</v>
      </c>
      <c r="B414">
        <v>7.3699958622455597E-2</v>
      </c>
      <c r="C414">
        <v>0.14977973568281899</v>
      </c>
    </row>
    <row r="415" spans="1:3" x14ac:dyDescent="0.45">
      <c r="A415">
        <v>412</v>
      </c>
      <c r="B415">
        <v>7.3699958622455597E-2</v>
      </c>
      <c r="C415">
        <v>9.39086294416243E-2</v>
      </c>
    </row>
    <row r="416" spans="1:3" x14ac:dyDescent="0.45">
      <c r="A416">
        <v>413</v>
      </c>
      <c r="B416">
        <v>7.3699958622455597E-2</v>
      </c>
      <c r="C416">
        <v>-7.3665194700923295E-2</v>
      </c>
    </row>
    <row r="417" spans="1:3" x14ac:dyDescent="0.45">
      <c r="A417">
        <v>414</v>
      </c>
      <c r="B417">
        <v>7.3699958622455597E-2</v>
      </c>
      <c r="C417">
        <v>0.40799999999999997</v>
      </c>
    </row>
    <row r="418" spans="1:3" x14ac:dyDescent="0.45">
      <c r="A418">
        <v>415</v>
      </c>
      <c r="B418">
        <v>7.3699958622455597E-2</v>
      </c>
      <c r="C418">
        <v>0.39831932773109202</v>
      </c>
    </row>
    <row r="419" spans="1:3" x14ac:dyDescent="0.45">
      <c r="A419">
        <v>416</v>
      </c>
      <c r="B419">
        <v>7.3699958622455597E-2</v>
      </c>
      <c r="C419">
        <v>-0.144859813084112</v>
      </c>
    </row>
    <row r="420" spans="1:3" x14ac:dyDescent="0.45">
      <c r="A420">
        <v>417</v>
      </c>
      <c r="B420">
        <v>7.3699958622455597E-2</v>
      </c>
      <c r="C420">
        <v>8.5948158253751697E-2</v>
      </c>
    </row>
    <row r="421" spans="1:3" x14ac:dyDescent="0.45">
      <c r="A421">
        <v>418</v>
      </c>
      <c r="B421">
        <v>7.3699958622455597E-2</v>
      </c>
      <c r="C421">
        <v>0.42857142857142799</v>
      </c>
    </row>
    <row r="422" spans="1:3" x14ac:dyDescent="0.45">
      <c r="A422">
        <v>419</v>
      </c>
      <c r="B422">
        <v>7.3699958622455597E-2</v>
      </c>
      <c r="C422">
        <v>9.4462540716612295E-2</v>
      </c>
    </row>
    <row r="423" spans="1:3" x14ac:dyDescent="0.45">
      <c r="A423">
        <v>420</v>
      </c>
      <c r="B423">
        <v>7.3699958622455597E-2</v>
      </c>
      <c r="C423">
        <v>-0.14754098360655701</v>
      </c>
    </row>
    <row r="424" spans="1:3" x14ac:dyDescent="0.45">
      <c r="A424">
        <v>421</v>
      </c>
      <c r="B424">
        <v>7.3699958622455597E-2</v>
      </c>
      <c r="C424">
        <v>-2.10280373831775E-2</v>
      </c>
    </row>
    <row r="425" spans="1:3" x14ac:dyDescent="0.45">
      <c r="A425">
        <v>422</v>
      </c>
      <c r="B425">
        <v>7.3699958622455597E-2</v>
      </c>
      <c r="C425">
        <v>0.378103837471783</v>
      </c>
    </row>
    <row r="426" spans="1:3" x14ac:dyDescent="0.45">
      <c r="A426">
        <v>423</v>
      </c>
      <c r="B426">
        <v>7.3699958622455597E-2</v>
      </c>
      <c r="C426">
        <v>8.6767895878524896E-3</v>
      </c>
    </row>
    <row r="427" spans="1:3" x14ac:dyDescent="0.45">
      <c r="A427">
        <v>424</v>
      </c>
      <c r="B427">
        <v>7.3699958622455597E-2</v>
      </c>
      <c r="C427">
        <v>-2.2382094324540299E-2</v>
      </c>
    </row>
    <row r="428" spans="1:3" x14ac:dyDescent="0.45">
      <c r="A428">
        <v>425</v>
      </c>
      <c r="B428">
        <v>7.3699958622455597E-2</v>
      </c>
      <c r="C428">
        <v>-2.0657995409334301E-2</v>
      </c>
    </row>
    <row r="429" spans="1:3" x14ac:dyDescent="0.45">
      <c r="A429">
        <v>426</v>
      </c>
      <c r="B429">
        <v>7.3699958622455597E-2</v>
      </c>
      <c r="C429">
        <v>-0.11612903225806399</v>
      </c>
    </row>
    <row r="430" spans="1:3" x14ac:dyDescent="0.45">
      <c r="A430">
        <v>427</v>
      </c>
      <c r="B430">
        <v>7.3699958622455597E-2</v>
      </c>
      <c r="C430">
        <v>5.2873563218390797E-2</v>
      </c>
    </row>
    <row r="431" spans="1:3" x14ac:dyDescent="0.45">
      <c r="A431">
        <v>428</v>
      </c>
      <c r="B431">
        <v>7.3699958622455597E-2</v>
      </c>
      <c r="C431">
        <v>0.21265377855887499</v>
      </c>
    </row>
    <row r="432" spans="1:3" x14ac:dyDescent="0.45">
      <c r="A432">
        <v>429</v>
      </c>
      <c r="B432">
        <v>7.3699958622455597E-2</v>
      </c>
      <c r="C432">
        <v>-2.8368794326241099E-2</v>
      </c>
    </row>
    <row r="433" spans="1:3" x14ac:dyDescent="0.45">
      <c r="A433">
        <v>430</v>
      </c>
      <c r="B433">
        <v>7.3699958622455597E-2</v>
      </c>
      <c r="C433">
        <v>2.7027027027027001E-2</v>
      </c>
    </row>
    <row r="434" spans="1:3" x14ac:dyDescent="0.45">
      <c r="A434">
        <v>431</v>
      </c>
      <c r="B434">
        <v>7.3699958622455597E-2</v>
      </c>
      <c r="C434">
        <v>-8.8957055214723899E-2</v>
      </c>
    </row>
    <row r="435" spans="1:3" x14ac:dyDescent="0.45">
      <c r="A435">
        <v>432</v>
      </c>
      <c r="B435">
        <v>7.3699958622455597E-2</v>
      </c>
      <c r="C435">
        <v>-0.21629629629629599</v>
      </c>
    </row>
    <row r="436" spans="1:3" x14ac:dyDescent="0.45">
      <c r="A436">
        <v>433</v>
      </c>
      <c r="B436">
        <v>7.3699958622455597E-2</v>
      </c>
      <c r="C436">
        <v>0.24249422632794401</v>
      </c>
    </row>
    <row r="437" spans="1:3" x14ac:dyDescent="0.45">
      <c r="A437">
        <v>434</v>
      </c>
      <c r="B437">
        <v>7.3699958622455597E-2</v>
      </c>
      <c r="C437">
        <v>-6.3364894391842605E-2</v>
      </c>
    </row>
    <row r="438" spans="1:3" x14ac:dyDescent="0.45">
      <c r="A438">
        <v>435</v>
      </c>
      <c r="B438">
        <v>7.3699958622455597E-2</v>
      </c>
      <c r="C438">
        <v>0.175027870680044</v>
      </c>
    </row>
    <row r="439" spans="1:3" x14ac:dyDescent="0.45">
      <c r="A439">
        <v>436</v>
      </c>
      <c r="B439">
        <v>7.3699958622455597E-2</v>
      </c>
      <c r="C439">
        <v>-0.110356536502546</v>
      </c>
    </row>
    <row r="440" spans="1:3" x14ac:dyDescent="0.45">
      <c r="A440">
        <v>437</v>
      </c>
      <c r="B440">
        <v>7.3699958622455597E-2</v>
      </c>
      <c r="C440">
        <v>0.46843853820598003</v>
      </c>
    </row>
    <row r="441" spans="1:3" x14ac:dyDescent="0.45">
      <c r="A441">
        <v>438</v>
      </c>
      <c r="B441">
        <v>7.3699958622455597E-2</v>
      </c>
      <c r="C441">
        <v>-9.3167701863354005E-2</v>
      </c>
    </row>
    <row r="442" spans="1:3" x14ac:dyDescent="0.45">
      <c r="A442">
        <v>439</v>
      </c>
      <c r="B442">
        <v>7.3699958622455597E-2</v>
      </c>
      <c r="C442">
        <v>0.20782520325203199</v>
      </c>
    </row>
    <row r="443" spans="1:3" x14ac:dyDescent="0.45">
      <c r="A443">
        <v>440</v>
      </c>
      <c r="B443">
        <v>7.3699958622455597E-2</v>
      </c>
      <c r="C443">
        <v>-7.4837310195227699E-2</v>
      </c>
    </row>
    <row r="444" spans="1:3" x14ac:dyDescent="0.45">
      <c r="A444">
        <v>441</v>
      </c>
      <c r="B444">
        <v>7.3699958622455597E-2</v>
      </c>
      <c r="C444">
        <v>5.5956678700361001E-2</v>
      </c>
    </row>
    <row r="445" spans="1:3" x14ac:dyDescent="0.45">
      <c r="A445">
        <v>442</v>
      </c>
      <c r="B445">
        <v>7.3699958622455597E-2</v>
      </c>
      <c r="C445">
        <v>0.35100548446069402</v>
      </c>
    </row>
    <row r="446" spans="1:3" x14ac:dyDescent="0.45">
      <c r="A446">
        <v>443</v>
      </c>
      <c r="B446">
        <v>7.3699958622455597E-2</v>
      </c>
      <c r="C446">
        <v>-0.16633922724295999</v>
      </c>
    </row>
    <row r="447" spans="1:3" x14ac:dyDescent="0.45">
      <c r="A447">
        <v>444</v>
      </c>
      <c r="B447">
        <v>7.3699958622455597E-2</v>
      </c>
      <c r="C447">
        <v>-0.30331125827814498</v>
      </c>
    </row>
    <row r="448" spans="1:3" x14ac:dyDescent="0.45">
      <c r="A448">
        <v>445</v>
      </c>
      <c r="B448">
        <v>7.3699958622455597E-2</v>
      </c>
      <c r="C448">
        <v>-0.121913580246913</v>
      </c>
    </row>
    <row r="449" spans="1:3" x14ac:dyDescent="0.45">
      <c r="A449">
        <v>446</v>
      </c>
      <c r="B449">
        <v>7.3699958622455597E-2</v>
      </c>
      <c r="C449">
        <v>-3.30827067669172E-2</v>
      </c>
    </row>
    <row r="450" spans="1:3" x14ac:dyDescent="0.45">
      <c r="A450">
        <v>447</v>
      </c>
      <c r="B450">
        <v>7.3699958622455597E-2</v>
      </c>
      <c r="C450">
        <v>-0.14351851851851799</v>
      </c>
    </row>
    <row r="451" spans="1:3" x14ac:dyDescent="0.45">
      <c r="A451">
        <v>448</v>
      </c>
      <c r="B451">
        <v>7.3699958622455597E-2</v>
      </c>
      <c r="C451">
        <v>-0.241148964595858</v>
      </c>
    </row>
    <row r="452" spans="1:3" x14ac:dyDescent="0.45">
      <c r="A452">
        <v>449</v>
      </c>
      <c r="B452">
        <v>7.3699958622455597E-2</v>
      </c>
      <c r="C452">
        <v>5.7261410788381699E-2</v>
      </c>
    </row>
    <row r="453" spans="1:3" x14ac:dyDescent="0.45">
      <c r="A453">
        <v>450</v>
      </c>
      <c r="B453">
        <v>7.3699958622455597E-2</v>
      </c>
      <c r="C453">
        <v>0.12076923076923</v>
      </c>
    </row>
    <row r="454" spans="1:3" x14ac:dyDescent="0.45">
      <c r="A454">
        <v>451</v>
      </c>
      <c r="B454">
        <v>7.3699958622455597E-2</v>
      </c>
      <c r="C454">
        <v>-3.6916395222584102E-2</v>
      </c>
    </row>
    <row r="455" spans="1:3" x14ac:dyDescent="0.45">
      <c r="A455">
        <v>452</v>
      </c>
      <c r="B455">
        <v>7.3699958622455597E-2</v>
      </c>
      <c r="C455">
        <v>-4.3329532497149298E-2</v>
      </c>
    </row>
    <row r="456" spans="1:3" x14ac:dyDescent="0.45">
      <c r="A456">
        <v>453</v>
      </c>
      <c r="B456">
        <v>7.3699958622455597E-2</v>
      </c>
      <c r="C456">
        <v>-1.51933701657458E-2</v>
      </c>
    </row>
    <row r="457" spans="1:3" x14ac:dyDescent="0.45">
      <c r="A457">
        <v>454</v>
      </c>
      <c r="B457">
        <v>7.3699958622455597E-2</v>
      </c>
      <c r="C457">
        <v>-5.4519659505472197E-2</v>
      </c>
    </row>
    <row r="458" spans="1:3" x14ac:dyDescent="0.45">
      <c r="A458">
        <v>455</v>
      </c>
      <c r="B458">
        <v>7.3699958622455597E-2</v>
      </c>
      <c r="C458">
        <v>6.8248023304203001E-2</v>
      </c>
    </row>
    <row r="459" spans="1:3" x14ac:dyDescent="0.45">
      <c r="A459">
        <v>456</v>
      </c>
      <c r="B459">
        <v>7.3699958622455597E-2</v>
      </c>
      <c r="C459">
        <v>-2.32974910394265E-2</v>
      </c>
    </row>
    <row r="460" spans="1:3" x14ac:dyDescent="0.45">
      <c r="A460">
        <v>457</v>
      </c>
      <c r="B460">
        <v>7.3699958622455597E-2</v>
      </c>
      <c r="C460">
        <v>-5.70902394106814E-2</v>
      </c>
    </row>
    <row r="461" spans="1:3" x14ac:dyDescent="0.45">
      <c r="A461">
        <v>458</v>
      </c>
      <c r="B461">
        <v>7.3699958622455597E-2</v>
      </c>
      <c r="C461">
        <v>7.2181670721816693E-2</v>
      </c>
    </row>
    <row r="462" spans="1:3" x14ac:dyDescent="0.45">
      <c r="A462">
        <v>459</v>
      </c>
      <c r="B462">
        <v>7.3699958622455597E-2</v>
      </c>
      <c r="C462">
        <v>-3.05676855895196E-2</v>
      </c>
    </row>
    <row r="463" spans="1:3" x14ac:dyDescent="0.45">
      <c r="A463">
        <v>460</v>
      </c>
      <c r="B463">
        <v>7.3699958622455597E-2</v>
      </c>
      <c r="C463">
        <v>-1.9628099173553699E-2</v>
      </c>
    </row>
    <row r="464" spans="1:3" x14ac:dyDescent="0.45">
      <c r="A464">
        <v>461</v>
      </c>
      <c r="B464">
        <v>7.3699958622455597E-2</v>
      </c>
      <c r="C464">
        <v>-0.127465857359635</v>
      </c>
    </row>
    <row r="465" spans="1:3" x14ac:dyDescent="0.45">
      <c r="A465">
        <v>462</v>
      </c>
      <c r="B465">
        <v>7.3699958622455597E-2</v>
      </c>
      <c r="C465">
        <v>-0.114819759679572</v>
      </c>
    </row>
    <row r="466" spans="1:3" x14ac:dyDescent="0.45">
      <c r="A466">
        <v>463</v>
      </c>
      <c r="B466">
        <v>7.3699958622455597E-2</v>
      </c>
      <c r="C466">
        <v>-0.195046439628482</v>
      </c>
    </row>
    <row r="467" spans="1:3" x14ac:dyDescent="0.45">
      <c r="A467">
        <v>464</v>
      </c>
      <c r="B467">
        <v>7.3699958622455597E-2</v>
      </c>
      <c r="C467">
        <v>-0.14942528735632099</v>
      </c>
    </row>
    <row r="468" spans="1:3" x14ac:dyDescent="0.45">
      <c r="A468">
        <v>465</v>
      </c>
      <c r="B468">
        <v>7.3699958622455597E-2</v>
      </c>
      <c r="C468">
        <v>0.47285067873303099</v>
      </c>
    </row>
    <row r="469" spans="1:3" x14ac:dyDescent="0.45">
      <c r="A469">
        <v>466</v>
      </c>
      <c r="B469">
        <v>7.3699958622455597E-2</v>
      </c>
      <c r="C469">
        <v>9.9808061420345401E-2</v>
      </c>
    </row>
    <row r="470" spans="1:3" x14ac:dyDescent="0.45">
      <c r="A470">
        <v>467</v>
      </c>
      <c r="B470">
        <v>7.3699958622455597E-2</v>
      </c>
      <c r="C470">
        <v>0.25133214920071001</v>
      </c>
    </row>
    <row r="471" spans="1:3" x14ac:dyDescent="0.45">
      <c r="A471">
        <v>468</v>
      </c>
      <c r="B471">
        <v>7.3699958622455597E-2</v>
      </c>
      <c r="C471">
        <v>5.0455501051156197E-2</v>
      </c>
    </row>
    <row r="472" spans="1:3" x14ac:dyDescent="0.45">
      <c r="A472">
        <v>469</v>
      </c>
      <c r="B472">
        <v>7.3699958622455597E-2</v>
      </c>
      <c r="C472">
        <v>0.15175097276264499</v>
      </c>
    </row>
    <row r="473" spans="1:3" x14ac:dyDescent="0.45">
      <c r="A473">
        <v>470</v>
      </c>
      <c r="B473">
        <v>7.3699958622455597E-2</v>
      </c>
      <c r="C473">
        <v>5.6267806267806197E-2</v>
      </c>
    </row>
    <row r="474" spans="1:3" x14ac:dyDescent="0.45">
      <c r="A474">
        <v>471</v>
      </c>
      <c r="B474">
        <v>7.3699958622455597E-2</v>
      </c>
      <c r="C474">
        <v>0.233225108225108</v>
      </c>
    </row>
    <row r="475" spans="1:3" x14ac:dyDescent="0.45">
      <c r="A475">
        <v>472</v>
      </c>
      <c r="B475">
        <v>7.3699958622455597E-2</v>
      </c>
      <c r="C475">
        <v>-8.1404032860343506E-2</v>
      </c>
    </row>
    <row r="476" spans="1:3" x14ac:dyDescent="0.45">
      <c r="A476">
        <v>473</v>
      </c>
      <c r="B476">
        <v>7.3699958622455597E-2</v>
      </c>
      <c r="C476">
        <v>0.47058823529411697</v>
      </c>
    </row>
    <row r="477" spans="1:3" x14ac:dyDescent="0.45">
      <c r="A477">
        <v>474</v>
      </c>
      <c r="B477">
        <v>7.3699958622455597E-2</v>
      </c>
      <c r="C477">
        <v>1.79856115107913E-2</v>
      </c>
    </row>
    <row r="478" spans="1:3" x14ac:dyDescent="0.45">
      <c r="A478">
        <v>475</v>
      </c>
      <c r="B478">
        <v>7.3699958622455597E-2</v>
      </c>
      <c r="C478">
        <v>0.22968197879858601</v>
      </c>
    </row>
    <row r="479" spans="1:3" x14ac:dyDescent="0.45">
      <c r="A479">
        <v>476</v>
      </c>
      <c r="B479">
        <v>7.3699958622455597E-2</v>
      </c>
      <c r="C479">
        <v>5.3066037735849003E-2</v>
      </c>
    </row>
    <row r="480" spans="1:3" x14ac:dyDescent="0.45">
      <c r="A480">
        <v>477</v>
      </c>
      <c r="B480">
        <v>7.3699958622455597E-2</v>
      </c>
      <c r="C480">
        <v>-0.11</v>
      </c>
    </row>
    <row r="481" spans="1:3" x14ac:dyDescent="0.45">
      <c r="A481">
        <v>478</v>
      </c>
      <c r="B481">
        <v>7.3699958622455597E-2</v>
      </c>
      <c r="C481">
        <v>-0.145299145299145</v>
      </c>
    </row>
    <row r="482" spans="1:3" x14ac:dyDescent="0.45">
      <c r="A482">
        <v>479</v>
      </c>
      <c r="B482">
        <v>7.3699958622455597E-2</v>
      </c>
      <c r="C482">
        <v>-0.140929535232383</v>
      </c>
    </row>
    <row r="483" spans="1:3" x14ac:dyDescent="0.45">
      <c r="A483">
        <v>480</v>
      </c>
      <c r="B483">
        <v>7.3699958622455597E-2</v>
      </c>
      <c r="C483">
        <v>7.2181670721816693E-2</v>
      </c>
    </row>
    <row r="484" spans="1:3" x14ac:dyDescent="0.45">
      <c r="A484">
        <v>481</v>
      </c>
      <c r="B484">
        <v>7.3699958622455597E-2</v>
      </c>
      <c r="C484">
        <v>2.2870662460567799E-2</v>
      </c>
    </row>
    <row r="485" spans="1:3" x14ac:dyDescent="0.45">
      <c r="A485">
        <v>482</v>
      </c>
      <c r="B485">
        <v>7.3699958622455597E-2</v>
      </c>
      <c r="C485">
        <v>0.26034063260340601</v>
      </c>
    </row>
    <row r="486" spans="1:3" x14ac:dyDescent="0.45">
      <c r="A486">
        <v>483</v>
      </c>
      <c r="B486">
        <v>7.3699958622455597E-2</v>
      </c>
      <c r="C486">
        <v>-0.11625000000000001</v>
      </c>
    </row>
    <row r="487" spans="1:3" x14ac:dyDescent="0.45">
      <c r="A487">
        <v>484</v>
      </c>
      <c r="B487">
        <v>7.3699958622455597E-2</v>
      </c>
      <c r="C487">
        <v>8.8552915766738599E-2</v>
      </c>
    </row>
    <row r="488" spans="1:3" x14ac:dyDescent="0.45">
      <c r="A488">
        <v>485</v>
      </c>
      <c r="B488">
        <v>7.3699958622455597E-2</v>
      </c>
      <c r="C488">
        <v>-8.6816720257234706E-2</v>
      </c>
    </row>
    <row r="489" spans="1:3" x14ac:dyDescent="0.45">
      <c r="A489">
        <v>486</v>
      </c>
      <c r="B489">
        <v>7.3699958622455597E-2</v>
      </c>
      <c r="C489">
        <v>4.9633848657445002E-2</v>
      </c>
    </row>
    <row r="490" spans="1:3" x14ac:dyDescent="0.45">
      <c r="A490">
        <v>487</v>
      </c>
      <c r="B490">
        <v>7.3699958622455597E-2</v>
      </c>
      <c r="C490">
        <v>8.4000000000000005E-2</v>
      </c>
    </row>
    <row r="491" spans="1:3" x14ac:dyDescent="0.45">
      <c r="A491">
        <v>488</v>
      </c>
      <c r="B491">
        <v>7.3699958622455597E-2</v>
      </c>
      <c r="C491">
        <v>-5.3003533568904498E-2</v>
      </c>
    </row>
    <row r="492" spans="1:3" x14ac:dyDescent="0.45">
      <c r="A492">
        <v>489</v>
      </c>
      <c r="B492">
        <v>7.3699958622455597E-2</v>
      </c>
      <c r="C492">
        <v>0.43272727272727202</v>
      </c>
    </row>
    <row r="493" spans="1:3" x14ac:dyDescent="0.45">
      <c r="A493">
        <v>490</v>
      </c>
      <c r="B493">
        <v>7.3699958622455597E-2</v>
      </c>
      <c r="C493">
        <v>-0.136950904392764</v>
      </c>
    </row>
    <row r="494" spans="1:3" x14ac:dyDescent="0.45">
      <c r="A494">
        <v>491</v>
      </c>
      <c r="B494">
        <v>7.3699958622455597E-2</v>
      </c>
      <c r="C494">
        <v>8.7837837837837808E-3</v>
      </c>
    </row>
    <row r="495" spans="1:3" x14ac:dyDescent="0.45">
      <c r="A495">
        <v>492</v>
      </c>
      <c r="B495">
        <v>7.3699958622455597E-2</v>
      </c>
      <c r="C495">
        <v>-8.8057901085645304E-2</v>
      </c>
    </row>
    <row r="496" spans="1:3" x14ac:dyDescent="0.45">
      <c r="A496">
        <v>493</v>
      </c>
      <c r="B496">
        <v>7.3699958622455597E-2</v>
      </c>
      <c r="C496">
        <v>-5.2145214521452099E-2</v>
      </c>
    </row>
    <row r="497" spans="1:3" x14ac:dyDescent="0.45">
      <c r="A497">
        <v>494</v>
      </c>
      <c r="B497">
        <v>7.3699958622455597E-2</v>
      </c>
      <c r="C497">
        <v>0.39897698209718602</v>
      </c>
    </row>
    <row r="498" spans="1:3" x14ac:dyDescent="0.45">
      <c r="A498">
        <v>495</v>
      </c>
      <c r="B498">
        <v>7.3699958622455597E-2</v>
      </c>
      <c r="C498">
        <v>-0.10844250363900999</v>
      </c>
    </row>
    <row r="499" spans="1:3" x14ac:dyDescent="0.45">
      <c r="A499">
        <v>496</v>
      </c>
      <c r="B499">
        <v>7.3699958622455597E-2</v>
      </c>
      <c r="C499">
        <v>9.8324022346368695E-2</v>
      </c>
    </row>
    <row r="500" spans="1:3" x14ac:dyDescent="0.45">
      <c r="A500">
        <v>497</v>
      </c>
      <c r="B500">
        <v>7.3699958622455597E-2</v>
      </c>
      <c r="C500">
        <v>-5.38172715894868E-2</v>
      </c>
    </row>
    <row r="501" spans="1:3" x14ac:dyDescent="0.45">
      <c r="A501">
        <v>498</v>
      </c>
      <c r="B501">
        <v>7.3699958622455597E-2</v>
      </c>
      <c r="C501">
        <v>9.36454849498327E-2</v>
      </c>
    </row>
    <row r="502" spans="1:3" x14ac:dyDescent="0.45">
      <c r="A502">
        <v>499</v>
      </c>
      <c r="B502">
        <v>7.3699958622455597E-2</v>
      </c>
      <c r="C502">
        <v>-0.12971014492753599</v>
      </c>
    </row>
    <row r="503" spans="1:3" x14ac:dyDescent="0.45">
      <c r="A503">
        <v>500</v>
      </c>
      <c r="B503">
        <v>7.3699958622455597E-2</v>
      </c>
      <c r="C503">
        <v>0.111764705882352</v>
      </c>
    </row>
    <row r="504" spans="1:3" x14ac:dyDescent="0.45">
      <c r="A504">
        <v>501</v>
      </c>
      <c r="B504">
        <v>7.3699958622455597E-2</v>
      </c>
      <c r="C504">
        <v>2.1333333333333301E-2</v>
      </c>
    </row>
    <row r="505" spans="1:3" x14ac:dyDescent="0.45">
      <c r="A505">
        <v>502</v>
      </c>
      <c r="B505">
        <v>7.3699958622455597E-2</v>
      </c>
      <c r="C505">
        <v>1.9305019305019301E-2</v>
      </c>
    </row>
    <row r="506" spans="1:3" x14ac:dyDescent="0.45">
      <c r="A506">
        <v>503</v>
      </c>
      <c r="B506">
        <v>7.3699958622455597E-2</v>
      </c>
      <c r="C506">
        <v>-1.2820512820512799E-2</v>
      </c>
    </row>
    <row r="507" spans="1:3" x14ac:dyDescent="0.45">
      <c r="A507">
        <v>504</v>
      </c>
      <c r="B507">
        <v>7.3699958622455597E-2</v>
      </c>
      <c r="C507">
        <v>3.93236335037357E-4</v>
      </c>
    </row>
    <row r="508" spans="1:3" x14ac:dyDescent="0.45">
      <c r="A508">
        <v>505</v>
      </c>
      <c r="B508">
        <v>7.3699958622455597E-2</v>
      </c>
      <c r="C508">
        <v>0.33121693121693102</v>
      </c>
    </row>
    <row r="509" spans="1:3" x14ac:dyDescent="0.45">
      <c r="A509">
        <v>506</v>
      </c>
      <c r="B509">
        <v>7.3699958622455597E-2</v>
      </c>
      <c r="C509">
        <v>-7.0911722141823397E-2</v>
      </c>
    </row>
    <row r="510" spans="1:3" x14ac:dyDescent="0.45">
      <c r="A510">
        <v>507</v>
      </c>
      <c r="B510">
        <v>7.3699958622455597E-2</v>
      </c>
      <c r="C510">
        <v>-0.26176470588235201</v>
      </c>
    </row>
    <row r="511" spans="1:3" x14ac:dyDescent="0.45">
      <c r="A511">
        <v>508</v>
      </c>
      <c r="B511">
        <v>7.3699958622455597E-2</v>
      </c>
      <c r="C511">
        <v>0.10740740740740699</v>
      </c>
    </row>
    <row r="512" spans="1:3" x14ac:dyDescent="0.45">
      <c r="A512">
        <v>509</v>
      </c>
      <c r="B512">
        <v>7.3699958622455597E-2</v>
      </c>
      <c r="C512">
        <v>-0.21837549933422101</v>
      </c>
    </row>
    <row r="513" spans="1:3" x14ac:dyDescent="0.45">
      <c r="A513">
        <v>510</v>
      </c>
      <c r="B513">
        <v>7.3699958622455597E-2</v>
      </c>
      <c r="C513">
        <v>0.115666178623718</v>
      </c>
    </row>
    <row r="514" spans="1:3" x14ac:dyDescent="0.45">
      <c r="A514">
        <v>511</v>
      </c>
      <c r="B514">
        <v>7.3699958622455597E-2</v>
      </c>
      <c r="C514">
        <v>0.29269801980198001</v>
      </c>
    </row>
    <row r="515" spans="1:3" x14ac:dyDescent="0.45">
      <c r="A515">
        <v>512</v>
      </c>
      <c r="B515">
        <v>7.3699958622455597E-2</v>
      </c>
      <c r="C515">
        <v>0.23828125</v>
      </c>
    </row>
    <row r="516" spans="1:3" x14ac:dyDescent="0.45">
      <c r="A516">
        <v>513</v>
      </c>
      <c r="B516">
        <v>7.3699958622455597E-2</v>
      </c>
      <c r="C516">
        <v>-0.17449664429530201</v>
      </c>
    </row>
    <row r="517" spans="1:3" x14ac:dyDescent="0.45">
      <c r="A517">
        <v>514</v>
      </c>
      <c r="B517">
        <v>7.3699958622455597E-2</v>
      </c>
      <c r="C517">
        <v>0.20895522388059701</v>
      </c>
    </row>
    <row r="518" spans="1:3" x14ac:dyDescent="0.45">
      <c r="A518">
        <v>515</v>
      </c>
      <c r="B518">
        <v>7.3699958622455597E-2</v>
      </c>
      <c r="C518">
        <v>0.51236749116607705</v>
      </c>
    </row>
    <row r="519" spans="1:3" x14ac:dyDescent="0.45">
      <c r="A519">
        <v>516</v>
      </c>
      <c r="B519">
        <v>7.3699958622455597E-2</v>
      </c>
      <c r="C519">
        <v>5.9335443037974597E-2</v>
      </c>
    </row>
    <row r="520" spans="1:3" x14ac:dyDescent="0.45">
      <c r="A520">
        <v>517</v>
      </c>
      <c r="B520">
        <v>7.3699958622455597E-2</v>
      </c>
      <c r="C520">
        <v>0.241877256317689</v>
      </c>
    </row>
    <row r="521" spans="1:3" x14ac:dyDescent="0.45">
      <c r="A521">
        <v>518</v>
      </c>
      <c r="B521">
        <v>7.3699958622455597E-2</v>
      </c>
      <c r="C521">
        <v>-0.16414686825053901</v>
      </c>
    </row>
    <row r="522" spans="1:3" x14ac:dyDescent="0.45">
      <c r="A522">
        <v>519</v>
      </c>
      <c r="B522">
        <v>7.3699958622455597E-2</v>
      </c>
      <c r="C522">
        <v>0.182266009852216</v>
      </c>
    </row>
    <row r="523" spans="1:3" x14ac:dyDescent="0.45">
      <c r="A523">
        <v>520</v>
      </c>
      <c r="B523">
        <v>7.3699958622455597E-2</v>
      </c>
      <c r="C523">
        <v>2.3809523809523801E-2</v>
      </c>
    </row>
    <row r="524" spans="1:3" x14ac:dyDescent="0.45">
      <c r="A524">
        <v>521</v>
      </c>
      <c r="B524">
        <v>7.3699958622455597E-2</v>
      </c>
      <c r="C524">
        <v>-2.40963855421686E-2</v>
      </c>
    </row>
    <row r="525" spans="1:3" x14ac:dyDescent="0.45">
      <c r="A525">
        <v>522</v>
      </c>
      <c r="B525">
        <v>7.3699958622455597E-2</v>
      </c>
      <c r="C525">
        <v>-0.12547169811320699</v>
      </c>
    </row>
    <row r="526" spans="1:3" x14ac:dyDescent="0.45">
      <c r="A526">
        <v>523</v>
      </c>
      <c r="B526">
        <v>7.3699958622455597E-2</v>
      </c>
      <c r="C526">
        <v>-6.8181818181818094E-2</v>
      </c>
    </row>
    <row r="527" spans="1:3" x14ac:dyDescent="0.45">
      <c r="A527">
        <v>524</v>
      </c>
      <c r="B527">
        <v>7.3699958622455597E-2</v>
      </c>
      <c r="C527">
        <v>-0.12698412698412601</v>
      </c>
    </row>
    <row r="528" spans="1:3" x14ac:dyDescent="0.45">
      <c r="A528">
        <v>525</v>
      </c>
      <c r="B528">
        <v>7.3699958622455597E-2</v>
      </c>
      <c r="C528">
        <v>0.19873150105708201</v>
      </c>
    </row>
    <row r="529" spans="1:3" x14ac:dyDescent="0.45">
      <c r="A529">
        <v>526</v>
      </c>
      <c r="B529">
        <v>7.3699958622455597E-2</v>
      </c>
      <c r="C529">
        <v>-0.24629080118694299</v>
      </c>
    </row>
    <row r="530" spans="1:3" x14ac:dyDescent="0.45">
      <c r="A530">
        <v>527</v>
      </c>
      <c r="B530">
        <v>7.3699958622455597E-2</v>
      </c>
      <c r="C530">
        <v>0.35139573070607499</v>
      </c>
    </row>
    <row r="531" spans="1:3" x14ac:dyDescent="0.45">
      <c r="A531">
        <v>528</v>
      </c>
      <c r="B531">
        <v>7.3699958622455597E-2</v>
      </c>
      <c r="C531">
        <v>-0.13377926421404601</v>
      </c>
    </row>
    <row r="532" spans="1:3" x14ac:dyDescent="0.45">
      <c r="A532">
        <v>529</v>
      </c>
      <c r="B532">
        <v>7.3699958622455597E-2</v>
      </c>
      <c r="C532">
        <v>0</v>
      </c>
    </row>
    <row r="533" spans="1:3" x14ac:dyDescent="0.45">
      <c r="A533">
        <v>530</v>
      </c>
      <c r="B533">
        <v>7.3699958622455597E-2</v>
      </c>
      <c r="C533">
        <v>0.208633093525179</v>
      </c>
    </row>
    <row r="534" spans="1:3" x14ac:dyDescent="0.45">
      <c r="A534">
        <v>531</v>
      </c>
      <c r="B534">
        <v>7.3699958622455597E-2</v>
      </c>
      <c r="C534">
        <v>-1.00671140939597E-2</v>
      </c>
    </row>
    <row r="535" spans="1:3" x14ac:dyDescent="0.45">
      <c r="A535">
        <v>532</v>
      </c>
      <c r="B535">
        <v>7.3699958622455597E-2</v>
      </c>
      <c r="C535">
        <v>-0.105990783410138</v>
      </c>
    </row>
    <row r="536" spans="1:3" x14ac:dyDescent="0.45">
      <c r="A536">
        <v>533</v>
      </c>
      <c r="B536">
        <v>7.3699958622455597E-2</v>
      </c>
      <c r="C536">
        <v>0.16322701688555299</v>
      </c>
    </row>
    <row r="537" spans="1:3" x14ac:dyDescent="0.45">
      <c r="A537">
        <v>534</v>
      </c>
      <c r="B537">
        <v>7.3699958622455597E-2</v>
      </c>
      <c r="C537">
        <v>-7.88888888888888E-2</v>
      </c>
    </row>
    <row r="538" spans="1:3" x14ac:dyDescent="0.45">
      <c r="A538">
        <v>535</v>
      </c>
      <c r="B538">
        <v>7.3699958622455597E-2</v>
      </c>
      <c r="C538">
        <v>-6.7901234567901203E-2</v>
      </c>
    </row>
    <row r="539" spans="1:3" x14ac:dyDescent="0.45">
      <c r="A539">
        <v>536</v>
      </c>
      <c r="B539">
        <v>7.3699958622455597E-2</v>
      </c>
      <c r="C539">
        <v>2.4622716441620299E-2</v>
      </c>
    </row>
    <row r="540" spans="1:3" x14ac:dyDescent="0.45">
      <c r="A540">
        <v>537</v>
      </c>
      <c r="B540">
        <v>7.3699958622455597E-2</v>
      </c>
      <c r="C540">
        <v>-8.3961248654467094E-2</v>
      </c>
    </row>
    <row r="541" spans="1:3" x14ac:dyDescent="0.45">
      <c r="A541">
        <v>538</v>
      </c>
      <c r="B541">
        <v>7.3699958622455597E-2</v>
      </c>
      <c r="C541">
        <v>0.102425876010781</v>
      </c>
    </row>
    <row r="542" spans="1:3" x14ac:dyDescent="0.45">
      <c r="A542">
        <v>539</v>
      </c>
      <c r="B542">
        <v>7.3699958622455597E-2</v>
      </c>
      <c r="C542">
        <v>4.6428571428571402E-2</v>
      </c>
    </row>
    <row r="543" spans="1:3" x14ac:dyDescent="0.45">
      <c r="A543">
        <v>540</v>
      </c>
      <c r="B543">
        <v>7.3699958622455597E-2</v>
      </c>
      <c r="C543">
        <v>0.298979591836734</v>
      </c>
    </row>
    <row r="544" spans="1:3" x14ac:dyDescent="0.45">
      <c r="A544">
        <v>541</v>
      </c>
      <c r="B544">
        <v>7.3699958622455597E-2</v>
      </c>
      <c r="C544">
        <v>-9.36454849498327E-2</v>
      </c>
    </row>
    <row r="545" spans="1:3" x14ac:dyDescent="0.45">
      <c r="A545">
        <v>542</v>
      </c>
      <c r="B545">
        <v>7.3699958622455597E-2</v>
      </c>
      <c r="C545">
        <v>-0.11101083032490899</v>
      </c>
    </row>
    <row r="546" spans="1:3" x14ac:dyDescent="0.45">
      <c r="A546">
        <v>543</v>
      </c>
      <c r="B546">
        <v>7.3699958622455597E-2</v>
      </c>
      <c r="C546">
        <v>0.25510204081632598</v>
      </c>
    </row>
    <row r="547" spans="1:3" x14ac:dyDescent="0.45">
      <c r="A547">
        <v>544</v>
      </c>
      <c r="B547">
        <v>7.3699958622455597E-2</v>
      </c>
      <c r="C547">
        <v>0.64648910411622196</v>
      </c>
    </row>
    <row r="548" spans="1:3" x14ac:dyDescent="0.45">
      <c r="A548">
        <v>545</v>
      </c>
      <c r="B548">
        <v>7.3699958622455597E-2</v>
      </c>
      <c r="C548">
        <v>0.162162162162162</v>
      </c>
    </row>
    <row r="549" spans="1:3" x14ac:dyDescent="0.45">
      <c r="A549">
        <v>546</v>
      </c>
      <c r="B549">
        <v>7.3699958622455597E-2</v>
      </c>
      <c r="C549">
        <v>-0.166900420757363</v>
      </c>
    </row>
    <row r="550" spans="1:3" x14ac:dyDescent="0.45">
      <c r="A550">
        <v>547</v>
      </c>
      <c r="B550">
        <v>7.3699958622455597E-2</v>
      </c>
      <c r="C550">
        <v>2.24403927068723E-2</v>
      </c>
    </row>
    <row r="551" spans="1:3" x14ac:dyDescent="0.45">
      <c r="A551">
        <v>548</v>
      </c>
      <c r="B551">
        <v>7.3699958622455597E-2</v>
      </c>
      <c r="C551">
        <v>-2.6548672566371601E-2</v>
      </c>
    </row>
    <row r="552" spans="1:3" x14ac:dyDescent="0.45">
      <c r="A552">
        <v>549</v>
      </c>
      <c r="B552">
        <v>7.3699958622455597E-2</v>
      </c>
      <c r="C552">
        <v>6.3276836158192004E-2</v>
      </c>
    </row>
    <row r="553" spans="1:3" x14ac:dyDescent="0.45">
      <c r="A553">
        <v>550</v>
      </c>
      <c r="B553">
        <v>7.3699958622455597E-2</v>
      </c>
      <c r="C553">
        <v>0.268018018018018</v>
      </c>
    </row>
    <row r="554" spans="1:3" x14ac:dyDescent="0.45">
      <c r="A554">
        <v>551</v>
      </c>
      <c r="B554">
        <v>7.3699958622455597E-2</v>
      </c>
      <c r="C554">
        <v>0.42096505823627201</v>
      </c>
    </row>
    <row r="555" spans="1:3" x14ac:dyDescent="0.45">
      <c r="A555">
        <v>552</v>
      </c>
      <c r="B555">
        <v>7.3699958622455597E-2</v>
      </c>
      <c r="C555">
        <v>0.30555555555555503</v>
      </c>
    </row>
    <row r="556" spans="1:3" x14ac:dyDescent="0.45">
      <c r="A556">
        <v>553</v>
      </c>
      <c r="B556">
        <v>7.3699958622455597E-2</v>
      </c>
      <c r="C556">
        <v>0.213592233009708</v>
      </c>
    </row>
    <row r="557" spans="1:3" x14ac:dyDescent="0.45">
      <c r="A557">
        <v>554</v>
      </c>
      <c r="B557">
        <v>7.3699958622455597E-2</v>
      </c>
      <c r="C557">
        <v>0.65509518477043605</v>
      </c>
    </row>
    <row r="558" spans="1:3" x14ac:dyDescent="0.45">
      <c r="A558">
        <v>555</v>
      </c>
      <c r="B558">
        <v>7.3699958622455597E-2</v>
      </c>
      <c r="C558">
        <v>0.12867469879518001</v>
      </c>
    </row>
    <row r="559" spans="1:3" x14ac:dyDescent="0.45">
      <c r="A559">
        <v>556</v>
      </c>
      <c r="B559">
        <v>7.3699958622455597E-2</v>
      </c>
      <c r="C559">
        <v>0.34965034965034902</v>
      </c>
    </row>
    <row r="560" spans="1:3" x14ac:dyDescent="0.45">
      <c r="A560">
        <v>557</v>
      </c>
      <c r="B560">
        <v>7.3699958622455597E-2</v>
      </c>
      <c r="C560">
        <v>9.2485549132947903E-2</v>
      </c>
    </row>
    <row r="561" spans="1:3" x14ac:dyDescent="0.45">
      <c r="A561">
        <v>558</v>
      </c>
      <c r="B561">
        <v>7.3699958622455597E-2</v>
      </c>
      <c r="C561">
        <v>0.26076923076922998</v>
      </c>
    </row>
    <row r="562" spans="1:3" x14ac:dyDescent="0.45">
      <c r="A562">
        <v>559</v>
      </c>
      <c r="B562">
        <v>7.3699958622455597E-2</v>
      </c>
      <c r="C562">
        <v>1.38888888888888E-2</v>
      </c>
    </row>
    <row r="563" spans="1:3" x14ac:dyDescent="0.45">
      <c r="A563">
        <v>560</v>
      </c>
      <c r="B563">
        <v>7.3699958622455597E-2</v>
      </c>
      <c r="C563">
        <v>6.4476885644768805E-2</v>
      </c>
    </row>
    <row r="564" spans="1:3" x14ac:dyDescent="0.45">
      <c r="A564">
        <v>561</v>
      </c>
      <c r="B564">
        <v>7.3699958622455597E-2</v>
      </c>
      <c r="C564">
        <v>5.8236272878535701E-2</v>
      </c>
    </row>
    <row r="565" spans="1:3" x14ac:dyDescent="0.45">
      <c r="A565">
        <v>562</v>
      </c>
      <c r="B565">
        <v>7.3699958622455597E-2</v>
      </c>
      <c r="C565">
        <v>-0.166080225193525</v>
      </c>
    </row>
    <row r="566" spans="1:3" x14ac:dyDescent="0.45">
      <c r="A566">
        <v>563</v>
      </c>
      <c r="B566">
        <v>7.3699958622455597E-2</v>
      </c>
      <c r="C566">
        <v>0.33333333333333298</v>
      </c>
    </row>
    <row r="567" spans="1:3" x14ac:dyDescent="0.45">
      <c r="A567">
        <v>564</v>
      </c>
      <c r="B567">
        <v>7.3699958622455597E-2</v>
      </c>
      <c r="C567">
        <v>4.3069694596710997E-3</v>
      </c>
    </row>
    <row r="568" spans="1:3" x14ac:dyDescent="0.45">
      <c r="A568">
        <v>565</v>
      </c>
      <c r="B568">
        <v>7.3699958622455597E-2</v>
      </c>
      <c r="C568">
        <v>-0.16950959488272899</v>
      </c>
    </row>
    <row r="569" spans="1:3" x14ac:dyDescent="0.45">
      <c r="A569">
        <v>566</v>
      </c>
      <c r="B569">
        <v>7.3699958622455597E-2</v>
      </c>
      <c r="C569">
        <v>-0.10914454277286099</v>
      </c>
    </row>
    <row r="570" spans="1:3" x14ac:dyDescent="0.45">
      <c r="A570">
        <v>567</v>
      </c>
      <c r="B570">
        <v>7.3699958622455597E-2</v>
      </c>
      <c r="C570">
        <v>-0.124305555555555</v>
      </c>
    </row>
    <row r="571" spans="1:3" x14ac:dyDescent="0.45">
      <c r="A571">
        <v>568</v>
      </c>
      <c r="B571">
        <v>7.3699958622455597E-2</v>
      </c>
      <c r="C571">
        <v>1.82149362477231E-2</v>
      </c>
    </row>
    <row r="572" spans="1:3" x14ac:dyDescent="0.45">
      <c r="A572">
        <v>569</v>
      </c>
      <c r="B572">
        <v>7.3699958622455597E-2</v>
      </c>
      <c r="C572">
        <v>9.4657919400187404E-2</v>
      </c>
    </row>
    <row r="573" spans="1:3" x14ac:dyDescent="0.45">
      <c r="A573">
        <v>570</v>
      </c>
      <c r="B573">
        <v>7.3699958622455597E-2</v>
      </c>
      <c r="C573">
        <v>0.25</v>
      </c>
    </row>
    <row r="574" spans="1:3" x14ac:dyDescent="0.45">
      <c r="A574">
        <v>571</v>
      </c>
      <c r="B574">
        <v>7.3699958622455597E-2</v>
      </c>
      <c r="C574">
        <v>0.3</v>
      </c>
    </row>
    <row r="575" spans="1:3" x14ac:dyDescent="0.45">
      <c r="A575">
        <v>572</v>
      </c>
      <c r="B575">
        <v>7.3699958622455597E-2</v>
      </c>
      <c r="C575">
        <v>-0.105681818181818</v>
      </c>
    </row>
    <row r="576" spans="1:3" x14ac:dyDescent="0.45">
      <c r="A576">
        <v>573</v>
      </c>
      <c r="B576">
        <v>7.3699958622455597E-2</v>
      </c>
      <c r="C576">
        <v>6.3397129186602799E-2</v>
      </c>
    </row>
    <row r="577" spans="1:3" x14ac:dyDescent="0.45">
      <c r="A577">
        <v>574</v>
      </c>
      <c r="B577">
        <v>7.3699958622455597E-2</v>
      </c>
      <c r="C577">
        <v>-3.0898876404494301E-2</v>
      </c>
    </row>
    <row r="578" spans="1:3" x14ac:dyDescent="0.45">
      <c r="A578">
        <v>575</v>
      </c>
      <c r="B578">
        <v>7.3699958622455597E-2</v>
      </c>
      <c r="C578">
        <v>0.316455696202531</v>
      </c>
    </row>
    <row r="579" spans="1:3" x14ac:dyDescent="0.45">
      <c r="A579">
        <v>576</v>
      </c>
      <c r="B579">
        <v>7.3699958622455597E-2</v>
      </c>
      <c r="C579">
        <v>-7.4074074074073999E-3</v>
      </c>
    </row>
    <row r="580" spans="1:3" x14ac:dyDescent="0.45">
      <c r="A580">
        <v>577</v>
      </c>
      <c r="B580">
        <v>7.3699958622455597E-2</v>
      </c>
      <c r="C580">
        <v>0.13404417364813401</v>
      </c>
    </row>
    <row r="581" spans="1:3" x14ac:dyDescent="0.45">
      <c r="A581">
        <v>578</v>
      </c>
      <c r="B581">
        <v>7.3699958622455597E-2</v>
      </c>
      <c r="C581">
        <v>1.3333333333333299E-2</v>
      </c>
    </row>
    <row r="582" spans="1:3" x14ac:dyDescent="0.45">
      <c r="A582">
        <v>579</v>
      </c>
      <c r="B582">
        <v>7.3699958622455597E-2</v>
      </c>
      <c r="C582">
        <v>5.7324840764331197E-2</v>
      </c>
    </row>
    <row r="583" spans="1:3" x14ac:dyDescent="0.45">
      <c r="A583">
        <v>580</v>
      </c>
      <c r="B583">
        <v>7.3699958622455597E-2</v>
      </c>
      <c r="C583">
        <v>-4.4982698961937698E-2</v>
      </c>
    </row>
    <row r="584" spans="1:3" x14ac:dyDescent="0.45">
      <c r="A584">
        <v>581</v>
      </c>
      <c r="B584">
        <v>7.3699958622455597E-2</v>
      </c>
      <c r="C584">
        <v>0.25205479452054702</v>
      </c>
    </row>
    <row r="585" spans="1:3" x14ac:dyDescent="0.45">
      <c r="A585">
        <v>582</v>
      </c>
      <c r="B585">
        <v>7.3699958622455597E-2</v>
      </c>
      <c r="C585">
        <v>-7.7342047930283195E-2</v>
      </c>
    </row>
    <row r="586" spans="1:3" x14ac:dyDescent="0.45">
      <c r="A586">
        <v>583</v>
      </c>
      <c r="B586">
        <v>7.3699958622455597E-2</v>
      </c>
      <c r="C586">
        <v>-8.4745762711864403E-2</v>
      </c>
    </row>
    <row r="587" spans="1:3" x14ac:dyDescent="0.45">
      <c r="A587">
        <v>584</v>
      </c>
      <c r="B587">
        <v>7.3699958622455597E-2</v>
      </c>
      <c r="C587">
        <v>0.22367101303911699</v>
      </c>
    </row>
    <row r="588" spans="1:3" x14ac:dyDescent="0.45">
      <c r="A588">
        <v>585</v>
      </c>
      <c r="B588">
        <v>7.3699958622455597E-2</v>
      </c>
      <c r="C588">
        <v>7.1428571428571397E-2</v>
      </c>
    </row>
    <row r="589" spans="1:3" x14ac:dyDescent="0.45">
      <c r="A589">
        <v>586</v>
      </c>
      <c r="B589">
        <v>7.3699958622455597E-2</v>
      </c>
      <c r="C589">
        <v>0.251351351351351</v>
      </c>
    </row>
    <row r="590" spans="1:3" x14ac:dyDescent="0.45">
      <c r="A590">
        <v>587</v>
      </c>
      <c r="B590">
        <v>7.3699958622455597E-2</v>
      </c>
      <c r="C590">
        <v>-1.52113789016199E-2</v>
      </c>
    </row>
    <row r="591" spans="1:3" x14ac:dyDescent="0.45">
      <c r="A591">
        <v>588</v>
      </c>
      <c r="B591">
        <v>7.3699958622455597E-2</v>
      </c>
      <c r="C591">
        <v>-6.3309352517985598E-2</v>
      </c>
    </row>
    <row r="592" spans="1:3" x14ac:dyDescent="0.45">
      <c r="A592">
        <v>589</v>
      </c>
      <c r="B592">
        <v>7.3699958622455597E-2</v>
      </c>
      <c r="C592">
        <v>1.0845986984815601E-2</v>
      </c>
    </row>
    <row r="593" spans="1:3" x14ac:dyDescent="0.45">
      <c r="A593">
        <v>590</v>
      </c>
      <c r="B593">
        <v>7.3699958622455597E-2</v>
      </c>
      <c r="C593">
        <v>-0.12873563218390799</v>
      </c>
    </row>
    <row r="594" spans="1:3" x14ac:dyDescent="0.45">
      <c r="A594">
        <v>591</v>
      </c>
      <c r="B594">
        <v>7.3699958622455597E-2</v>
      </c>
      <c r="C594">
        <v>-0.163636363636363</v>
      </c>
    </row>
    <row r="595" spans="1:3" x14ac:dyDescent="0.45">
      <c r="A595">
        <v>592</v>
      </c>
      <c r="B595">
        <v>7.3699958622455597E-2</v>
      </c>
      <c r="C595">
        <v>-0.1859410430839</v>
      </c>
    </row>
    <row r="596" spans="1:3" x14ac:dyDescent="0.45">
      <c r="A596">
        <v>593</v>
      </c>
      <c r="B596">
        <v>7.3699958622455597E-2</v>
      </c>
      <c r="C596">
        <v>0.31884057971014401</v>
      </c>
    </row>
    <row r="597" spans="1:3" x14ac:dyDescent="0.45">
      <c r="A597">
        <v>594</v>
      </c>
      <c r="B597">
        <v>7.3699958622455597E-2</v>
      </c>
      <c r="C597">
        <v>0.27021276595744598</v>
      </c>
    </row>
    <row r="598" spans="1:3" x14ac:dyDescent="0.45">
      <c r="A598">
        <v>595</v>
      </c>
      <c r="B598">
        <v>7.3699958622455597E-2</v>
      </c>
      <c r="C598">
        <v>-7.1614583333333301E-2</v>
      </c>
    </row>
    <row r="599" spans="1:3" x14ac:dyDescent="0.45">
      <c r="A599">
        <v>596</v>
      </c>
      <c r="B599">
        <v>7.3699958622455597E-2</v>
      </c>
      <c r="C599">
        <v>-0.108035714285714</v>
      </c>
    </row>
    <row r="600" spans="1:3" x14ac:dyDescent="0.45">
      <c r="A600">
        <v>597</v>
      </c>
      <c r="B600">
        <v>7.3699958622455597E-2</v>
      </c>
      <c r="C600">
        <v>-0.14564369310793199</v>
      </c>
    </row>
    <row r="601" spans="1:3" x14ac:dyDescent="0.45">
      <c r="A601">
        <v>598</v>
      </c>
      <c r="B601">
        <v>7.3699958622455597E-2</v>
      </c>
      <c r="C601">
        <v>-0.20029673590504399</v>
      </c>
    </row>
    <row r="602" spans="1:3" x14ac:dyDescent="0.45">
      <c r="A602">
        <v>599</v>
      </c>
      <c r="B602">
        <v>7.3699958622455597E-2</v>
      </c>
      <c r="C602">
        <v>0.18291215403128699</v>
      </c>
    </row>
    <row r="603" spans="1:3" x14ac:dyDescent="0.45">
      <c r="A603">
        <v>600</v>
      </c>
      <c r="B603">
        <v>7.3699958622455597E-2</v>
      </c>
      <c r="C603">
        <v>-0.18313752591568699</v>
      </c>
    </row>
    <row r="604" spans="1:3" x14ac:dyDescent="0.45">
      <c r="A604">
        <v>601</v>
      </c>
      <c r="B604">
        <v>7.3699958622455597E-2</v>
      </c>
      <c r="C604">
        <v>-0.286173633440514</v>
      </c>
    </row>
    <row r="605" spans="1:3" x14ac:dyDescent="0.45">
      <c r="A605">
        <v>602</v>
      </c>
      <c r="B605">
        <v>7.3699958622455597E-2</v>
      </c>
      <c r="C605">
        <v>0.214397496087636</v>
      </c>
    </row>
    <row r="606" spans="1:3" x14ac:dyDescent="0.45">
      <c r="A606">
        <v>603</v>
      </c>
      <c r="B606">
        <v>7.3699958622455597E-2</v>
      </c>
      <c r="C606">
        <v>0.28767123287671198</v>
      </c>
    </row>
    <row r="607" spans="1:3" x14ac:dyDescent="0.45">
      <c r="A607">
        <v>604</v>
      </c>
      <c r="B607">
        <v>7.3699958622455597E-2</v>
      </c>
      <c r="C607">
        <v>0.20569105691056899</v>
      </c>
    </row>
    <row r="608" spans="1:3" x14ac:dyDescent="0.45">
      <c r="A608">
        <v>605</v>
      </c>
      <c r="B608">
        <v>7.3699958622455597E-2</v>
      </c>
      <c r="C608">
        <v>0.122047244094488</v>
      </c>
    </row>
    <row r="609" spans="1:3" x14ac:dyDescent="0.45">
      <c r="A609">
        <v>606</v>
      </c>
      <c r="B609">
        <v>7.3699958622455597E-2</v>
      </c>
      <c r="C609">
        <v>-6.2337662337662303E-2</v>
      </c>
    </row>
    <row r="610" spans="1:3" x14ac:dyDescent="0.45">
      <c r="A610">
        <v>607</v>
      </c>
      <c r="B610">
        <v>7.3699958622455597E-2</v>
      </c>
      <c r="C610">
        <v>0.159878419452887</v>
      </c>
    </row>
    <row r="611" spans="1:3" x14ac:dyDescent="0.45">
      <c r="A611">
        <v>608</v>
      </c>
      <c r="B611">
        <v>7.3699958622455597E-2</v>
      </c>
      <c r="C611">
        <v>0.25597269624573299</v>
      </c>
    </row>
    <row r="612" spans="1:3" x14ac:dyDescent="0.45">
      <c r="A612">
        <v>609</v>
      </c>
      <c r="B612">
        <v>7.3699958622455597E-2</v>
      </c>
      <c r="C612">
        <v>-0.183431952662721</v>
      </c>
    </row>
    <row r="613" spans="1:3" x14ac:dyDescent="0.45">
      <c r="A613">
        <v>610</v>
      </c>
      <c r="B613">
        <v>7.3699958622455597E-2</v>
      </c>
      <c r="C613">
        <v>-4.2690815006468298E-2</v>
      </c>
    </row>
    <row r="614" spans="1:3" x14ac:dyDescent="0.45">
      <c r="A614">
        <v>611</v>
      </c>
      <c r="B614">
        <v>7.3699958622455597E-2</v>
      </c>
      <c r="C614">
        <v>-4.6875E-2</v>
      </c>
    </row>
    <row r="615" spans="1:3" x14ac:dyDescent="0.45">
      <c r="A615">
        <v>612</v>
      </c>
      <c r="B615">
        <v>7.3699958622455597E-2</v>
      </c>
      <c r="C615">
        <v>0.24173228346456599</v>
      </c>
    </row>
    <row r="616" spans="1:3" x14ac:dyDescent="0.45">
      <c r="A616">
        <v>613</v>
      </c>
      <c r="B616">
        <v>7.3699958622455597E-2</v>
      </c>
      <c r="C616">
        <v>0.32228915662650598</v>
      </c>
    </row>
    <row r="617" spans="1:3" x14ac:dyDescent="0.45">
      <c r="A617">
        <v>614</v>
      </c>
      <c r="B617">
        <v>7.3699958622455597E-2</v>
      </c>
      <c r="C617">
        <v>0.23678646934460801</v>
      </c>
    </row>
    <row r="618" spans="1:3" x14ac:dyDescent="0.45">
      <c r="A618">
        <v>615</v>
      </c>
      <c r="B618">
        <v>7.3699958622455597E-2</v>
      </c>
      <c r="C618">
        <v>0.22746781115879799</v>
      </c>
    </row>
    <row r="619" spans="1:3" x14ac:dyDescent="0.45">
      <c r="A619">
        <v>616</v>
      </c>
      <c r="B619">
        <v>7.3699958622455597E-2</v>
      </c>
      <c r="C619">
        <v>-0.17514677103718199</v>
      </c>
    </row>
    <row r="620" spans="1:3" x14ac:dyDescent="0.45">
      <c r="A620">
        <v>617</v>
      </c>
      <c r="B620">
        <v>7.3699958622455597E-2</v>
      </c>
      <c r="C620">
        <v>0.15855855855855799</v>
      </c>
    </row>
    <row r="621" spans="1:3" x14ac:dyDescent="0.45">
      <c r="A621">
        <v>618</v>
      </c>
      <c r="B621">
        <v>7.3699958622455597E-2</v>
      </c>
      <c r="C621">
        <v>-0.26500337154416698</v>
      </c>
    </row>
    <row r="622" spans="1:3" x14ac:dyDescent="0.45">
      <c r="A622">
        <v>619</v>
      </c>
      <c r="B622">
        <v>7.3699958622455597E-2</v>
      </c>
      <c r="C622">
        <v>0.290944123314065</v>
      </c>
    </row>
    <row r="623" spans="1:3" x14ac:dyDescent="0.45">
      <c r="A623">
        <v>620</v>
      </c>
      <c r="B623">
        <v>7.3699958622455597E-2</v>
      </c>
      <c r="C623">
        <v>4.2264752791068498E-2</v>
      </c>
    </row>
    <row r="624" spans="1:3" x14ac:dyDescent="0.45">
      <c r="A624">
        <v>621</v>
      </c>
      <c r="B624">
        <v>7.3699958622455597E-2</v>
      </c>
      <c r="C624">
        <v>1.10294117647058E-2</v>
      </c>
    </row>
    <row r="625" spans="1:3" x14ac:dyDescent="0.45">
      <c r="A625">
        <v>622</v>
      </c>
      <c r="B625">
        <v>7.3699958622455597E-2</v>
      </c>
      <c r="C625">
        <v>0.173285198555956</v>
      </c>
    </row>
    <row r="626" spans="1:3" x14ac:dyDescent="0.45">
      <c r="A626">
        <v>623</v>
      </c>
      <c r="B626">
        <v>7.3699958622455597E-2</v>
      </c>
      <c r="C626">
        <v>-6.2159214830970498E-2</v>
      </c>
    </row>
    <row r="627" spans="1:3" x14ac:dyDescent="0.45">
      <c r="A627">
        <v>624</v>
      </c>
      <c r="B627">
        <v>7.3699958622455597E-2</v>
      </c>
      <c r="C627">
        <v>0.30672645739910298</v>
      </c>
    </row>
    <row r="628" spans="1:3" x14ac:dyDescent="0.45">
      <c r="A628">
        <v>625</v>
      </c>
      <c r="B628">
        <v>7.3699958622455597E-2</v>
      </c>
      <c r="C628">
        <v>-0.152036199095022</v>
      </c>
    </row>
    <row r="629" spans="1:3" x14ac:dyDescent="0.45">
      <c r="A629">
        <v>626</v>
      </c>
      <c r="B629">
        <v>7.3699958622455597E-2</v>
      </c>
      <c r="C629">
        <v>-0.106976744186046</v>
      </c>
    </row>
    <row r="630" spans="1:3" x14ac:dyDescent="0.45">
      <c r="A630">
        <v>627</v>
      </c>
      <c r="B630">
        <v>7.3699958622455597E-2</v>
      </c>
      <c r="C630">
        <v>5.2631578947368397E-2</v>
      </c>
    </row>
    <row r="631" spans="1:3" x14ac:dyDescent="0.45">
      <c r="A631">
        <v>628</v>
      </c>
      <c r="B631">
        <v>7.3699958622455597E-2</v>
      </c>
      <c r="C631">
        <v>0.139261744966442</v>
      </c>
    </row>
    <row r="632" spans="1:3" x14ac:dyDescent="0.45">
      <c r="A632">
        <v>629</v>
      </c>
      <c r="B632">
        <v>7.3699958622455597E-2</v>
      </c>
      <c r="C632">
        <v>-0.25273972602739703</v>
      </c>
    </row>
    <row r="633" spans="1:3" x14ac:dyDescent="0.45">
      <c r="A633">
        <v>630</v>
      </c>
      <c r="B633">
        <v>7.3699958622455597E-2</v>
      </c>
      <c r="C633">
        <v>-7.9455164585697999E-3</v>
      </c>
    </row>
    <row r="634" spans="1:3" x14ac:dyDescent="0.45">
      <c r="A634">
        <v>631</v>
      </c>
      <c r="B634">
        <v>7.3699958622455597E-2</v>
      </c>
      <c r="C634">
        <v>-7.6981132075471595E-2</v>
      </c>
    </row>
    <row r="635" spans="1:3" x14ac:dyDescent="0.45">
      <c r="A635">
        <v>632</v>
      </c>
      <c r="B635">
        <v>7.3699958622455597E-2</v>
      </c>
      <c r="C635">
        <v>-0.104913678618857</v>
      </c>
    </row>
    <row r="636" spans="1:3" x14ac:dyDescent="0.45">
      <c r="A636">
        <v>633</v>
      </c>
      <c r="B636">
        <v>7.3699958622455597E-2</v>
      </c>
      <c r="C636">
        <v>0.35180055401662003</v>
      </c>
    </row>
    <row r="637" spans="1:3" x14ac:dyDescent="0.45">
      <c r="A637">
        <v>634</v>
      </c>
      <c r="B637">
        <v>7.3699958622455597E-2</v>
      </c>
      <c r="C637">
        <v>0.24032921810699501</v>
      </c>
    </row>
    <row r="638" spans="1:3" x14ac:dyDescent="0.45">
      <c r="A638">
        <v>635</v>
      </c>
      <c r="B638">
        <v>7.3699958622455597E-2</v>
      </c>
      <c r="C638">
        <v>0.29203539823008801</v>
      </c>
    </row>
    <row r="639" spans="1:3" x14ac:dyDescent="0.45">
      <c r="A639">
        <v>636</v>
      </c>
      <c r="B639">
        <v>7.3699958622455597E-2</v>
      </c>
      <c r="C639">
        <v>0.12893401015228401</v>
      </c>
    </row>
    <row r="640" spans="1:3" x14ac:dyDescent="0.45">
      <c r="A640">
        <v>637</v>
      </c>
      <c r="B640">
        <v>7.3699958622455597E-2</v>
      </c>
      <c r="C640">
        <v>-6.7092651757188496E-2</v>
      </c>
    </row>
    <row r="641" spans="1:3" x14ac:dyDescent="0.45">
      <c r="A641">
        <v>638</v>
      </c>
      <c r="B641">
        <v>7.3699958622455597E-2</v>
      </c>
      <c r="C641">
        <v>9.6926713947990503E-2</v>
      </c>
    </row>
    <row r="642" spans="1:3" x14ac:dyDescent="0.45">
      <c r="A642">
        <v>639</v>
      </c>
      <c r="B642">
        <v>7.3699958622455597E-2</v>
      </c>
      <c r="C642">
        <v>0.210914454277286</v>
      </c>
    </row>
    <row r="643" spans="1:3" x14ac:dyDescent="0.45">
      <c r="A643">
        <v>640</v>
      </c>
      <c r="B643">
        <v>7.3699958622455597E-2</v>
      </c>
      <c r="C643">
        <v>0.14893617021276501</v>
      </c>
    </row>
    <row r="644" spans="1:3" x14ac:dyDescent="0.45">
      <c r="A644">
        <v>641</v>
      </c>
      <c r="B644">
        <v>7.3699958622455597E-2</v>
      </c>
      <c r="C644">
        <v>0.173285198555956</v>
      </c>
    </row>
    <row r="645" spans="1:3" x14ac:dyDescent="0.45">
      <c r="A645">
        <v>642</v>
      </c>
      <c r="B645">
        <v>7.3699958622455597E-2</v>
      </c>
      <c r="C645">
        <v>-1.33630289532293E-2</v>
      </c>
    </row>
    <row r="646" spans="1:3" x14ac:dyDescent="0.45">
      <c r="A646">
        <v>643</v>
      </c>
      <c r="B646">
        <v>7.3699958622455597E-2</v>
      </c>
      <c r="C646">
        <v>-2.62008733624454E-2</v>
      </c>
    </row>
    <row r="647" spans="1:3" x14ac:dyDescent="0.45">
      <c r="A647">
        <v>644</v>
      </c>
      <c r="B647">
        <v>7.3699958622455597E-2</v>
      </c>
      <c r="C647">
        <v>-0.14253393665158301</v>
      </c>
    </row>
    <row r="648" spans="1:3" x14ac:dyDescent="0.45">
      <c r="A648">
        <v>645</v>
      </c>
      <c r="B648">
        <v>7.3699958622455597E-2</v>
      </c>
      <c r="C648">
        <v>0.231994901210962</v>
      </c>
    </row>
    <row r="649" spans="1:3" x14ac:dyDescent="0.45">
      <c r="A649">
        <v>646</v>
      </c>
      <c r="B649">
        <v>7.3699958622455597E-2</v>
      </c>
      <c r="C649">
        <v>0.34926470588235198</v>
      </c>
    </row>
    <row r="650" spans="1:3" x14ac:dyDescent="0.45">
      <c r="A650">
        <v>647</v>
      </c>
      <c r="B650">
        <v>7.3699958622455597E-2</v>
      </c>
      <c r="C650">
        <v>7.69230769230769E-2</v>
      </c>
    </row>
    <row r="651" spans="1:3" x14ac:dyDescent="0.45">
      <c r="A651">
        <v>648</v>
      </c>
      <c r="B651">
        <v>7.3699958622455597E-2</v>
      </c>
      <c r="C651">
        <v>0.182451253481894</v>
      </c>
    </row>
    <row r="652" spans="1:3" x14ac:dyDescent="0.45">
      <c r="A652">
        <v>649</v>
      </c>
      <c r="B652">
        <v>7.3699958622455597E-2</v>
      </c>
      <c r="C652">
        <v>2.6962727993655799E-2</v>
      </c>
    </row>
    <row r="653" spans="1:3" x14ac:dyDescent="0.45">
      <c r="A653">
        <v>650</v>
      </c>
      <c r="B653">
        <v>7.3699958622455597E-2</v>
      </c>
      <c r="C653">
        <v>0.110898661567877</v>
      </c>
    </row>
    <row r="654" spans="1:3" x14ac:dyDescent="0.45">
      <c r="A654">
        <v>651</v>
      </c>
      <c r="B654">
        <v>7.3699958622455597E-2</v>
      </c>
      <c r="C654">
        <v>-4.38489646772229E-2</v>
      </c>
    </row>
    <row r="655" spans="1:3" x14ac:dyDescent="0.45">
      <c r="A655">
        <v>652</v>
      </c>
      <c r="B655">
        <v>7.3699958622455597E-2</v>
      </c>
      <c r="C655">
        <v>-0.118391660461653</v>
      </c>
    </row>
    <row r="656" spans="1:3" x14ac:dyDescent="0.45">
      <c r="A656">
        <v>653</v>
      </c>
      <c r="B656">
        <v>7.3699958622455597E-2</v>
      </c>
      <c r="C656">
        <v>0.34096109839816902</v>
      </c>
    </row>
    <row r="657" spans="1:3" x14ac:dyDescent="0.45">
      <c r="A657">
        <v>654</v>
      </c>
      <c r="B657">
        <v>7.3699958622455597E-2</v>
      </c>
      <c r="C657">
        <v>-0.13653413353338301</v>
      </c>
    </row>
    <row r="658" spans="1:3" x14ac:dyDescent="0.45">
      <c r="A658">
        <v>655</v>
      </c>
      <c r="B658">
        <v>7.3699958622455597E-2</v>
      </c>
      <c r="C658">
        <v>-4.0051679586563298E-2</v>
      </c>
    </row>
    <row r="659" spans="1:3" x14ac:dyDescent="0.45">
      <c r="A659">
        <v>656</v>
      </c>
      <c r="B659">
        <v>7.3699958622455597E-2</v>
      </c>
      <c r="C659">
        <v>-0.19047619047618999</v>
      </c>
    </row>
    <row r="660" spans="1:3" x14ac:dyDescent="0.45">
      <c r="A660">
        <v>657</v>
      </c>
      <c r="B660">
        <v>7.3699958622455597E-2</v>
      </c>
      <c r="C660">
        <v>9.0579710144927494E-2</v>
      </c>
    </row>
    <row r="661" spans="1:3" x14ac:dyDescent="0.45">
      <c r="A661">
        <v>658</v>
      </c>
      <c r="B661">
        <v>7.3699958622455597E-2</v>
      </c>
      <c r="C661">
        <v>-2.8328611898016999E-3</v>
      </c>
    </row>
    <row r="662" spans="1:3" x14ac:dyDescent="0.45">
      <c r="A662">
        <v>659</v>
      </c>
      <c r="B662">
        <v>7.3699958622455597E-2</v>
      </c>
      <c r="C662">
        <v>-4.6099290780141799E-2</v>
      </c>
    </row>
    <row r="663" spans="1:3" x14ac:dyDescent="0.45">
      <c r="A663">
        <v>660</v>
      </c>
      <c r="B663">
        <v>7.3699958622455597E-2</v>
      </c>
      <c r="C663">
        <v>-0.14028436018957299</v>
      </c>
    </row>
    <row r="664" spans="1:3" x14ac:dyDescent="0.45">
      <c r="A664">
        <v>661</v>
      </c>
      <c r="B664">
        <v>7.3699958622455597E-2</v>
      </c>
      <c r="C664">
        <v>-0.113043478260869</v>
      </c>
    </row>
    <row r="665" spans="1:3" x14ac:dyDescent="0.45">
      <c r="A665">
        <v>662</v>
      </c>
      <c r="B665">
        <v>7.3699958622455597E-2</v>
      </c>
      <c r="C665">
        <v>-6.1093247588424403E-2</v>
      </c>
    </row>
    <row r="666" spans="1:3" x14ac:dyDescent="0.45">
      <c r="A666">
        <v>663</v>
      </c>
      <c r="B666">
        <v>7.3699958622455597E-2</v>
      </c>
      <c r="C666">
        <v>-2.12464589235127E-2</v>
      </c>
    </row>
    <row r="667" spans="1:3" x14ac:dyDescent="0.45">
      <c r="A667">
        <v>664</v>
      </c>
      <c r="B667">
        <v>7.3699958622455597E-2</v>
      </c>
      <c r="C667">
        <v>0.18807810894141799</v>
      </c>
    </row>
    <row r="668" spans="1:3" x14ac:dyDescent="0.45">
      <c r="A668">
        <v>665</v>
      </c>
      <c r="B668">
        <v>7.3699958622455597E-2</v>
      </c>
      <c r="C668">
        <v>-9.27272727272727E-2</v>
      </c>
    </row>
    <row r="669" spans="1:3" x14ac:dyDescent="0.45">
      <c r="A669">
        <v>666</v>
      </c>
      <c r="B669">
        <v>7.3699958622455597E-2</v>
      </c>
      <c r="C669">
        <v>0.57785467128027601</v>
      </c>
    </row>
    <row r="670" spans="1:3" x14ac:dyDescent="0.45">
      <c r="A670">
        <v>667</v>
      </c>
      <c r="B670">
        <v>7.3699958622455597E-2</v>
      </c>
      <c r="C670">
        <v>8.5255066387141795E-2</v>
      </c>
    </row>
    <row r="671" spans="1:3" x14ac:dyDescent="0.45">
      <c r="A671">
        <v>668</v>
      </c>
      <c r="B671">
        <v>7.3699958622455597E-2</v>
      </c>
      <c r="C671">
        <v>0.139776951672862</v>
      </c>
    </row>
    <row r="672" spans="1:3" x14ac:dyDescent="0.45">
      <c r="A672">
        <v>669</v>
      </c>
      <c r="B672">
        <v>7.3699958622455597E-2</v>
      </c>
      <c r="C672">
        <v>-0.160504201680672</v>
      </c>
    </row>
    <row r="673" spans="1:3" x14ac:dyDescent="0.45">
      <c r="A673">
        <v>670</v>
      </c>
      <c r="B673">
        <v>7.3699958622455597E-2</v>
      </c>
      <c r="C673">
        <v>-0.148316062176165</v>
      </c>
    </row>
    <row r="674" spans="1:3" x14ac:dyDescent="0.45">
      <c r="A674">
        <v>671</v>
      </c>
      <c r="B674">
        <v>7.3699958622455597E-2</v>
      </c>
      <c r="C674">
        <v>-7.3639274279615793E-2</v>
      </c>
    </row>
    <row r="675" spans="1:3" x14ac:dyDescent="0.45">
      <c r="A675">
        <v>672</v>
      </c>
      <c r="B675">
        <v>7.3699958622455597E-2</v>
      </c>
      <c r="C675">
        <v>7.8431372549019607E-2</v>
      </c>
    </row>
    <row r="676" spans="1:3" x14ac:dyDescent="0.45">
      <c r="A676">
        <v>673</v>
      </c>
      <c r="B676">
        <v>7.3699958622455597E-2</v>
      </c>
      <c r="C676">
        <v>-8.7878787878787806E-2</v>
      </c>
    </row>
    <row r="677" spans="1:3" x14ac:dyDescent="0.45">
      <c r="A677">
        <v>674</v>
      </c>
      <c r="B677">
        <v>7.3699958622455597E-2</v>
      </c>
      <c r="C677">
        <v>0.184705882352941</v>
      </c>
    </row>
    <row r="678" spans="1:3" x14ac:dyDescent="0.45">
      <c r="A678">
        <v>675</v>
      </c>
      <c r="B678">
        <v>7.3699958622455597E-2</v>
      </c>
      <c r="C678">
        <v>4.5537340619307802E-2</v>
      </c>
    </row>
    <row r="679" spans="1:3" x14ac:dyDescent="0.45">
      <c r="A679">
        <v>676</v>
      </c>
      <c r="B679">
        <v>7.3699958622455597E-2</v>
      </c>
      <c r="C679">
        <v>0.203636363636363</v>
      </c>
    </row>
    <row r="680" spans="1:3" x14ac:dyDescent="0.45">
      <c r="A680">
        <v>677</v>
      </c>
      <c r="B680">
        <v>7.3699958622455597E-2</v>
      </c>
      <c r="C680">
        <v>-4.8000000000000001E-2</v>
      </c>
    </row>
    <row r="681" spans="1:3" x14ac:dyDescent="0.45">
      <c r="A681">
        <v>678</v>
      </c>
      <c r="B681">
        <v>7.3699958622455597E-2</v>
      </c>
      <c r="C681">
        <v>0.15379623621025301</v>
      </c>
    </row>
    <row r="682" spans="1:3" x14ac:dyDescent="0.45">
      <c r="A682">
        <v>679</v>
      </c>
      <c r="B682">
        <v>7.3699958622455597E-2</v>
      </c>
      <c r="C682">
        <v>-0.12553191489361701</v>
      </c>
    </row>
    <row r="683" spans="1:3" x14ac:dyDescent="0.45">
      <c r="A683">
        <v>680</v>
      </c>
      <c r="B683">
        <v>7.3699958622455597E-2</v>
      </c>
      <c r="C683">
        <v>-3.3126293995859202E-2</v>
      </c>
    </row>
    <row r="684" spans="1:3" x14ac:dyDescent="0.45">
      <c r="A684">
        <v>681</v>
      </c>
      <c r="B684">
        <v>7.3699958622455597E-2</v>
      </c>
      <c r="C684">
        <v>-7.4561403508771898E-2</v>
      </c>
    </row>
    <row r="685" spans="1:3" x14ac:dyDescent="0.45">
      <c r="A685">
        <v>682</v>
      </c>
      <c r="B685">
        <v>7.3699958622455597E-2</v>
      </c>
      <c r="C685">
        <v>1.1764705882352899E-2</v>
      </c>
    </row>
    <row r="686" spans="1:3" x14ac:dyDescent="0.45">
      <c r="A686">
        <v>683</v>
      </c>
      <c r="B686">
        <v>7.3699958622455597E-2</v>
      </c>
      <c r="C686">
        <v>0.19845559845559799</v>
      </c>
    </row>
    <row r="687" spans="1:3" x14ac:dyDescent="0.45">
      <c r="A687">
        <v>684</v>
      </c>
      <c r="B687">
        <v>7.3699958622455597E-2</v>
      </c>
      <c r="C687">
        <v>0.14583333333333301</v>
      </c>
    </row>
    <row r="688" spans="1:3" x14ac:dyDescent="0.45">
      <c r="A688">
        <v>685</v>
      </c>
      <c r="B688">
        <v>7.3699958622455597E-2</v>
      </c>
      <c r="C688">
        <v>4.7272727272727202E-2</v>
      </c>
    </row>
    <row r="689" spans="1:3" x14ac:dyDescent="0.45">
      <c r="A689">
        <v>686</v>
      </c>
      <c r="B689">
        <v>7.3699958622455597E-2</v>
      </c>
      <c r="C689">
        <v>4.5929018789144002E-2</v>
      </c>
    </row>
    <row r="690" spans="1:3" x14ac:dyDescent="0.45">
      <c r="A690">
        <v>687</v>
      </c>
      <c r="B690">
        <v>7.3699958622455597E-2</v>
      </c>
      <c r="C690">
        <v>-0.10217755443885999</v>
      </c>
    </row>
    <row r="691" spans="1:3" x14ac:dyDescent="0.45">
      <c r="A691">
        <v>688</v>
      </c>
      <c r="B691">
        <v>7.3699958622455597E-2</v>
      </c>
      <c r="C691">
        <v>0.113425925925925</v>
      </c>
    </row>
    <row r="692" spans="1:3" x14ac:dyDescent="0.45">
      <c r="A692">
        <v>689</v>
      </c>
      <c r="B692">
        <v>7.3699958622455597E-2</v>
      </c>
      <c r="C692">
        <v>-0.152477763659466</v>
      </c>
    </row>
    <row r="693" spans="1:3" x14ac:dyDescent="0.45">
      <c r="A693">
        <v>690</v>
      </c>
      <c r="B693">
        <v>7.3699958622455597E-2</v>
      </c>
      <c r="C693">
        <v>-3.77358490566037E-3</v>
      </c>
    </row>
    <row r="694" spans="1:3" x14ac:dyDescent="0.45">
      <c r="A694">
        <v>691</v>
      </c>
      <c r="B694">
        <v>7.3699958622455597E-2</v>
      </c>
      <c r="C694">
        <v>6.5040650406504003E-2</v>
      </c>
    </row>
    <row r="695" spans="1:3" x14ac:dyDescent="0.45">
      <c r="A695">
        <v>692</v>
      </c>
      <c r="B695">
        <v>7.3699958622455597E-2</v>
      </c>
      <c r="C695">
        <v>0.53488372093023195</v>
      </c>
    </row>
    <row r="696" spans="1:3" x14ac:dyDescent="0.45">
      <c r="A696">
        <v>693</v>
      </c>
      <c r="B696">
        <v>7.3699958622455597E-2</v>
      </c>
      <c r="C696">
        <v>0.55436720142602403</v>
      </c>
    </row>
    <row r="697" spans="1:3" x14ac:dyDescent="0.45">
      <c r="A697">
        <v>694</v>
      </c>
      <c r="B697">
        <v>7.3699958622455597E-2</v>
      </c>
      <c r="C697">
        <v>0.38172920065252802</v>
      </c>
    </row>
    <row r="698" spans="1:3" x14ac:dyDescent="0.45">
      <c r="A698">
        <v>695</v>
      </c>
      <c r="B698">
        <v>7.3699958622455597E-2</v>
      </c>
      <c r="C698">
        <v>-0.134751773049645</v>
      </c>
    </row>
    <row r="699" spans="1:3" x14ac:dyDescent="0.45">
      <c r="A699">
        <v>696</v>
      </c>
      <c r="B699">
        <v>7.3699958622455597E-2</v>
      </c>
      <c r="C699">
        <v>-0.185970636215334</v>
      </c>
    </row>
    <row r="700" spans="1:3" x14ac:dyDescent="0.45">
      <c r="A700">
        <v>697</v>
      </c>
      <c r="B700">
        <v>7.3699958622455597E-2</v>
      </c>
      <c r="C700">
        <v>0.450094161958568</v>
      </c>
    </row>
    <row r="701" spans="1:3" x14ac:dyDescent="0.45">
      <c r="A701">
        <v>698</v>
      </c>
      <c r="B701">
        <v>7.3699958622455597E-2</v>
      </c>
      <c r="C701">
        <v>3.3185840707964598E-2</v>
      </c>
    </row>
    <row r="702" spans="1:3" x14ac:dyDescent="0.45">
      <c r="A702">
        <v>699</v>
      </c>
      <c r="B702">
        <v>7.3699958622455597E-2</v>
      </c>
      <c r="C702">
        <v>-2.3972602739725998E-2</v>
      </c>
    </row>
    <row r="703" spans="1:3" x14ac:dyDescent="0.45">
      <c r="A703">
        <v>700</v>
      </c>
      <c r="B703">
        <v>7.3699958622455597E-2</v>
      </c>
      <c r="C703">
        <v>7.69230769230769E-2</v>
      </c>
    </row>
    <row r="704" spans="1:3" x14ac:dyDescent="0.45">
      <c r="A704">
        <v>701</v>
      </c>
      <c r="B704">
        <v>7.3699958622455597E-2</v>
      </c>
      <c r="C704">
        <v>-1.0570824524312799E-2</v>
      </c>
    </row>
    <row r="705" spans="1:3" x14ac:dyDescent="0.45">
      <c r="A705">
        <v>702</v>
      </c>
      <c r="B705">
        <v>7.3699958622455597E-2</v>
      </c>
      <c r="C705">
        <v>0.31836270608300099</v>
      </c>
    </row>
    <row r="706" spans="1:3" x14ac:dyDescent="0.45">
      <c r="A706">
        <v>703</v>
      </c>
      <c r="B706">
        <v>7.3699958622455597E-2</v>
      </c>
      <c r="C706">
        <v>0.17324561403508701</v>
      </c>
    </row>
    <row r="707" spans="1:3" x14ac:dyDescent="0.45">
      <c r="A707">
        <v>704</v>
      </c>
      <c r="B707">
        <v>7.3699958622455597E-2</v>
      </c>
      <c r="C707">
        <v>6.1519903498190497E-2</v>
      </c>
    </row>
    <row r="708" spans="1:3" x14ac:dyDescent="0.45">
      <c r="A708">
        <v>705</v>
      </c>
      <c r="B708">
        <v>7.3699958622455597E-2</v>
      </c>
      <c r="C708">
        <v>5.3380782918149398E-3</v>
      </c>
    </row>
    <row r="709" spans="1:3" x14ac:dyDescent="0.45">
      <c r="A709">
        <v>706</v>
      </c>
      <c r="B709">
        <v>7.3699958622455597E-2</v>
      </c>
      <c r="C709">
        <v>-1.8599562363238498E-2</v>
      </c>
    </row>
    <row r="710" spans="1:3" x14ac:dyDescent="0.45">
      <c r="A710">
        <v>707</v>
      </c>
      <c r="B710">
        <v>7.3699958622455597E-2</v>
      </c>
      <c r="C710">
        <v>-9.3959731543624102E-3</v>
      </c>
    </row>
    <row r="711" spans="1:3" x14ac:dyDescent="0.45">
      <c r="A711">
        <v>708</v>
      </c>
      <c r="B711">
        <v>7.3699958622455597E-2</v>
      </c>
      <c r="C711">
        <v>-0.145021645021645</v>
      </c>
    </row>
    <row r="712" spans="1:3" x14ac:dyDescent="0.45">
      <c r="A712">
        <v>709</v>
      </c>
      <c r="B712">
        <v>7.3699958622455597E-2</v>
      </c>
      <c r="C712">
        <v>0.16974169741697401</v>
      </c>
    </row>
    <row r="713" spans="1:3" x14ac:dyDescent="0.45">
      <c r="A713">
        <v>710</v>
      </c>
      <c r="B713">
        <v>7.3699958622455597E-2</v>
      </c>
      <c r="C713">
        <v>2.3148148148148098E-2</v>
      </c>
    </row>
    <row r="714" spans="1:3" x14ac:dyDescent="0.45">
      <c r="A714">
        <v>711</v>
      </c>
      <c r="B714">
        <v>7.3699958622455597E-2</v>
      </c>
      <c r="C714">
        <v>-9.9508599508599499E-2</v>
      </c>
    </row>
    <row r="715" spans="1:3" x14ac:dyDescent="0.45">
      <c r="A715">
        <v>712</v>
      </c>
      <c r="B715">
        <v>7.3699958622455597E-2</v>
      </c>
      <c r="C715">
        <v>-2.1186440677966101E-2</v>
      </c>
    </row>
    <row r="716" spans="1:3" x14ac:dyDescent="0.45">
      <c r="A716">
        <v>713</v>
      </c>
      <c r="B716">
        <v>7.3699958622455597E-2</v>
      </c>
      <c r="C716">
        <v>0.35300101729399702</v>
      </c>
    </row>
    <row r="717" spans="1:3" x14ac:dyDescent="0.45">
      <c r="A717">
        <v>714</v>
      </c>
      <c r="B717">
        <v>7.3699958622455597E-2</v>
      </c>
      <c r="C717">
        <v>0.38600212089077401</v>
      </c>
    </row>
    <row r="718" spans="1:3" x14ac:dyDescent="0.45">
      <c r="A718">
        <v>715</v>
      </c>
      <c r="B718">
        <v>7.3699958622455597E-2</v>
      </c>
      <c r="C718">
        <v>6.18181818181818E-2</v>
      </c>
    </row>
    <row r="719" spans="1:3" x14ac:dyDescent="0.45">
      <c r="A719">
        <v>716</v>
      </c>
      <c r="B719">
        <v>7.3699958622455597E-2</v>
      </c>
      <c r="C719">
        <v>6.6326530612244902E-2</v>
      </c>
    </row>
    <row r="720" spans="1:3" x14ac:dyDescent="0.45">
      <c r="A720">
        <v>717</v>
      </c>
      <c r="B720">
        <v>7.3699958622455597E-2</v>
      </c>
      <c r="C720">
        <v>0.12</v>
      </c>
    </row>
    <row r="721" spans="1:3" x14ac:dyDescent="0.45">
      <c r="A721">
        <v>718</v>
      </c>
      <c r="B721">
        <v>7.3699958622455597E-2</v>
      </c>
      <c r="C721">
        <v>-0.16525423728813499</v>
      </c>
    </row>
    <row r="722" spans="1:3" x14ac:dyDescent="0.45">
      <c r="A722">
        <v>719</v>
      </c>
      <c r="B722">
        <v>7.3699958622455597E-2</v>
      </c>
      <c r="C722">
        <v>0.217181467181467</v>
      </c>
    </row>
    <row r="723" spans="1:3" x14ac:dyDescent="0.45">
      <c r="A723">
        <v>720</v>
      </c>
      <c r="B723">
        <v>7.3699958622455597E-2</v>
      </c>
      <c r="C723">
        <v>0.21391304347826001</v>
      </c>
    </row>
    <row r="724" spans="1:3" x14ac:dyDescent="0.45">
      <c r="A724">
        <v>721</v>
      </c>
      <c r="B724">
        <v>7.3699958622455597E-2</v>
      </c>
      <c r="C724">
        <v>2.29533282325937E-2</v>
      </c>
    </row>
    <row r="725" spans="1:3" x14ac:dyDescent="0.45">
      <c r="A725">
        <v>722</v>
      </c>
      <c r="B725">
        <v>7.3699958622455597E-2</v>
      </c>
      <c r="C725">
        <v>0.298979591836734</v>
      </c>
    </row>
    <row r="726" spans="1:3" x14ac:dyDescent="0.45">
      <c r="A726">
        <v>723</v>
      </c>
      <c r="B726">
        <v>7.3699958622455597E-2</v>
      </c>
      <c r="C726">
        <v>-1.2326656394453E-2</v>
      </c>
    </row>
    <row r="727" spans="1:3" x14ac:dyDescent="0.45">
      <c r="A727">
        <v>724</v>
      </c>
      <c r="B727">
        <v>7.3699958622455597E-2</v>
      </c>
      <c r="C727">
        <v>-0.13302589570769699</v>
      </c>
    </row>
    <row r="728" spans="1:3" x14ac:dyDescent="0.45">
      <c r="A728">
        <v>725</v>
      </c>
      <c r="B728">
        <v>7.3699958622455597E-2</v>
      </c>
      <c r="C728">
        <v>-9.0379008746355599E-2</v>
      </c>
    </row>
    <row r="729" spans="1:3" x14ac:dyDescent="0.45">
      <c r="A729">
        <v>726</v>
      </c>
      <c r="B729">
        <v>7.3699958622455597E-2</v>
      </c>
      <c r="C729">
        <v>-1.0548523206751E-3</v>
      </c>
    </row>
    <row r="730" spans="1:3" x14ac:dyDescent="0.45">
      <c r="A730">
        <v>727</v>
      </c>
      <c r="B730">
        <v>7.3699958622455597E-2</v>
      </c>
      <c r="C730">
        <v>0.31829573934837002</v>
      </c>
    </row>
    <row r="731" spans="1:3" x14ac:dyDescent="0.45">
      <c r="A731">
        <v>728</v>
      </c>
      <c r="B731">
        <v>7.3699958622455597E-2</v>
      </c>
      <c r="C731">
        <v>-4.1916167664670601E-2</v>
      </c>
    </row>
    <row r="732" spans="1:3" x14ac:dyDescent="0.45">
      <c r="A732">
        <v>729</v>
      </c>
      <c r="B732">
        <v>7.3699958622455597E-2</v>
      </c>
      <c r="C732">
        <v>0.38288770053475901</v>
      </c>
    </row>
    <row r="733" spans="1:3" x14ac:dyDescent="0.45">
      <c r="A733">
        <v>730</v>
      </c>
      <c r="B733">
        <v>7.3699958622455597E-2</v>
      </c>
      <c r="C733">
        <v>0.40322580645161199</v>
      </c>
    </row>
    <row r="734" spans="1:3" x14ac:dyDescent="0.45">
      <c r="A734">
        <v>731</v>
      </c>
      <c r="B734">
        <v>7.3699958622455597E-2</v>
      </c>
      <c r="C734">
        <v>-0.102409638554216</v>
      </c>
    </row>
    <row r="735" spans="1:3" x14ac:dyDescent="0.45">
      <c r="A735">
        <v>732</v>
      </c>
      <c r="B735">
        <v>7.3699958622455597E-2</v>
      </c>
      <c r="C735">
        <v>-9.5238095238095205E-2</v>
      </c>
    </row>
    <row r="736" spans="1:3" x14ac:dyDescent="0.45">
      <c r="A736">
        <v>733</v>
      </c>
      <c r="B736">
        <v>7.3699958622455597E-2</v>
      </c>
      <c r="C736">
        <v>-0.21081081081080999</v>
      </c>
    </row>
    <row r="737" spans="1:3" x14ac:dyDescent="0.45">
      <c r="A737">
        <v>734</v>
      </c>
      <c r="B737">
        <v>7.3699958622455597E-2</v>
      </c>
      <c r="C737">
        <v>-0.10416666666666601</v>
      </c>
    </row>
    <row r="738" spans="1:3" x14ac:dyDescent="0.45">
      <c r="A738">
        <v>735</v>
      </c>
      <c r="B738">
        <v>7.3699958622455597E-2</v>
      </c>
      <c r="C738">
        <v>0.218295218295218</v>
      </c>
    </row>
    <row r="739" spans="1:3" x14ac:dyDescent="0.45">
      <c r="A739">
        <v>736</v>
      </c>
      <c r="B739">
        <v>7.3699958622455597E-2</v>
      </c>
      <c r="C739">
        <v>0.254117647058823</v>
      </c>
    </row>
    <row r="740" spans="1:3" x14ac:dyDescent="0.45">
      <c r="A740">
        <v>737</v>
      </c>
      <c r="B740">
        <v>7.3699958622455597E-2</v>
      </c>
      <c r="C740">
        <v>-7.0000000000000007E-2</v>
      </c>
    </row>
    <row r="741" spans="1:3" x14ac:dyDescent="0.45">
      <c r="A741">
        <v>738</v>
      </c>
      <c r="B741">
        <v>7.3699958622455597E-2</v>
      </c>
      <c r="C741">
        <v>0.12980769230769201</v>
      </c>
    </row>
    <row r="742" spans="1:3" x14ac:dyDescent="0.45">
      <c r="A742">
        <v>739</v>
      </c>
      <c r="B742">
        <v>7.3699958622455597E-2</v>
      </c>
      <c r="C742">
        <v>3.8043478260869498E-2</v>
      </c>
    </row>
    <row r="743" spans="1:3" x14ac:dyDescent="0.45">
      <c r="A743">
        <v>740</v>
      </c>
      <c r="B743">
        <v>7.3699958622455597E-2</v>
      </c>
      <c r="C743">
        <v>-2.09790209790209E-2</v>
      </c>
    </row>
    <row r="744" spans="1:3" x14ac:dyDescent="0.45">
      <c r="A744">
        <v>741</v>
      </c>
      <c r="B744">
        <v>7.3699958622455597E-2</v>
      </c>
      <c r="C744">
        <v>4.6296296296296198E-3</v>
      </c>
    </row>
    <row r="745" spans="1:3" x14ac:dyDescent="0.45">
      <c r="A745">
        <v>742</v>
      </c>
      <c r="B745">
        <v>7.3699958622455597E-2</v>
      </c>
      <c r="C745">
        <v>0.17432950191570801</v>
      </c>
    </row>
    <row r="746" spans="1:3" x14ac:dyDescent="0.45">
      <c r="A746">
        <v>743</v>
      </c>
      <c r="B746">
        <v>7.3699958622455597E-2</v>
      </c>
      <c r="C746">
        <v>-0.232558139534883</v>
      </c>
    </row>
    <row r="747" spans="1:3" x14ac:dyDescent="0.45">
      <c r="A747">
        <v>744</v>
      </c>
      <c r="B747">
        <v>7.3699958622455597E-2</v>
      </c>
      <c r="C747">
        <v>-5.7532172596517703E-2</v>
      </c>
    </row>
    <row r="748" spans="1:3" x14ac:dyDescent="0.45">
      <c r="A748">
        <v>745</v>
      </c>
      <c r="B748">
        <v>7.3699958622455597E-2</v>
      </c>
      <c r="C748">
        <v>1.5030946065428799E-2</v>
      </c>
    </row>
    <row r="749" spans="1:3" x14ac:dyDescent="0.45">
      <c r="A749">
        <v>746</v>
      </c>
      <c r="B749">
        <v>7.3699958622455597E-2</v>
      </c>
      <c r="C749">
        <v>0.203904555314533</v>
      </c>
    </row>
    <row r="750" spans="1:3" x14ac:dyDescent="0.45">
      <c r="A750">
        <v>747</v>
      </c>
      <c r="B750">
        <v>7.3699958622455597E-2</v>
      </c>
      <c r="C750">
        <v>-8.9043747580332899E-2</v>
      </c>
    </row>
    <row r="751" spans="1:3" x14ac:dyDescent="0.45">
      <c r="A751">
        <v>748</v>
      </c>
      <c r="B751">
        <v>7.3699958622455597E-2</v>
      </c>
      <c r="C751">
        <v>-0.224338624338624</v>
      </c>
    </row>
    <row r="752" spans="1:3" x14ac:dyDescent="0.45">
      <c r="A752">
        <v>749</v>
      </c>
      <c r="B752">
        <v>7.3699958622455597E-2</v>
      </c>
      <c r="C752">
        <v>-0.261808367071524</v>
      </c>
    </row>
    <row r="753" spans="1:3" x14ac:dyDescent="0.45">
      <c r="A753">
        <v>750</v>
      </c>
      <c r="B753">
        <v>7.3699958622455597E-2</v>
      </c>
      <c r="C753">
        <v>0.22375215146299399</v>
      </c>
    </row>
    <row r="754" spans="1:3" x14ac:dyDescent="0.45">
      <c r="A754">
        <v>751</v>
      </c>
      <c r="B754">
        <v>7.3699958622455597E-2</v>
      </c>
      <c r="C754">
        <v>1.48148148148148E-2</v>
      </c>
    </row>
    <row r="755" spans="1:3" x14ac:dyDescent="0.45">
      <c r="A755">
        <v>752</v>
      </c>
      <c r="B755">
        <v>7.3699958622455597E-2</v>
      </c>
      <c r="C755">
        <v>-9.8039215686274508E-3</v>
      </c>
    </row>
    <row r="756" spans="1:3" x14ac:dyDescent="0.45">
      <c r="A756">
        <v>753</v>
      </c>
      <c r="B756">
        <v>7.3699958622455597E-2</v>
      </c>
      <c r="C756">
        <v>-0.123348017621145</v>
      </c>
    </row>
    <row r="757" spans="1:3" x14ac:dyDescent="0.45">
      <c r="A757">
        <v>754</v>
      </c>
      <c r="B757">
        <v>7.3699958622455597E-2</v>
      </c>
      <c r="C757">
        <v>-4.1152263374485597E-2</v>
      </c>
    </row>
    <row r="758" spans="1:3" x14ac:dyDescent="0.45">
      <c r="A758">
        <v>755</v>
      </c>
      <c r="B758">
        <v>7.3699958622455597E-2</v>
      </c>
      <c r="C758">
        <v>0.20224719101123501</v>
      </c>
    </row>
    <row r="759" spans="1:3" x14ac:dyDescent="0.45">
      <c r="A759">
        <v>756</v>
      </c>
      <c r="B759">
        <v>7.3699958622455597E-2</v>
      </c>
      <c r="C759">
        <v>0.159663865546218</v>
      </c>
    </row>
    <row r="760" spans="1:3" x14ac:dyDescent="0.45">
      <c r="A760">
        <v>757</v>
      </c>
      <c r="B760">
        <v>7.3699958622455597E-2</v>
      </c>
      <c r="C760">
        <v>0.15870378063980001</v>
      </c>
    </row>
    <row r="761" spans="1:3" x14ac:dyDescent="0.45">
      <c r="A761">
        <v>758</v>
      </c>
      <c r="B761">
        <v>7.3699958622455597E-2</v>
      </c>
      <c r="C761">
        <v>-0.36043165467625898</v>
      </c>
    </row>
    <row r="762" spans="1:3" x14ac:dyDescent="0.45">
      <c r="A762">
        <v>759</v>
      </c>
      <c r="B762">
        <v>7.3699958622455597E-2</v>
      </c>
      <c r="C762">
        <v>0.24761146496815201</v>
      </c>
    </row>
    <row r="763" spans="1:3" x14ac:dyDescent="0.45">
      <c r="A763">
        <v>760</v>
      </c>
      <c r="B763">
        <v>7.3699958622455597E-2</v>
      </c>
      <c r="C763">
        <v>6.8801897983392604E-2</v>
      </c>
    </row>
    <row r="764" spans="1:3" x14ac:dyDescent="0.45">
      <c r="A764">
        <v>761</v>
      </c>
      <c r="B764">
        <v>7.3699958622455597E-2</v>
      </c>
      <c r="C764">
        <v>0.148347425057647</v>
      </c>
    </row>
    <row r="765" spans="1:3" x14ac:dyDescent="0.45">
      <c r="A765">
        <v>762</v>
      </c>
      <c r="B765">
        <v>7.3699958622455597E-2</v>
      </c>
      <c r="C765">
        <v>0.23939393939393899</v>
      </c>
    </row>
    <row r="766" spans="1:3" x14ac:dyDescent="0.45">
      <c r="A766">
        <v>763</v>
      </c>
      <c r="B766">
        <v>7.3699958622455597E-2</v>
      </c>
      <c r="C766">
        <v>6.3157894736842104E-3</v>
      </c>
    </row>
    <row r="767" spans="1:3" x14ac:dyDescent="0.45">
      <c r="A767">
        <v>764</v>
      </c>
      <c r="B767">
        <v>7.3699958622455597E-2</v>
      </c>
      <c r="C767">
        <v>-7.5949367088607597E-2</v>
      </c>
    </row>
    <row r="768" spans="1:3" x14ac:dyDescent="0.45">
      <c r="A768">
        <v>765</v>
      </c>
      <c r="B768">
        <v>7.3699958622455597E-2</v>
      </c>
      <c r="C768">
        <v>-0.20966595593461201</v>
      </c>
    </row>
    <row r="769" spans="1:3" x14ac:dyDescent="0.45">
      <c r="A769">
        <v>766</v>
      </c>
      <c r="B769">
        <v>7.3699958622455597E-2</v>
      </c>
      <c r="C769">
        <v>8.3941605839415998E-2</v>
      </c>
    </row>
    <row r="770" spans="1:3" x14ac:dyDescent="0.45">
      <c r="A770">
        <v>767</v>
      </c>
      <c r="B770">
        <v>7.3699958622455597E-2</v>
      </c>
      <c r="C770">
        <v>4.8611111111111098E-2</v>
      </c>
    </row>
    <row r="771" spans="1:3" x14ac:dyDescent="0.45">
      <c r="A771">
        <v>768</v>
      </c>
      <c r="B771">
        <v>7.3699958622455597E-2</v>
      </c>
      <c r="C771">
        <v>4.7619047619047603E-2</v>
      </c>
    </row>
    <row r="772" spans="1:3" x14ac:dyDescent="0.45">
      <c r="A772">
        <v>769</v>
      </c>
      <c r="B772">
        <v>7.3699958622455597E-2</v>
      </c>
      <c r="C772">
        <v>0.21890547263681501</v>
      </c>
    </row>
    <row r="773" spans="1:3" x14ac:dyDescent="0.45">
      <c r="A773">
        <v>770</v>
      </c>
      <c r="B773">
        <v>7.3699958622455597E-2</v>
      </c>
      <c r="C773">
        <v>-7.09219858156028E-3</v>
      </c>
    </row>
    <row r="774" spans="1:3" x14ac:dyDescent="0.45">
      <c r="A774">
        <v>771</v>
      </c>
      <c r="B774">
        <v>7.3699958622455597E-2</v>
      </c>
      <c r="C774">
        <v>0.288627450980392</v>
      </c>
    </row>
    <row r="775" spans="1:3" x14ac:dyDescent="0.45">
      <c r="A775">
        <v>772</v>
      </c>
      <c r="B775">
        <v>7.3699958622455597E-2</v>
      </c>
      <c r="C775">
        <v>0.201201201201201</v>
      </c>
    </row>
    <row r="776" spans="1:3" x14ac:dyDescent="0.45">
      <c r="A776">
        <v>773</v>
      </c>
      <c r="B776">
        <v>7.3699958622455597E-2</v>
      </c>
      <c r="C776">
        <v>-0.36742424242424199</v>
      </c>
    </row>
    <row r="777" spans="1:3" x14ac:dyDescent="0.45">
      <c r="A777">
        <v>774</v>
      </c>
      <c r="B777">
        <v>7.3699958622455597E-2</v>
      </c>
      <c r="C777">
        <v>0.178487918939984</v>
      </c>
    </row>
    <row r="778" spans="1:3" x14ac:dyDescent="0.45">
      <c r="A778">
        <v>775</v>
      </c>
      <c r="B778">
        <v>7.3699958622455597E-2</v>
      </c>
      <c r="C778">
        <v>-0.15987055016181201</v>
      </c>
    </row>
    <row r="779" spans="1:3" x14ac:dyDescent="0.45">
      <c r="A779">
        <v>776</v>
      </c>
      <c r="B779">
        <v>7.3699958622455597E-2</v>
      </c>
      <c r="C779">
        <v>-0.21315789473684199</v>
      </c>
    </row>
    <row r="780" spans="1:3" x14ac:dyDescent="0.45">
      <c r="A780">
        <v>777</v>
      </c>
      <c r="B780">
        <v>7.3699958622455597E-2</v>
      </c>
      <c r="C780">
        <v>-0.41388174807197903</v>
      </c>
    </row>
    <row r="781" spans="1:3" x14ac:dyDescent="0.45">
      <c r="A781">
        <v>778</v>
      </c>
      <c r="B781">
        <v>7.3699958622455597E-2</v>
      </c>
      <c r="C781">
        <v>0.129870129870129</v>
      </c>
    </row>
    <row r="782" spans="1:3" x14ac:dyDescent="0.45">
      <c r="A782">
        <v>779</v>
      </c>
      <c r="B782">
        <v>7.3699958622455597E-2</v>
      </c>
      <c r="C782">
        <v>0.13660555884092199</v>
      </c>
    </row>
    <row r="783" spans="1:3" x14ac:dyDescent="0.45">
      <c r="A783">
        <v>780</v>
      </c>
      <c r="B783">
        <v>7.3699958622455597E-2</v>
      </c>
      <c r="C783">
        <v>6.5384615384615305E-2</v>
      </c>
    </row>
    <row r="784" spans="1:3" x14ac:dyDescent="0.45">
      <c r="A784">
        <v>781</v>
      </c>
      <c r="B784">
        <v>7.3699958622455597E-2</v>
      </c>
      <c r="C784">
        <v>-0.245633187772925</v>
      </c>
    </row>
    <row r="785" spans="1:3" x14ac:dyDescent="0.45">
      <c r="A785">
        <v>782</v>
      </c>
      <c r="B785">
        <v>7.3699958622455597E-2</v>
      </c>
      <c r="C785">
        <v>2.1862348178137599E-2</v>
      </c>
    </row>
    <row r="786" spans="1:3" x14ac:dyDescent="0.45">
      <c r="A786">
        <v>783</v>
      </c>
      <c r="B786">
        <v>7.3699958622455597E-2</v>
      </c>
      <c r="C786">
        <v>0.35532994923857802</v>
      </c>
    </row>
    <row r="787" spans="1:3" x14ac:dyDescent="0.45">
      <c r="A787">
        <v>784</v>
      </c>
      <c r="B787">
        <v>7.3699958622455597E-2</v>
      </c>
      <c r="C787">
        <v>6.98689956331877E-2</v>
      </c>
    </row>
    <row r="788" spans="1:3" x14ac:dyDescent="0.45">
      <c r="A788">
        <v>785</v>
      </c>
      <c r="B788">
        <v>7.3699958622455597E-2</v>
      </c>
      <c r="C788">
        <v>0.52529182879377401</v>
      </c>
    </row>
    <row r="789" spans="1:3" x14ac:dyDescent="0.45">
      <c r="A789">
        <v>786</v>
      </c>
      <c r="B789">
        <v>7.3699958622455597E-2</v>
      </c>
      <c r="C789">
        <v>-0.13626685592618801</v>
      </c>
    </row>
    <row r="790" spans="1:3" x14ac:dyDescent="0.45">
      <c r="A790">
        <v>787</v>
      </c>
      <c r="B790">
        <v>7.3699958622455597E-2</v>
      </c>
      <c r="C790">
        <v>-0.232477446217904</v>
      </c>
    </row>
    <row r="791" spans="1:3" x14ac:dyDescent="0.45">
      <c r="A791">
        <v>788</v>
      </c>
      <c r="B791">
        <v>7.3699958622455597E-2</v>
      </c>
      <c r="C791">
        <v>0.18241758241758199</v>
      </c>
    </row>
    <row r="792" spans="1:3" x14ac:dyDescent="0.45">
      <c r="A792">
        <v>789</v>
      </c>
      <c r="B792">
        <v>7.3699958622455597E-2</v>
      </c>
      <c r="C792">
        <v>0.185410334346504</v>
      </c>
    </row>
    <row r="793" spans="1:3" x14ac:dyDescent="0.45">
      <c r="A793">
        <v>790</v>
      </c>
      <c r="B793">
        <v>7.3699958622455597E-2</v>
      </c>
      <c r="C793">
        <v>-2.18855218855218E-2</v>
      </c>
    </row>
    <row r="794" spans="1:3" x14ac:dyDescent="0.45">
      <c r="A794">
        <v>791</v>
      </c>
      <c r="B794">
        <v>7.3699958622455597E-2</v>
      </c>
      <c r="C794">
        <v>-8.3333333333333301E-2</v>
      </c>
    </row>
    <row r="795" spans="1:3" x14ac:dyDescent="0.45">
      <c r="A795">
        <v>792</v>
      </c>
      <c r="B795">
        <v>7.3699958622455597E-2</v>
      </c>
      <c r="C795">
        <v>0.19052523171987601</v>
      </c>
    </row>
    <row r="796" spans="1:3" x14ac:dyDescent="0.45">
      <c r="A796">
        <v>793</v>
      </c>
      <c r="B796">
        <v>7.3699958622455597E-2</v>
      </c>
      <c r="C796">
        <v>0.169296987087517</v>
      </c>
    </row>
    <row r="797" spans="1:3" x14ac:dyDescent="0.45">
      <c r="A797">
        <v>794</v>
      </c>
      <c r="B797">
        <v>7.3699958622455597E-2</v>
      </c>
      <c r="C797">
        <v>0.13338473400154199</v>
      </c>
    </row>
    <row r="798" spans="1:3" x14ac:dyDescent="0.45">
      <c r="A798">
        <v>795</v>
      </c>
      <c r="B798">
        <v>7.3699958622455597E-2</v>
      </c>
      <c r="C798">
        <v>-0.134751773049645</v>
      </c>
    </row>
    <row r="799" spans="1:3" x14ac:dyDescent="0.45">
      <c r="A799">
        <v>796</v>
      </c>
      <c r="B799">
        <v>7.3699958622455597E-2</v>
      </c>
      <c r="C799">
        <v>-4.1052631578947299E-2</v>
      </c>
    </row>
    <row r="800" spans="1:3" x14ac:dyDescent="0.45">
      <c r="A800">
        <v>797</v>
      </c>
      <c r="B800">
        <v>7.3699958622455597E-2</v>
      </c>
      <c r="C800">
        <v>-2.00907323395981E-2</v>
      </c>
    </row>
    <row r="801" spans="1:3" x14ac:dyDescent="0.45">
      <c r="A801">
        <v>798</v>
      </c>
      <c r="B801">
        <v>7.3699958622455597E-2</v>
      </c>
      <c r="C801">
        <v>0.24234693877551</v>
      </c>
    </row>
    <row r="802" spans="1:3" x14ac:dyDescent="0.45">
      <c r="A802">
        <v>799</v>
      </c>
      <c r="B802">
        <v>7.3699958622455597E-2</v>
      </c>
      <c r="C802">
        <v>0.102923976608187</v>
      </c>
    </row>
    <row r="803" spans="1:3" x14ac:dyDescent="0.45">
      <c r="A803">
        <v>800</v>
      </c>
      <c r="B803">
        <v>7.3699958622455597E-2</v>
      </c>
      <c r="C803">
        <v>-6.4000000000000001E-2</v>
      </c>
    </row>
    <row r="804" spans="1:3" x14ac:dyDescent="0.45">
      <c r="A804">
        <v>801</v>
      </c>
      <c r="B804">
        <v>7.3699958622455597E-2</v>
      </c>
      <c r="C804">
        <v>0.15530303030303</v>
      </c>
    </row>
    <row r="805" spans="1:3" x14ac:dyDescent="0.45">
      <c r="A805">
        <v>802</v>
      </c>
      <c r="B805">
        <v>7.3699958622455597E-2</v>
      </c>
      <c r="C805">
        <v>0.107806691449814</v>
      </c>
    </row>
    <row r="806" spans="1:3" x14ac:dyDescent="0.45">
      <c r="A806">
        <v>803</v>
      </c>
      <c r="B806">
        <v>7.3699958622455597E-2</v>
      </c>
      <c r="C806">
        <v>0.18884120171673799</v>
      </c>
    </row>
    <row r="807" spans="1:3" x14ac:dyDescent="0.45">
      <c r="A807">
        <v>804</v>
      </c>
      <c r="B807">
        <v>7.3699958622455597E-2</v>
      </c>
      <c r="C807">
        <v>5.5074744295830001E-2</v>
      </c>
    </row>
    <row r="808" spans="1:3" x14ac:dyDescent="0.45">
      <c r="A808">
        <v>805</v>
      </c>
      <c r="B808">
        <v>7.3699958622455597E-2</v>
      </c>
      <c r="C808">
        <v>-0.123152709359605</v>
      </c>
    </row>
    <row r="809" spans="1:3" x14ac:dyDescent="0.45">
      <c r="A809">
        <v>806</v>
      </c>
      <c r="B809">
        <v>7.3699958622455597E-2</v>
      </c>
      <c r="C809">
        <v>-0.145299145299145</v>
      </c>
    </row>
    <row r="810" spans="1:3" x14ac:dyDescent="0.45">
      <c r="A810">
        <v>807</v>
      </c>
      <c r="B810">
        <v>7.3699958622455597E-2</v>
      </c>
      <c r="C810">
        <v>-1.22044241037376E-2</v>
      </c>
    </row>
    <row r="811" spans="1:3" x14ac:dyDescent="0.45">
      <c r="A811">
        <v>808</v>
      </c>
      <c r="B811">
        <v>7.3699958622455597E-2</v>
      </c>
      <c r="C811">
        <v>3.4319526627218898E-2</v>
      </c>
    </row>
    <row r="812" spans="1:3" x14ac:dyDescent="0.45">
      <c r="A812">
        <v>809</v>
      </c>
      <c r="B812">
        <v>7.3699958622455597E-2</v>
      </c>
      <c r="C812">
        <v>8.2191780821917804E-2</v>
      </c>
    </row>
    <row r="813" spans="1:3" x14ac:dyDescent="0.45">
      <c r="A813">
        <v>810</v>
      </c>
      <c r="B813">
        <v>7.3699958622455597E-2</v>
      </c>
      <c r="C813">
        <v>9.8709187547456299E-3</v>
      </c>
    </row>
    <row r="814" spans="1:3" x14ac:dyDescent="0.45">
      <c r="A814">
        <v>811</v>
      </c>
      <c r="B814">
        <v>7.3699958622455597E-2</v>
      </c>
      <c r="C814">
        <v>0.237916219119226</v>
      </c>
    </row>
    <row r="815" spans="1:3" x14ac:dyDescent="0.45">
      <c r="A815">
        <v>812</v>
      </c>
      <c r="B815">
        <v>7.3699958622455597E-2</v>
      </c>
      <c r="C815">
        <v>-0.13457943925233601</v>
      </c>
    </row>
    <row r="816" spans="1:3" x14ac:dyDescent="0.45">
      <c r="A816">
        <v>813</v>
      </c>
      <c r="B816">
        <v>7.3699958622455597E-2</v>
      </c>
      <c r="C816">
        <v>-7.8225806451612895E-2</v>
      </c>
    </row>
    <row r="817" spans="1:3" x14ac:dyDescent="0.45">
      <c r="A817">
        <v>814</v>
      </c>
      <c r="B817">
        <v>7.3699958622455597E-2</v>
      </c>
      <c r="C817">
        <v>0.27596153846153798</v>
      </c>
    </row>
    <row r="818" spans="1:3" x14ac:dyDescent="0.45">
      <c r="A818">
        <v>815</v>
      </c>
      <c r="B818">
        <v>7.3699958622455597E-2</v>
      </c>
      <c r="C818">
        <v>0.156310057655349</v>
      </c>
    </row>
    <row r="819" spans="1:3" x14ac:dyDescent="0.45">
      <c r="A819">
        <v>816</v>
      </c>
      <c r="B819">
        <v>7.3699958622455597E-2</v>
      </c>
      <c r="C819">
        <v>0.18241758241758199</v>
      </c>
    </row>
    <row r="820" spans="1:3" x14ac:dyDescent="0.45">
      <c r="A820">
        <v>817</v>
      </c>
      <c r="B820">
        <v>7.3699958622455597E-2</v>
      </c>
      <c r="C820">
        <v>0</v>
      </c>
    </row>
    <row r="821" spans="1:3" x14ac:dyDescent="0.45">
      <c r="A821">
        <v>818</v>
      </c>
      <c r="B821">
        <v>7.3699958622455597E-2</v>
      </c>
      <c r="C821">
        <v>-0.35111111111111099</v>
      </c>
    </row>
    <row r="822" spans="1:3" x14ac:dyDescent="0.45">
      <c r="A822">
        <v>819</v>
      </c>
      <c r="B822">
        <v>7.3699958622455597E-2</v>
      </c>
      <c r="C822">
        <v>8.1556997219647806E-2</v>
      </c>
    </row>
    <row r="823" spans="1:3" x14ac:dyDescent="0.45">
      <c r="A823">
        <v>820</v>
      </c>
      <c r="B823">
        <v>7.3699958622455597E-2</v>
      </c>
      <c r="C823">
        <v>4.8442906574394401E-2</v>
      </c>
    </row>
    <row r="824" spans="1:3" x14ac:dyDescent="0.45">
      <c r="A824">
        <v>821</v>
      </c>
      <c r="B824">
        <v>7.3699958622455597E-2</v>
      </c>
      <c r="C824">
        <v>-0.20186335403726699</v>
      </c>
    </row>
    <row r="825" spans="1:3" x14ac:dyDescent="0.45">
      <c r="A825">
        <v>822</v>
      </c>
      <c r="B825">
        <v>7.3699958622455597E-2</v>
      </c>
      <c r="C825">
        <v>7.7288428324697706E-2</v>
      </c>
    </row>
    <row r="826" spans="1:3" x14ac:dyDescent="0.45">
      <c r="A826">
        <v>823</v>
      </c>
      <c r="B826">
        <v>7.3699958622455597E-2</v>
      </c>
      <c r="C826">
        <v>0.22565687789798999</v>
      </c>
    </row>
    <row r="827" spans="1:3" x14ac:dyDescent="0.45">
      <c r="A827">
        <v>824</v>
      </c>
      <c r="B827">
        <v>7.3699958622455597E-2</v>
      </c>
      <c r="C827">
        <v>0.460829493087557</v>
      </c>
    </row>
    <row r="828" spans="1:3" x14ac:dyDescent="0.45">
      <c r="A828">
        <v>825</v>
      </c>
      <c r="B828">
        <v>7.3699958622455597E-2</v>
      </c>
      <c r="C828">
        <v>4.4477390659747899E-3</v>
      </c>
    </row>
    <row r="829" spans="1:3" x14ac:dyDescent="0.45">
      <c r="A829">
        <v>826</v>
      </c>
      <c r="B829">
        <v>7.3699958622455597E-2</v>
      </c>
      <c r="C829">
        <v>-8.83590462833099E-2</v>
      </c>
    </row>
    <row r="830" spans="1:3" x14ac:dyDescent="0.45">
      <c r="A830">
        <v>827</v>
      </c>
      <c r="B830">
        <v>7.3699958622455597E-2</v>
      </c>
      <c r="C830">
        <v>0.11212516297262</v>
      </c>
    </row>
    <row r="831" spans="1:3" x14ac:dyDescent="0.45">
      <c r="A831">
        <v>828</v>
      </c>
      <c r="B831">
        <v>7.3699958622455597E-2</v>
      </c>
      <c r="C831">
        <v>0.174157303370786</v>
      </c>
    </row>
    <row r="832" spans="1:3" x14ac:dyDescent="0.45">
      <c r="A832">
        <v>829</v>
      </c>
      <c r="B832">
        <v>7.3699958622455597E-2</v>
      </c>
      <c r="C832">
        <v>3.6055603822762801E-2</v>
      </c>
    </row>
    <row r="833" spans="1:3" x14ac:dyDescent="0.45">
      <c r="A833">
        <v>830</v>
      </c>
      <c r="B833">
        <v>7.3699958622455597E-2</v>
      </c>
      <c r="C833">
        <v>0.13348247576435401</v>
      </c>
    </row>
    <row r="834" spans="1:3" x14ac:dyDescent="0.45">
      <c r="A834">
        <v>831</v>
      </c>
      <c r="B834">
        <v>7.3699958622455597E-2</v>
      </c>
      <c r="C834">
        <v>0.220440881763527</v>
      </c>
    </row>
    <row r="835" spans="1:3" x14ac:dyDescent="0.45">
      <c r="A835">
        <v>832</v>
      </c>
      <c r="B835">
        <v>7.3699958622455597E-2</v>
      </c>
      <c r="C835">
        <v>-0.123357664233576</v>
      </c>
    </row>
    <row r="836" spans="1:3" x14ac:dyDescent="0.45">
      <c r="A836">
        <v>833</v>
      </c>
      <c r="B836">
        <v>7.3699958622455597E-2</v>
      </c>
      <c r="C836">
        <v>0.22754491017963999</v>
      </c>
    </row>
    <row r="837" spans="1:3" x14ac:dyDescent="0.45">
      <c r="A837">
        <v>834</v>
      </c>
      <c r="B837">
        <v>7.3699958622455597E-2</v>
      </c>
      <c r="C837">
        <v>-0.15967523680649501</v>
      </c>
    </row>
    <row r="838" spans="1:3" x14ac:dyDescent="0.45">
      <c r="A838">
        <v>835</v>
      </c>
      <c r="B838">
        <v>7.3699958622455597E-2</v>
      </c>
      <c r="C838">
        <v>9.9252934898612505E-2</v>
      </c>
    </row>
    <row r="839" spans="1:3" x14ac:dyDescent="0.45">
      <c r="A839">
        <v>836</v>
      </c>
      <c r="B839">
        <v>7.3699958622455597E-2</v>
      </c>
      <c r="C839">
        <v>-7.5657894736842105E-2</v>
      </c>
    </row>
    <row r="840" spans="1:3" x14ac:dyDescent="0.45">
      <c r="A840">
        <v>837</v>
      </c>
      <c r="B840">
        <v>7.3699958622455597E-2</v>
      </c>
      <c r="C840">
        <v>-0.39709090909090899</v>
      </c>
    </row>
    <row r="841" spans="1:3" x14ac:dyDescent="0.45">
      <c r="A841">
        <v>838</v>
      </c>
      <c r="B841">
        <v>7.3699958622455597E-2</v>
      </c>
      <c r="C841">
        <v>0.114926084883166</v>
      </c>
    </row>
    <row r="842" spans="1:3" x14ac:dyDescent="0.45">
      <c r="A842">
        <v>839</v>
      </c>
      <c r="B842">
        <v>7.3699958622455597E-2</v>
      </c>
      <c r="C842">
        <v>7.14285714285714E-3</v>
      </c>
    </row>
    <row r="843" spans="1:3" x14ac:dyDescent="0.45">
      <c r="A843">
        <v>840</v>
      </c>
      <c r="B843">
        <v>7.3699958622455597E-2</v>
      </c>
      <c r="C843">
        <v>-0.107634543178973</v>
      </c>
    </row>
    <row r="844" spans="1:3" x14ac:dyDescent="0.45">
      <c r="A844">
        <v>841</v>
      </c>
      <c r="B844">
        <v>7.3699958622455597E-2</v>
      </c>
      <c r="C844">
        <v>-4.8701298701298697E-2</v>
      </c>
    </row>
    <row r="845" spans="1:3" x14ac:dyDescent="0.45">
      <c r="A845">
        <v>842</v>
      </c>
      <c r="B845">
        <v>7.3699958622455597E-2</v>
      </c>
      <c r="C845">
        <v>0.31399317406143301</v>
      </c>
    </row>
    <row r="846" spans="1:3" x14ac:dyDescent="0.45">
      <c r="A846">
        <v>843</v>
      </c>
      <c r="B846">
        <v>7.3699958622455597E-2</v>
      </c>
      <c r="C846">
        <v>-3.5955056179775201E-2</v>
      </c>
    </row>
    <row r="847" spans="1:3" x14ac:dyDescent="0.45">
      <c r="A847">
        <v>844</v>
      </c>
      <c r="B847">
        <v>7.3699958622455597E-2</v>
      </c>
      <c r="C847">
        <v>0.37061769616026702</v>
      </c>
    </row>
    <row r="848" spans="1:3" x14ac:dyDescent="0.45">
      <c r="A848">
        <v>845</v>
      </c>
      <c r="B848">
        <v>7.3699958622455597E-2</v>
      </c>
      <c r="C848">
        <v>-0.101439790575916</v>
      </c>
    </row>
    <row r="849" spans="1:3" x14ac:dyDescent="0.45">
      <c r="A849">
        <v>846</v>
      </c>
      <c r="B849">
        <v>7.3699958622455597E-2</v>
      </c>
      <c r="C849">
        <v>0.17753623188405701</v>
      </c>
    </row>
    <row r="850" spans="1:3" x14ac:dyDescent="0.45">
      <c r="A850">
        <v>847</v>
      </c>
      <c r="B850">
        <v>7.3699958622455597E-2</v>
      </c>
      <c r="C850">
        <v>-5.4421768707482901E-2</v>
      </c>
    </row>
    <row r="851" spans="1:3" x14ac:dyDescent="0.45">
      <c r="A851">
        <v>848</v>
      </c>
      <c r="B851">
        <v>7.3699958622455597E-2</v>
      </c>
      <c r="C851">
        <v>0.100605143721633</v>
      </c>
    </row>
    <row r="852" spans="1:3" x14ac:dyDescent="0.45">
      <c r="A852">
        <v>849</v>
      </c>
      <c r="B852">
        <v>7.3699958622455597E-2</v>
      </c>
      <c r="C852">
        <v>-4.1845493562231703E-2</v>
      </c>
    </row>
    <row r="853" spans="1:3" x14ac:dyDescent="0.45">
      <c r="A853">
        <v>850</v>
      </c>
      <c r="B853">
        <v>7.3699958622455597E-2</v>
      </c>
      <c r="C853">
        <v>-0.14453125</v>
      </c>
    </row>
    <row r="854" spans="1:3" x14ac:dyDescent="0.45">
      <c r="A854">
        <v>851</v>
      </c>
      <c r="B854">
        <v>7.3699958622455597E-2</v>
      </c>
      <c r="C854">
        <v>-8.5106382978723406E-3</v>
      </c>
    </row>
    <row r="855" spans="1:3" x14ac:dyDescent="0.45">
      <c r="A855">
        <v>852</v>
      </c>
      <c r="B855">
        <v>7.3699958622455597E-2</v>
      </c>
      <c r="C855">
        <v>0.27041357370095398</v>
      </c>
    </row>
    <row r="856" spans="1:3" x14ac:dyDescent="0.45">
      <c r="A856">
        <v>853</v>
      </c>
      <c r="B856">
        <v>7.3699958622455597E-2</v>
      </c>
      <c r="C856">
        <v>-8.9924160346695495E-2</v>
      </c>
    </row>
    <row r="857" spans="1:3" x14ac:dyDescent="0.45">
      <c r="A857">
        <v>854</v>
      </c>
      <c r="B857">
        <v>7.3699958622455597E-2</v>
      </c>
      <c r="C857">
        <v>0.12230215827338101</v>
      </c>
    </row>
    <row r="858" spans="1:3" x14ac:dyDescent="0.45">
      <c r="A858">
        <v>855</v>
      </c>
      <c r="B858">
        <v>7.3699958622455597E-2</v>
      </c>
      <c r="C858">
        <v>0.12200956937799</v>
      </c>
    </row>
    <row r="859" spans="1:3" x14ac:dyDescent="0.45">
      <c r="A859">
        <v>856</v>
      </c>
      <c r="B859">
        <v>7.3699958622455597E-2</v>
      </c>
      <c r="C859">
        <v>2.36966824644549E-3</v>
      </c>
    </row>
    <row r="860" spans="1:3" x14ac:dyDescent="0.45">
      <c r="A860">
        <v>857</v>
      </c>
      <c r="B860">
        <v>7.3699958622455597E-2</v>
      </c>
      <c r="C860">
        <v>0.28170144462279201</v>
      </c>
    </row>
    <row r="861" spans="1:3" x14ac:dyDescent="0.45">
      <c r="A861">
        <v>858</v>
      </c>
      <c r="B861">
        <v>7.3699958622455597E-2</v>
      </c>
      <c r="C861">
        <v>0.61594202898550698</v>
      </c>
    </row>
    <row r="862" spans="1:3" x14ac:dyDescent="0.45">
      <c r="A862">
        <v>859</v>
      </c>
      <c r="B862">
        <v>7.3699958622455597E-2</v>
      </c>
      <c r="C862">
        <v>-1.5071590052750499E-2</v>
      </c>
    </row>
    <row r="863" spans="1:3" x14ac:dyDescent="0.45">
      <c r="A863">
        <v>860</v>
      </c>
      <c r="B863">
        <v>7.3699958622455597E-2</v>
      </c>
      <c r="C863">
        <v>-3.7414965986394502E-2</v>
      </c>
    </row>
    <row r="864" spans="1:3" x14ac:dyDescent="0.45">
      <c r="A864">
        <v>861</v>
      </c>
      <c r="B864">
        <v>7.3699958622455597E-2</v>
      </c>
      <c r="C864">
        <v>0.124793388429752</v>
      </c>
    </row>
    <row r="865" spans="1:3" x14ac:dyDescent="0.45">
      <c r="A865">
        <v>862</v>
      </c>
      <c r="B865">
        <v>7.3699958622455597E-2</v>
      </c>
      <c r="C865">
        <v>7.1071071071070996E-2</v>
      </c>
    </row>
    <row r="866" spans="1:3" x14ac:dyDescent="0.45">
      <c r="A866">
        <v>863</v>
      </c>
      <c r="B866">
        <v>7.3699958622455597E-2</v>
      </c>
      <c r="C866">
        <v>0.20401854714064899</v>
      </c>
    </row>
    <row r="867" spans="1:3" x14ac:dyDescent="0.45">
      <c r="A867">
        <v>864</v>
      </c>
      <c r="B867">
        <v>7.3699958622455597E-2</v>
      </c>
      <c r="C867">
        <v>0.14392905866302799</v>
      </c>
    </row>
    <row r="868" spans="1:3" x14ac:dyDescent="0.45">
      <c r="A868">
        <v>865</v>
      </c>
      <c r="B868">
        <v>7.3699958622455597E-2</v>
      </c>
      <c r="C868">
        <v>-7.5435203094777498E-2</v>
      </c>
    </row>
    <row r="869" spans="1:3" x14ac:dyDescent="0.45">
      <c r="A869">
        <v>866</v>
      </c>
      <c r="B869">
        <v>7.3699958622455597E-2</v>
      </c>
      <c r="C869">
        <v>4.29184549356223E-3</v>
      </c>
    </row>
    <row r="870" spans="1:3" x14ac:dyDescent="0.45">
      <c r="A870">
        <v>867</v>
      </c>
      <c r="B870">
        <v>7.3699958622455597E-2</v>
      </c>
      <c r="C870">
        <v>0.23096885813148699</v>
      </c>
    </row>
    <row r="871" spans="1:3" x14ac:dyDescent="0.45">
      <c r="A871">
        <v>868</v>
      </c>
      <c r="B871">
        <v>7.3699958622455597E-2</v>
      </c>
      <c r="C871">
        <v>-0.123595505617977</v>
      </c>
    </row>
    <row r="872" spans="1:3" x14ac:dyDescent="0.45">
      <c r="A872">
        <v>869</v>
      </c>
      <c r="B872">
        <v>7.3699958622455597E-2</v>
      </c>
      <c r="C872">
        <v>-2.9868578255674998E-2</v>
      </c>
    </row>
    <row r="873" spans="1:3" x14ac:dyDescent="0.45">
      <c r="A873">
        <v>870</v>
      </c>
      <c r="B873">
        <v>7.3699958622455597E-2</v>
      </c>
      <c r="C873">
        <v>-9.3896713615023407E-3</v>
      </c>
    </row>
    <row r="874" spans="1:3" x14ac:dyDescent="0.45">
      <c r="A874">
        <v>871</v>
      </c>
      <c r="B874">
        <v>7.3699958622455597E-2</v>
      </c>
      <c r="C874">
        <v>-6.2754686226568795E-2</v>
      </c>
    </row>
    <row r="875" spans="1:3" x14ac:dyDescent="0.45">
      <c r="A875">
        <v>872</v>
      </c>
      <c r="B875">
        <v>7.3699958622455597E-2</v>
      </c>
      <c r="C875">
        <v>0.22367101303911699</v>
      </c>
    </row>
    <row r="876" spans="1:3" x14ac:dyDescent="0.45">
      <c r="A876">
        <v>873</v>
      </c>
      <c r="B876">
        <v>7.3699958622455597E-2</v>
      </c>
      <c r="C876">
        <v>3.7166085946573703E-2</v>
      </c>
    </row>
    <row r="877" spans="1:3" x14ac:dyDescent="0.45">
      <c r="A877">
        <v>874</v>
      </c>
      <c r="B877">
        <v>7.3699958622455597E-2</v>
      </c>
      <c r="C877">
        <v>8.7336244541484698E-2</v>
      </c>
    </row>
    <row r="878" spans="1:3" x14ac:dyDescent="0.45">
      <c r="A878">
        <v>875</v>
      </c>
      <c r="B878">
        <v>7.3699958622455597E-2</v>
      </c>
      <c r="C878">
        <v>2.27066303360581E-2</v>
      </c>
    </row>
    <row r="879" spans="1:3" x14ac:dyDescent="0.45">
      <c r="A879">
        <v>876</v>
      </c>
      <c r="B879">
        <v>7.3699958622455597E-2</v>
      </c>
      <c r="C879">
        <v>-9.3385214007782102E-2</v>
      </c>
    </row>
    <row r="880" spans="1:3" x14ac:dyDescent="0.45">
      <c r="A880">
        <v>877</v>
      </c>
      <c r="B880">
        <v>7.3699958622455597E-2</v>
      </c>
      <c r="C880">
        <v>3.6630036630036597E-2</v>
      </c>
    </row>
    <row r="881" spans="1:3" x14ac:dyDescent="0.45">
      <c r="A881">
        <v>878</v>
      </c>
      <c r="B881">
        <v>7.3699958622455597E-2</v>
      </c>
      <c r="C881">
        <v>0.17432950191570801</v>
      </c>
    </row>
    <row r="882" spans="1:3" x14ac:dyDescent="0.45">
      <c r="A882">
        <v>879</v>
      </c>
      <c r="B882">
        <v>7.3699958622455597E-2</v>
      </c>
      <c r="C882">
        <v>8.1488933601609595E-2</v>
      </c>
    </row>
    <row r="883" spans="1:3" x14ac:dyDescent="0.45">
      <c r="A883">
        <v>880</v>
      </c>
      <c r="B883">
        <v>7.3699958622455597E-2</v>
      </c>
      <c r="C883">
        <v>-9.2024539877300596E-2</v>
      </c>
    </row>
    <row r="884" spans="1:3" x14ac:dyDescent="0.45">
      <c r="A884">
        <v>881</v>
      </c>
      <c r="B884">
        <v>7.3699958622455597E-2</v>
      </c>
      <c r="C884">
        <v>-8.6538461538461495E-2</v>
      </c>
    </row>
    <row r="885" spans="1:3" x14ac:dyDescent="0.45">
      <c r="A885">
        <v>882</v>
      </c>
      <c r="B885">
        <v>7.3699958622455597E-2</v>
      </c>
      <c r="C885">
        <v>0.20039814200398101</v>
      </c>
    </row>
    <row r="886" spans="1:3" x14ac:dyDescent="0.45">
      <c r="A886">
        <v>883</v>
      </c>
      <c r="B886">
        <v>7.3699958622455597E-2</v>
      </c>
      <c r="C886">
        <v>-0.140930067447639</v>
      </c>
    </row>
    <row r="887" spans="1:3" x14ac:dyDescent="0.45">
      <c r="A887">
        <v>884</v>
      </c>
      <c r="B887">
        <v>7.3699958622455597E-2</v>
      </c>
      <c r="C887">
        <v>-4.2690815006468298E-2</v>
      </c>
    </row>
    <row r="888" spans="1:3" x14ac:dyDescent="0.45">
      <c r="A888">
        <v>885</v>
      </c>
      <c r="B888">
        <v>7.3699958622455597E-2</v>
      </c>
      <c r="C888">
        <v>-0.133286318758815</v>
      </c>
    </row>
    <row r="889" spans="1:3" x14ac:dyDescent="0.45">
      <c r="A889">
        <v>886</v>
      </c>
      <c r="B889">
        <v>7.3699958622455597E-2</v>
      </c>
      <c r="C889">
        <v>0.202063628546861</v>
      </c>
    </row>
    <row r="890" spans="1:3" x14ac:dyDescent="0.45">
      <c r="A890">
        <v>887</v>
      </c>
      <c r="B890">
        <v>7.3699958622455597E-2</v>
      </c>
      <c r="C890">
        <v>0.31818181818181801</v>
      </c>
    </row>
    <row r="891" spans="1:3" x14ac:dyDescent="0.45">
      <c r="A891">
        <v>888</v>
      </c>
      <c r="B891">
        <v>7.3699958622455597E-2</v>
      </c>
      <c r="C891">
        <v>-7.0114942528735597E-2</v>
      </c>
    </row>
    <row r="892" spans="1:3" x14ac:dyDescent="0.45">
      <c r="A892">
        <v>889</v>
      </c>
      <c r="B892">
        <v>7.3699958622455597E-2</v>
      </c>
      <c r="C892">
        <v>-0.13544303797468299</v>
      </c>
    </row>
    <row r="893" spans="1:3" x14ac:dyDescent="0.45">
      <c r="A893">
        <v>890</v>
      </c>
      <c r="B893">
        <v>7.3699958622455597E-2</v>
      </c>
      <c r="C893">
        <v>7.8200692041522496E-2</v>
      </c>
    </row>
    <row r="894" spans="1:3" x14ac:dyDescent="0.45">
      <c r="A894">
        <v>891</v>
      </c>
      <c r="B894">
        <v>7.3699958622455597E-2</v>
      </c>
      <c r="C894">
        <v>0.19857524487978601</v>
      </c>
    </row>
    <row r="895" spans="1:3" x14ac:dyDescent="0.45">
      <c r="A895">
        <v>892</v>
      </c>
      <c r="B895">
        <v>7.3699958622455597E-2</v>
      </c>
      <c r="C895">
        <v>0.355018587360594</v>
      </c>
    </row>
    <row r="896" spans="1:3" x14ac:dyDescent="0.45">
      <c r="A896">
        <v>893</v>
      </c>
      <c r="B896">
        <v>7.3699958622455597E-2</v>
      </c>
      <c r="C896">
        <v>9.0697674418604601E-2</v>
      </c>
    </row>
    <row r="897" spans="1:3" x14ac:dyDescent="0.45">
      <c r="A897">
        <v>894</v>
      </c>
      <c r="B897">
        <v>7.3699958622455597E-2</v>
      </c>
      <c r="C897">
        <v>-3.5087719298245598E-2</v>
      </c>
    </row>
    <row r="898" spans="1:3" x14ac:dyDescent="0.45">
      <c r="A898">
        <v>895</v>
      </c>
      <c r="B898">
        <v>7.3699958622455597E-2</v>
      </c>
      <c r="C898">
        <v>7.9691516709511495E-2</v>
      </c>
    </row>
    <row r="899" spans="1:3" x14ac:dyDescent="0.45">
      <c r="A899">
        <v>896</v>
      </c>
      <c r="B899">
        <v>7.3699958622455597E-2</v>
      </c>
      <c r="C899">
        <v>0.41791044776119401</v>
      </c>
    </row>
    <row r="900" spans="1:3" x14ac:dyDescent="0.45">
      <c r="A900">
        <v>897</v>
      </c>
      <c r="B900">
        <v>7.3699958622455597E-2</v>
      </c>
      <c r="C900">
        <v>0.41340782122905001</v>
      </c>
    </row>
    <row r="901" spans="1:3" x14ac:dyDescent="0.45">
      <c r="A901">
        <v>898</v>
      </c>
      <c r="B901">
        <v>7.3699958622455597E-2</v>
      </c>
      <c r="C901">
        <v>-8.4269662921348295E-3</v>
      </c>
    </row>
    <row r="902" spans="1:3" x14ac:dyDescent="0.45">
      <c r="A902">
        <v>899</v>
      </c>
      <c r="B902">
        <v>7.3699958622455597E-2</v>
      </c>
      <c r="C902">
        <v>0.41657207718501699</v>
      </c>
    </row>
    <row r="903" spans="1:3" x14ac:dyDescent="0.45">
      <c r="A903">
        <v>900</v>
      </c>
      <c r="B903">
        <v>7.3699958622455597E-2</v>
      </c>
      <c r="C903">
        <v>-7.0422535211267599E-3</v>
      </c>
    </row>
    <row r="904" spans="1:3" x14ac:dyDescent="0.45">
      <c r="A904">
        <v>901</v>
      </c>
      <c r="B904">
        <v>7.3699958622455597E-2</v>
      </c>
      <c r="C904">
        <v>-5.7505601194921499E-2</v>
      </c>
    </row>
    <row r="905" spans="1:3" x14ac:dyDescent="0.45">
      <c r="A905">
        <v>902</v>
      </c>
      <c r="B905">
        <v>7.3699958622455597E-2</v>
      </c>
      <c r="C905">
        <v>-8.5340674466620706E-2</v>
      </c>
    </row>
    <row r="906" spans="1:3" x14ac:dyDescent="0.45">
      <c r="A906">
        <v>903</v>
      </c>
      <c r="B906">
        <v>7.3699958622455597E-2</v>
      </c>
      <c r="C906">
        <v>0.45178764897074702</v>
      </c>
    </row>
    <row r="907" spans="1:3" x14ac:dyDescent="0.45">
      <c r="A907">
        <v>904</v>
      </c>
      <c r="B907">
        <v>7.3699958622455597E-2</v>
      </c>
      <c r="C907">
        <v>-0.13226205191594501</v>
      </c>
    </row>
    <row r="908" spans="1:3" x14ac:dyDescent="0.45">
      <c r="A908">
        <v>905</v>
      </c>
      <c r="B908">
        <v>7.3699958622455597E-2</v>
      </c>
      <c r="C908">
        <v>-7.5098814229248995E-2</v>
      </c>
    </row>
    <row r="909" spans="1:3" x14ac:dyDescent="0.45">
      <c r="A909">
        <v>906</v>
      </c>
      <c r="B909">
        <v>7.3699958622455597E-2</v>
      </c>
      <c r="C909">
        <v>-4.3103448275862002E-2</v>
      </c>
    </row>
    <row r="910" spans="1:3" x14ac:dyDescent="0.45">
      <c r="A910">
        <v>907</v>
      </c>
      <c r="B910">
        <v>7.3699958622455597E-2</v>
      </c>
      <c r="C910">
        <v>-5.8823529411764698E-2</v>
      </c>
    </row>
    <row r="911" spans="1:3" x14ac:dyDescent="0.45">
      <c r="A911">
        <v>908</v>
      </c>
      <c r="B911">
        <v>7.3699958622455597E-2</v>
      </c>
      <c r="C911">
        <v>-4.04721753794266E-2</v>
      </c>
    </row>
    <row r="912" spans="1:3" x14ac:dyDescent="0.45">
      <c r="A912">
        <v>909</v>
      </c>
      <c r="B912">
        <v>7.3699958622455597E-2</v>
      </c>
      <c r="C912">
        <v>0.26470588235294101</v>
      </c>
    </row>
    <row r="913" spans="1:3" x14ac:dyDescent="0.45">
      <c r="A913">
        <v>910</v>
      </c>
      <c r="B913">
        <v>7.3699958622455597E-2</v>
      </c>
      <c r="C913">
        <v>-8.6005830903790007E-2</v>
      </c>
    </row>
    <row r="914" spans="1:3" x14ac:dyDescent="0.45">
      <c r="A914">
        <v>911</v>
      </c>
      <c r="B914">
        <v>7.3699958622455597E-2</v>
      </c>
      <c r="C914">
        <v>0.53899883585564601</v>
      </c>
    </row>
    <row r="915" spans="1:3" x14ac:dyDescent="0.45">
      <c r="A915">
        <v>912</v>
      </c>
      <c r="B915">
        <v>7.3699958622455597E-2</v>
      </c>
      <c r="C915">
        <v>-0.17943262411347499</v>
      </c>
    </row>
    <row r="916" spans="1:3" x14ac:dyDescent="0.45">
      <c r="A916">
        <v>913</v>
      </c>
      <c r="B916">
        <v>7.3699958622455597E-2</v>
      </c>
      <c r="C916">
        <v>-0.12616822429906499</v>
      </c>
    </row>
    <row r="917" spans="1:3" x14ac:dyDescent="0.45">
      <c r="A917">
        <v>914</v>
      </c>
      <c r="B917">
        <v>7.3699958622455597E-2</v>
      </c>
      <c r="C917">
        <v>-0.14629258517033999</v>
      </c>
    </row>
    <row r="918" spans="1:3" x14ac:dyDescent="0.45">
      <c r="A918">
        <v>915</v>
      </c>
      <c r="B918">
        <v>7.3699958622455597E-2</v>
      </c>
      <c r="C918">
        <v>-0.167721518987341</v>
      </c>
    </row>
    <row r="919" spans="1:3" x14ac:dyDescent="0.45">
      <c r="A919">
        <v>916</v>
      </c>
      <c r="B919">
        <v>7.3699958622455597E-2</v>
      </c>
      <c r="C919">
        <v>0.19507323568575199</v>
      </c>
    </row>
    <row r="920" spans="1:3" x14ac:dyDescent="0.45">
      <c r="A920">
        <v>917</v>
      </c>
      <c r="B920">
        <v>7.3699958622455597E-2</v>
      </c>
      <c r="C920">
        <v>0.2</v>
      </c>
    </row>
    <row r="921" spans="1:3" x14ac:dyDescent="0.45">
      <c r="A921">
        <v>918</v>
      </c>
      <c r="B921">
        <v>7.3699958622455597E-2</v>
      </c>
      <c r="C921">
        <v>8.0064051240992702E-4</v>
      </c>
    </row>
    <row r="922" spans="1:3" x14ac:dyDescent="0.45">
      <c r="A922">
        <v>919</v>
      </c>
      <c r="B922">
        <v>7.3699958622455597E-2</v>
      </c>
      <c r="C922">
        <v>-8.4261838440111397E-2</v>
      </c>
    </row>
    <row r="923" spans="1:3" x14ac:dyDescent="0.45">
      <c r="A923">
        <v>920</v>
      </c>
      <c r="B923">
        <v>7.3699958622455597E-2</v>
      </c>
      <c r="C923">
        <v>0.225469728601252</v>
      </c>
    </row>
    <row r="924" spans="1:3" x14ac:dyDescent="0.45">
      <c r="A924">
        <v>921</v>
      </c>
      <c r="B924">
        <v>7.3699958622455597E-2</v>
      </c>
      <c r="C924">
        <v>-5.8020477815699599E-2</v>
      </c>
    </row>
    <row r="925" spans="1:3" x14ac:dyDescent="0.45">
      <c r="A925">
        <v>922</v>
      </c>
      <c r="B925">
        <v>7.3699958622455597E-2</v>
      </c>
      <c r="C925">
        <v>-6.3244047619047603E-2</v>
      </c>
    </row>
    <row r="926" spans="1:3" x14ac:dyDescent="0.45">
      <c r="A926">
        <v>923</v>
      </c>
      <c r="B926">
        <v>7.3699958622455597E-2</v>
      </c>
      <c r="C926">
        <v>0.11016949152542301</v>
      </c>
    </row>
    <row r="927" spans="1:3" x14ac:dyDescent="0.45">
      <c r="A927">
        <v>924</v>
      </c>
      <c r="B927">
        <v>7.3699958622455597E-2</v>
      </c>
      <c r="C927">
        <v>-4.1913946587536999E-2</v>
      </c>
    </row>
    <row r="928" spans="1:3" x14ac:dyDescent="0.45">
      <c r="A928">
        <v>925</v>
      </c>
      <c r="B928">
        <v>7.3699958622455597E-2</v>
      </c>
      <c r="C928">
        <v>-3.83458646616541E-2</v>
      </c>
    </row>
    <row r="929" spans="1:3" x14ac:dyDescent="0.45">
      <c r="A929">
        <v>926</v>
      </c>
      <c r="B929">
        <v>7.3699958622455597E-2</v>
      </c>
      <c r="C929">
        <v>0.14996114996114901</v>
      </c>
    </row>
    <row r="930" spans="1:3" x14ac:dyDescent="0.45">
      <c r="A930">
        <v>927</v>
      </c>
      <c r="B930">
        <v>7.3699958622455597E-2</v>
      </c>
      <c r="C930">
        <v>0.24635416666666601</v>
      </c>
    </row>
    <row r="931" spans="1:3" x14ac:dyDescent="0.45">
      <c r="A931">
        <v>928</v>
      </c>
      <c r="B931">
        <v>7.3699958622455597E-2</v>
      </c>
      <c r="C931">
        <v>0.20422535211267601</v>
      </c>
    </row>
    <row r="932" spans="1:3" x14ac:dyDescent="0.45">
      <c r="A932">
        <v>929</v>
      </c>
      <c r="B932">
        <v>7.3699958622455597E-2</v>
      </c>
      <c r="C932">
        <v>5.9031877213695398E-2</v>
      </c>
    </row>
    <row r="933" spans="1:3" x14ac:dyDescent="0.45">
      <c r="A933">
        <v>930</v>
      </c>
      <c r="B933">
        <v>7.3699958622455597E-2</v>
      </c>
      <c r="C933">
        <v>5.0343249427917597E-2</v>
      </c>
    </row>
    <row r="934" spans="1:3" x14ac:dyDescent="0.45">
      <c r="A934">
        <v>931</v>
      </c>
      <c r="B934">
        <v>7.3699958622455597E-2</v>
      </c>
      <c r="C934">
        <v>-0.13872832369942101</v>
      </c>
    </row>
    <row r="935" spans="1:3" x14ac:dyDescent="0.45">
      <c r="A935">
        <v>932</v>
      </c>
      <c r="B935">
        <v>7.3699958622455597E-2</v>
      </c>
      <c r="C935">
        <v>-0.20070921985815601</v>
      </c>
    </row>
    <row r="936" spans="1:3" x14ac:dyDescent="0.45">
      <c r="A936">
        <v>933</v>
      </c>
      <c r="B936">
        <v>7.3699958622455597E-2</v>
      </c>
      <c r="C936">
        <v>1.3452914798206201E-2</v>
      </c>
    </row>
    <row r="937" spans="1:3" x14ac:dyDescent="0.45">
      <c r="A937">
        <v>934</v>
      </c>
      <c r="B937">
        <v>7.3699958622455597E-2</v>
      </c>
      <c r="C937">
        <v>-1.26582278481012E-2</v>
      </c>
    </row>
    <row r="938" spans="1:3" x14ac:dyDescent="0.45">
      <c r="A938">
        <v>935</v>
      </c>
      <c r="B938">
        <v>7.3699958622455597E-2</v>
      </c>
      <c r="C938">
        <v>-8.6005830903790007E-2</v>
      </c>
    </row>
    <row r="939" spans="1:3" x14ac:dyDescent="0.45">
      <c r="A939">
        <v>936</v>
      </c>
      <c r="B939">
        <v>7.3699958622455597E-2</v>
      </c>
      <c r="C939">
        <v>0.115751789976133</v>
      </c>
    </row>
    <row r="940" spans="1:3" x14ac:dyDescent="0.45">
      <c r="A940">
        <v>937</v>
      </c>
      <c r="B940">
        <v>7.3699958622455597E-2</v>
      </c>
      <c r="C940">
        <v>-0.13081009296148699</v>
      </c>
    </row>
    <row r="941" spans="1:3" x14ac:dyDescent="0.45">
      <c r="A941">
        <v>938</v>
      </c>
      <c r="B941">
        <v>7.3699958622455597E-2</v>
      </c>
      <c r="C941">
        <v>0.20146222583265599</v>
      </c>
    </row>
    <row r="942" spans="1:3" x14ac:dyDescent="0.45">
      <c r="A942">
        <v>939</v>
      </c>
      <c r="B942">
        <v>7.3699958622455597E-2</v>
      </c>
      <c r="C942">
        <v>2.3219814241485998E-3</v>
      </c>
    </row>
    <row r="943" spans="1:3" x14ac:dyDescent="0.45">
      <c r="A943">
        <v>940</v>
      </c>
      <c r="B943">
        <v>7.3699958622455597E-2</v>
      </c>
      <c r="C943">
        <v>-8.4261838440111397E-2</v>
      </c>
    </row>
    <row r="944" spans="1:3" x14ac:dyDescent="0.45">
      <c r="A944">
        <v>941</v>
      </c>
      <c r="B944">
        <v>7.3699958622455597E-2</v>
      </c>
      <c r="C944">
        <v>6.0606060606060601E-2</v>
      </c>
    </row>
    <row r="945" spans="1:3" x14ac:dyDescent="0.45">
      <c r="A945">
        <v>942</v>
      </c>
      <c r="B945">
        <v>7.3699958622455597E-2</v>
      </c>
      <c r="C945">
        <v>-0.115571776155717</v>
      </c>
    </row>
    <row r="946" spans="1:3" x14ac:dyDescent="0.45">
      <c r="A946">
        <v>943</v>
      </c>
      <c r="B946">
        <v>7.3699958622455597E-2</v>
      </c>
      <c r="C946">
        <v>-5.2901023890784903E-2</v>
      </c>
    </row>
    <row r="947" spans="1:3" x14ac:dyDescent="0.45">
      <c r="A947">
        <v>944</v>
      </c>
      <c r="B947">
        <v>7.3699958622455597E-2</v>
      </c>
      <c r="C947">
        <v>-5.7046979865771799E-2</v>
      </c>
    </row>
    <row r="948" spans="1:3" x14ac:dyDescent="0.45">
      <c r="A948">
        <v>945</v>
      </c>
      <c r="B948">
        <v>7.3699958622455597E-2</v>
      </c>
      <c r="C948">
        <v>-3.8766519823788502E-2</v>
      </c>
    </row>
    <row r="949" spans="1:3" x14ac:dyDescent="0.45">
      <c r="A949">
        <v>946</v>
      </c>
      <c r="B949">
        <v>7.3699958622455597E-2</v>
      </c>
      <c r="C949">
        <v>0.186475409836065</v>
      </c>
    </row>
    <row r="950" spans="1:3" x14ac:dyDescent="0.45">
      <c r="A950">
        <v>947</v>
      </c>
      <c r="B950">
        <v>7.3699958622455597E-2</v>
      </c>
      <c r="C950">
        <v>-4.1811846689895397E-2</v>
      </c>
    </row>
    <row r="951" spans="1:3" x14ac:dyDescent="0.45">
      <c r="A951">
        <v>948</v>
      </c>
      <c r="B951">
        <v>7.3699958622455597E-2</v>
      </c>
      <c r="C951">
        <v>0.124121779859484</v>
      </c>
    </row>
    <row r="952" spans="1:3" x14ac:dyDescent="0.45">
      <c r="A952">
        <v>949</v>
      </c>
      <c r="B952">
        <v>7.3699958622455597E-2</v>
      </c>
      <c r="C952">
        <v>9.7908745247148293E-2</v>
      </c>
    </row>
    <row r="953" spans="1:3" x14ac:dyDescent="0.45">
      <c r="A953">
        <v>950</v>
      </c>
      <c r="B953">
        <v>7.3699958622455597E-2</v>
      </c>
      <c r="C953">
        <v>9.8107918710581606E-3</v>
      </c>
    </row>
    <row r="954" spans="1:3" x14ac:dyDescent="0.45">
      <c r="A954">
        <v>951</v>
      </c>
      <c r="B954">
        <v>7.3699958622455597E-2</v>
      </c>
      <c r="C954">
        <v>0.31178707224334601</v>
      </c>
    </row>
    <row r="955" spans="1:3" x14ac:dyDescent="0.45">
      <c r="A955">
        <v>952</v>
      </c>
      <c r="B955">
        <v>7.3699958622455597E-2</v>
      </c>
      <c r="C955">
        <v>-8.9043747580332899E-2</v>
      </c>
    </row>
    <row r="956" spans="1:3" x14ac:dyDescent="0.45">
      <c r="A956">
        <v>953</v>
      </c>
      <c r="B956">
        <v>7.3699958622455597E-2</v>
      </c>
      <c r="C956">
        <v>-0.15226337448559599</v>
      </c>
    </row>
    <row r="957" spans="1:3" x14ac:dyDescent="0.45">
      <c r="A957">
        <v>954</v>
      </c>
      <c r="B957">
        <v>7.3699958622455597E-2</v>
      </c>
      <c r="C957">
        <v>0.35800893426930402</v>
      </c>
    </row>
    <row r="958" spans="1:3" x14ac:dyDescent="0.45">
      <c r="A958">
        <v>955</v>
      </c>
      <c r="B958">
        <v>7.3699958622455597E-2</v>
      </c>
      <c r="C958">
        <v>0.312949640287769</v>
      </c>
    </row>
    <row r="959" spans="1:3" x14ac:dyDescent="0.45">
      <c r="A959">
        <v>956</v>
      </c>
      <c r="B959">
        <v>7.3699958622455597E-2</v>
      </c>
      <c r="C959">
        <v>0.16429495472186201</v>
      </c>
    </row>
    <row r="960" spans="1:3" x14ac:dyDescent="0.45">
      <c r="A960">
        <v>957</v>
      </c>
      <c r="B960">
        <v>7.3699958622455597E-2</v>
      </c>
      <c r="C960">
        <v>0.60095011876484505</v>
      </c>
    </row>
    <row r="961" spans="1:3" x14ac:dyDescent="0.45">
      <c r="A961">
        <v>958</v>
      </c>
      <c r="B961">
        <v>7.3699958622455597E-2</v>
      </c>
      <c r="C961">
        <v>-7.7579519006982102E-4</v>
      </c>
    </row>
    <row r="962" spans="1:3" x14ac:dyDescent="0.45">
      <c r="A962">
        <v>959</v>
      </c>
      <c r="B962">
        <v>7.3699958622455597E-2</v>
      </c>
      <c r="C962">
        <v>4.17582417582417E-2</v>
      </c>
    </row>
    <row r="963" spans="1:3" x14ac:dyDescent="0.45">
      <c r="A963">
        <v>960</v>
      </c>
      <c r="B963">
        <v>7.3699958622455597E-2</v>
      </c>
      <c r="C963">
        <v>-6.0522696011004101E-2</v>
      </c>
    </row>
    <row r="964" spans="1:3" x14ac:dyDescent="0.45">
      <c r="A964">
        <v>961</v>
      </c>
      <c r="B964">
        <v>7.3699958622455597E-2</v>
      </c>
      <c r="C964">
        <v>3.1225604996096799E-3</v>
      </c>
    </row>
    <row r="965" spans="1:3" x14ac:dyDescent="0.45">
      <c r="A965">
        <v>962</v>
      </c>
      <c r="B965">
        <v>7.3699958622455597E-2</v>
      </c>
      <c r="C965">
        <v>-0.305593451568894</v>
      </c>
    </row>
    <row r="966" spans="1:3" x14ac:dyDescent="0.45">
      <c r="A966">
        <v>963</v>
      </c>
      <c r="B966">
        <v>7.3699958622455597E-2</v>
      </c>
      <c r="C966">
        <v>-0.130287648054145</v>
      </c>
    </row>
    <row r="967" spans="1:3" x14ac:dyDescent="0.45">
      <c r="A967">
        <v>964</v>
      </c>
      <c r="B967">
        <v>7.3699958622455597E-2</v>
      </c>
      <c r="C967">
        <v>8.1585081585081501E-2</v>
      </c>
    </row>
    <row r="968" spans="1:3" x14ac:dyDescent="0.45">
      <c r="A968">
        <v>965</v>
      </c>
      <c r="B968">
        <v>7.3699958622455597E-2</v>
      </c>
      <c r="C968">
        <v>0.146209386281588</v>
      </c>
    </row>
    <row r="969" spans="1:3" x14ac:dyDescent="0.45">
      <c r="A969">
        <v>966</v>
      </c>
      <c r="B969">
        <v>7.3699958622455597E-2</v>
      </c>
      <c r="C969">
        <v>0.24156992813709199</v>
      </c>
    </row>
    <row r="970" spans="1:3" x14ac:dyDescent="0.45">
      <c r="A970">
        <v>967</v>
      </c>
      <c r="B970">
        <v>7.3699958622455597E-2</v>
      </c>
      <c r="C970">
        <v>-0.144230769230769</v>
      </c>
    </row>
    <row r="971" spans="1:3" x14ac:dyDescent="0.45">
      <c r="A971">
        <v>968</v>
      </c>
      <c r="B971">
        <v>7.3699958622455597E-2</v>
      </c>
      <c r="C971">
        <v>0.50264550264550201</v>
      </c>
    </row>
    <row r="972" spans="1:3" x14ac:dyDescent="0.45">
      <c r="A972">
        <v>969</v>
      </c>
      <c r="B972">
        <v>7.3699958622455597E-2</v>
      </c>
      <c r="C972">
        <v>0.16428571428571401</v>
      </c>
    </row>
    <row r="973" spans="1:3" x14ac:dyDescent="0.45">
      <c r="A973">
        <v>970</v>
      </c>
      <c r="B973">
        <v>7.3699958622455597E-2</v>
      </c>
      <c r="C973">
        <v>0.163265306122448</v>
      </c>
    </row>
    <row r="974" spans="1:3" x14ac:dyDescent="0.45">
      <c r="A974">
        <v>971</v>
      </c>
      <c r="B974">
        <v>7.3699958622455597E-2</v>
      </c>
      <c r="C974">
        <v>-0.18910256410256401</v>
      </c>
    </row>
    <row r="975" spans="1:3" x14ac:dyDescent="0.45">
      <c r="A975">
        <v>972</v>
      </c>
      <c r="B975">
        <v>7.3699958622455597E-2</v>
      </c>
      <c r="C975">
        <v>0.37032842582106401</v>
      </c>
    </row>
    <row r="976" spans="1:3" x14ac:dyDescent="0.45">
      <c r="A976">
        <v>973</v>
      </c>
      <c r="B976">
        <v>7.3699958622455597E-2</v>
      </c>
      <c r="C976">
        <v>-5.6047197640117903E-2</v>
      </c>
    </row>
    <row r="977" spans="1:3" x14ac:dyDescent="0.45">
      <c r="A977">
        <v>974</v>
      </c>
      <c r="B977">
        <v>7.3699958622455597E-2</v>
      </c>
      <c r="C977">
        <v>0.278195488721804</v>
      </c>
    </row>
    <row r="978" spans="1:3" x14ac:dyDescent="0.45">
      <c r="A978">
        <v>975</v>
      </c>
      <c r="B978">
        <v>7.3699958622455597E-2</v>
      </c>
      <c r="C978">
        <v>-5.4721030042918402E-2</v>
      </c>
    </row>
    <row r="979" spans="1:3" x14ac:dyDescent="0.45">
      <c r="A979">
        <v>976</v>
      </c>
      <c r="B979">
        <v>7.3699958622455597E-2</v>
      </c>
      <c r="C979">
        <v>0.120617110799438</v>
      </c>
    </row>
    <row r="980" spans="1:3" x14ac:dyDescent="0.45">
      <c r="A980">
        <v>977</v>
      </c>
      <c r="B980">
        <v>7.3699958622455597E-2</v>
      </c>
      <c r="C980">
        <v>-7.5276243093922598E-2</v>
      </c>
    </row>
    <row r="981" spans="1:3" x14ac:dyDescent="0.45">
      <c r="A981">
        <v>978</v>
      </c>
      <c r="B981">
        <v>7.3699958622455597E-2</v>
      </c>
      <c r="C981">
        <v>-5.2478134110787097E-2</v>
      </c>
    </row>
    <row r="982" spans="1:3" x14ac:dyDescent="0.45">
      <c r="A982">
        <v>979</v>
      </c>
      <c r="B982">
        <v>7.3699958622455597E-2</v>
      </c>
      <c r="C982">
        <v>-6.4406779661016905E-2</v>
      </c>
    </row>
    <row r="983" spans="1:3" x14ac:dyDescent="0.45">
      <c r="A983">
        <v>980</v>
      </c>
      <c r="B983">
        <v>7.3699958622455597E-2</v>
      </c>
      <c r="C983">
        <v>0.32281553398058199</v>
      </c>
    </row>
    <row r="984" spans="1:3" x14ac:dyDescent="0.45">
      <c r="A984">
        <v>981</v>
      </c>
      <c r="B984">
        <v>7.3699958622455597E-2</v>
      </c>
      <c r="C984">
        <v>2.0134228187919399E-2</v>
      </c>
    </row>
    <row r="985" spans="1:3" x14ac:dyDescent="0.45">
      <c r="A985">
        <v>982</v>
      </c>
      <c r="B985">
        <v>7.3699958622455597E-2</v>
      </c>
      <c r="C985">
        <v>0.25925925925925902</v>
      </c>
    </row>
    <row r="986" spans="1:3" x14ac:dyDescent="0.45">
      <c r="A986">
        <v>983</v>
      </c>
      <c r="B986">
        <v>7.3699958622455597E-2</v>
      </c>
      <c r="C986">
        <v>0.29613733905579398</v>
      </c>
    </row>
    <row r="987" spans="1:3" x14ac:dyDescent="0.45">
      <c r="A987">
        <v>984</v>
      </c>
      <c r="B987">
        <v>7.3699958622455597E-2</v>
      </c>
      <c r="C987">
        <v>0.36162361623616202</v>
      </c>
    </row>
    <row r="988" spans="1:3" x14ac:dyDescent="0.45">
      <c r="A988">
        <v>985</v>
      </c>
      <c r="B988">
        <v>7.3699958622455597E-2</v>
      </c>
      <c r="C988">
        <v>-0.10666666666666599</v>
      </c>
    </row>
    <row r="989" spans="1:3" x14ac:dyDescent="0.45">
      <c r="A989">
        <v>986</v>
      </c>
      <c r="B989">
        <v>7.3699958622455597E-2</v>
      </c>
      <c r="C989">
        <v>-0.41534391534391502</v>
      </c>
    </row>
    <row r="990" spans="1:3" x14ac:dyDescent="0.45">
      <c r="A990">
        <v>987</v>
      </c>
      <c r="B990">
        <v>7.3699958622455597E-2</v>
      </c>
      <c r="C990">
        <v>-0.166080225193525</v>
      </c>
    </row>
    <row r="991" spans="1:3" x14ac:dyDescent="0.45">
      <c r="A991">
        <v>988</v>
      </c>
      <c r="B991">
        <v>7.3699958622455597E-2</v>
      </c>
      <c r="C991">
        <v>-6.7027027027026995E-2</v>
      </c>
    </row>
    <row r="992" spans="1:3" x14ac:dyDescent="0.45">
      <c r="A992">
        <v>989</v>
      </c>
      <c r="B992">
        <v>7.3699958622455597E-2</v>
      </c>
      <c r="C992">
        <v>-7.2421360643745394E-2</v>
      </c>
    </row>
    <row r="993" spans="1:3" x14ac:dyDescent="0.45">
      <c r="A993">
        <v>990</v>
      </c>
      <c r="B993">
        <v>7.3699958622455597E-2</v>
      </c>
      <c r="C993">
        <v>0.15198956294846699</v>
      </c>
    </row>
    <row r="994" spans="1:3" x14ac:dyDescent="0.45">
      <c r="A994">
        <v>991</v>
      </c>
      <c r="B994">
        <v>7.3699958622455597E-2</v>
      </c>
      <c r="C994">
        <v>2.6785714285714201E-2</v>
      </c>
    </row>
    <row r="995" spans="1:3" x14ac:dyDescent="0.45">
      <c r="A995">
        <v>992</v>
      </c>
      <c r="B995">
        <v>7.3699958622455597E-2</v>
      </c>
      <c r="C995">
        <v>0.60830324909747202</v>
      </c>
    </row>
    <row r="996" spans="1:3" x14ac:dyDescent="0.45">
      <c r="A996">
        <v>993</v>
      </c>
      <c r="B996">
        <v>7.3699958622455597E-2</v>
      </c>
      <c r="C996">
        <v>-0.117985611510791</v>
      </c>
    </row>
    <row r="997" spans="1:3" x14ac:dyDescent="0.45">
      <c r="A997">
        <v>994</v>
      </c>
      <c r="B997">
        <v>7.3699958622455597E-2</v>
      </c>
      <c r="C997">
        <v>-1.5060240963855401E-2</v>
      </c>
    </row>
    <row r="998" spans="1:3" x14ac:dyDescent="0.45">
      <c r="A998">
        <v>995</v>
      </c>
      <c r="B998">
        <v>7.3699958622455597E-2</v>
      </c>
      <c r="C998">
        <v>-0.15431164901664099</v>
      </c>
    </row>
    <row r="999" spans="1:3" x14ac:dyDescent="0.45">
      <c r="A999">
        <v>996</v>
      </c>
      <c r="B999">
        <v>7.3699958622455597E-2</v>
      </c>
      <c r="C999">
        <v>-9.2024539877300596E-2</v>
      </c>
    </row>
    <row r="1000" spans="1:3" x14ac:dyDescent="0.45">
      <c r="A1000">
        <v>997</v>
      </c>
      <c r="B1000">
        <v>7.3699958622455597E-2</v>
      </c>
      <c r="C1000">
        <v>-4.5354791514264803E-2</v>
      </c>
    </row>
    <row r="1001" spans="1:3" x14ac:dyDescent="0.45">
      <c r="A1001">
        <v>998</v>
      </c>
      <c r="B1001">
        <v>7.3699958622455597E-2</v>
      </c>
      <c r="C1001">
        <v>-3.4355828220858899E-2</v>
      </c>
    </row>
    <row r="1002" spans="1:3" x14ac:dyDescent="0.45">
      <c r="A1002">
        <v>999</v>
      </c>
      <c r="B1002">
        <v>7.3699958622455597E-2</v>
      </c>
      <c r="C1002">
        <v>0.13278008298755101</v>
      </c>
    </row>
    <row r="1003" spans="1:3" x14ac:dyDescent="0.45">
      <c r="A1003">
        <v>1000</v>
      </c>
      <c r="B1003">
        <v>7.3699958622455597E-2</v>
      </c>
      <c r="C1003">
        <v>0.24338624338624301</v>
      </c>
    </row>
    <row r="1004" spans="1:3" x14ac:dyDescent="0.45">
      <c r="A1004">
        <v>1001</v>
      </c>
      <c r="B1004">
        <v>7.3699958622455597E-2</v>
      </c>
      <c r="C1004">
        <v>-5.7034220532319303E-2</v>
      </c>
    </row>
    <row r="1005" spans="1:3" x14ac:dyDescent="0.45">
      <c r="A1005">
        <v>1002</v>
      </c>
      <c r="B1005">
        <v>7.3699958622455597E-2</v>
      </c>
      <c r="C1005">
        <v>0.140392156862745</v>
      </c>
    </row>
    <row r="1006" spans="1:3" x14ac:dyDescent="0.45">
      <c r="A1006">
        <v>1003</v>
      </c>
      <c r="B1006">
        <v>7.3699958622455597E-2</v>
      </c>
      <c r="C1006">
        <v>0.134328358208955</v>
      </c>
    </row>
    <row r="1007" spans="1:3" x14ac:dyDescent="0.45">
      <c r="A1007">
        <v>1004</v>
      </c>
      <c r="B1007">
        <v>7.3699958622455597E-2</v>
      </c>
      <c r="C1007">
        <v>2.5547445255474401E-2</v>
      </c>
    </row>
    <row r="1008" spans="1:3" x14ac:dyDescent="0.45">
      <c r="A1008">
        <v>1005</v>
      </c>
      <c r="B1008">
        <v>7.3699958622455597E-2</v>
      </c>
      <c r="C1008">
        <v>0.331823329558323</v>
      </c>
    </row>
    <row r="1009" spans="1:3" x14ac:dyDescent="0.45">
      <c r="A1009">
        <v>1006</v>
      </c>
      <c r="B1009">
        <v>7.3699958622455597E-2</v>
      </c>
      <c r="C1009">
        <v>-0.18181818181818099</v>
      </c>
    </row>
    <row r="1010" spans="1:3" x14ac:dyDescent="0.45">
      <c r="A1010">
        <v>1007</v>
      </c>
      <c r="B1010">
        <v>7.3699958622455597E-2</v>
      </c>
      <c r="C1010">
        <v>2.3006134969325099E-3</v>
      </c>
    </row>
    <row r="1011" spans="1:3" x14ac:dyDescent="0.45">
      <c r="A1011">
        <v>1008</v>
      </c>
      <c r="B1011">
        <v>7.3699958622455597E-2</v>
      </c>
      <c r="C1011">
        <v>9.6774193548387094E-2</v>
      </c>
    </row>
    <row r="1012" spans="1:3" x14ac:dyDescent="0.45">
      <c r="A1012">
        <v>1009</v>
      </c>
      <c r="B1012">
        <v>7.3699958622455597E-2</v>
      </c>
      <c r="C1012">
        <v>3.5383319292333598E-2</v>
      </c>
    </row>
    <row r="1013" spans="1:3" x14ac:dyDescent="0.45">
      <c r="A1013">
        <v>1010</v>
      </c>
      <c r="B1013">
        <v>7.3699958622455597E-2</v>
      </c>
      <c r="C1013">
        <v>0.128930817610062</v>
      </c>
    </row>
    <row r="1014" spans="1:3" x14ac:dyDescent="0.45">
      <c r="A1014">
        <v>1011</v>
      </c>
      <c r="B1014">
        <v>7.3699958622455597E-2</v>
      </c>
      <c r="C1014">
        <v>-7.88888888888888E-2</v>
      </c>
    </row>
    <row r="1015" spans="1:3" x14ac:dyDescent="0.45">
      <c r="A1015">
        <v>1012</v>
      </c>
      <c r="B1015">
        <v>7.3699958622455597E-2</v>
      </c>
      <c r="C1015">
        <v>3.3185840707964598E-2</v>
      </c>
    </row>
    <row r="1016" spans="1:3" x14ac:dyDescent="0.45">
      <c r="A1016">
        <v>1013</v>
      </c>
      <c r="B1016">
        <v>7.3699958622455597E-2</v>
      </c>
      <c r="C1016">
        <v>-6.4190407500901506E-2</v>
      </c>
    </row>
    <row r="1017" spans="1:3" x14ac:dyDescent="0.45">
      <c r="A1017">
        <v>1014</v>
      </c>
      <c r="B1017">
        <v>7.3699958622455597E-2</v>
      </c>
      <c r="C1017">
        <v>-9.1743119266054999E-3</v>
      </c>
    </row>
    <row r="1018" spans="1:3" x14ac:dyDescent="0.45">
      <c r="A1018">
        <v>1015</v>
      </c>
      <c r="B1018">
        <v>7.3699958622455597E-2</v>
      </c>
      <c r="C1018">
        <v>-6.2837837837837807E-2</v>
      </c>
    </row>
    <row r="1019" spans="1:3" x14ac:dyDescent="0.45">
      <c r="A1019">
        <v>1016</v>
      </c>
      <c r="B1019">
        <v>7.3699958622455597E-2</v>
      </c>
      <c r="C1019">
        <v>-0.11825017088174899</v>
      </c>
    </row>
    <row r="1020" spans="1:3" x14ac:dyDescent="0.45">
      <c r="A1020">
        <v>1017</v>
      </c>
      <c r="B1020">
        <v>7.3699958622455597E-2</v>
      </c>
      <c r="C1020">
        <v>0.15785319652722901</v>
      </c>
    </row>
    <row r="1021" spans="1:3" x14ac:dyDescent="0.45">
      <c r="A1021">
        <v>1018</v>
      </c>
      <c r="B1021">
        <v>7.3699958622455597E-2</v>
      </c>
      <c r="C1021">
        <v>0.19130434782608599</v>
      </c>
    </row>
    <row r="1022" spans="1:3" x14ac:dyDescent="0.45">
      <c r="A1022">
        <v>1019</v>
      </c>
      <c r="B1022">
        <v>7.3699958622455597E-2</v>
      </c>
      <c r="C1022">
        <v>-0.17853560682046099</v>
      </c>
    </row>
    <row r="1023" spans="1:3" x14ac:dyDescent="0.45">
      <c r="A1023">
        <v>1020</v>
      </c>
      <c r="B1023">
        <v>7.3699958622455597E-2</v>
      </c>
      <c r="C1023">
        <v>2.02020202020202E-2</v>
      </c>
    </row>
    <row r="1024" spans="1:3" x14ac:dyDescent="0.45">
      <c r="A1024">
        <v>1021</v>
      </c>
      <c r="B1024">
        <v>7.3699958622455597E-2</v>
      </c>
      <c r="C1024">
        <v>-0.20606478290833899</v>
      </c>
    </row>
    <row r="1025" spans="1:3" x14ac:dyDescent="0.45">
      <c r="A1025">
        <v>1022</v>
      </c>
      <c r="B1025">
        <v>7.3699958622455597E-2</v>
      </c>
      <c r="C1025">
        <v>-0.12903225806451599</v>
      </c>
    </row>
    <row r="1026" spans="1:3" x14ac:dyDescent="0.45">
      <c r="A1026">
        <v>1023</v>
      </c>
      <c r="B1026">
        <v>7.3699958622455597E-2</v>
      </c>
      <c r="C1026">
        <v>-9.0102389078498296E-2</v>
      </c>
    </row>
    <row r="1027" spans="1:3" x14ac:dyDescent="0.45">
      <c r="A1027">
        <v>1024</v>
      </c>
      <c r="B1027">
        <v>7.3699958622455597E-2</v>
      </c>
      <c r="C1027">
        <v>5.5603822762814899E-2</v>
      </c>
    </row>
    <row r="1028" spans="1:3" x14ac:dyDescent="0.45">
      <c r="A1028">
        <v>1025</v>
      </c>
      <c r="B1028">
        <v>7.3699958622455597E-2</v>
      </c>
      <c r="C1028">
        <v>-1.06609808102345E-3</v>
      </c>
    </row>
    <row r="1029" spans="1:3" x14ac:dyDescent="0.45">
      <c r="A1029">
        <v>1026</v>
      </c>
      <c r="B1029">
        <v>7.3699958622455597E-2</v>
      </c>
      <c r="C1029">
        <v>-0.16513761467889901</v>
      </c>
    </row>
    <row r="1030" spans="1:3" x14ac:dyDescent="0.45">
      <c r="A1030">
        <v>1027</v>
      </c>
      <c r="B1030">
        <v>7.3699958622455597E-2</v>
      </c>
      <c r="C1030">
        <v>-0.13</v>
      </c>
    </row>
    <row r="1031" spans="1:3" x14ac:dyDescent="0.45">
      <c r="A1031">
        <v>1028</v>
      </c>
      <c r="B1031">
        <v>7.3699958622455597E-2</v>
      </c>
      <c r="C1031">
        <v>0.37184115523465699</v>
      </c>
    </row>
    <row r="1032" spans="1:3" x14ac:dyDescent="0.45">
      <c r="A1032">
        <v>1029</v>
      </c>
      <c r="B1032">
        <v>7.3699958622455597E-2</v>
      </c>
      <c r="C1032">
        <v>6.2857142857142806E-2</v>
      </c>
    </row>
    <row r="1033" spans="1:3" x14ac:dyDescent="0.45">
      <c r="A1033">
        <v>1030</v>
      </c>
      <c r="B1033">
        <v>7.3699958622455597E-2</v>
      </c>
      <c r="C1033">
        <v>-4.38988095238095E-2</v>
      </c>
    </row>
    <row r="1034" spans="1:3" x14ac:dyDescent="0.45">
      <c r="A1034">
        <v>1031</v>
      </c>
      <c r="B1034">
        <v>7.3699958622455597E-2</v>
      </c>
      <c r="C1034">
        <v>6.9444444444444397E-3</v>
      </c>
    </row>
    <row r="1035" spans="1:3" x14ac:dyDescent="0.45">
      <c r="A1035">
        <v>1032</v>
      </c>
      <c r="B1035">
        <v>7.3699958622455597E-2</v>
      </c>
      <c r="C1035">
        <v>0.24761904761904699</v>
      </c>
    </row>
    <row r="1036" spans="1:3" x14ac:dyDescent="0.45">
      <c r="A1036">
        <v>1033</v>
      </c>
      <c r="B1036">
        <v>7.3699958622455597E-2</v>
      </c>
      <c r="C1036">
        <v>7.7464788732394305E-2</v>
      </c>
    </row>
    <row r="1037" spans="1:3" x14ac:dyDescent="0.45">
      <c r="A1037">
        <v>1034</v>
      </c>
      <c r="B1037">
        <v>7.3699958622455597E-2</v>
      </c>
      <c r="C1037">
        <v>0.30944625407166099</v>
      </c>
    </row>
    <row r="1038" spans="1:3" x14ac:dyDescent="0.45">
      <c r="A1038">
        <v>1035</v>
      </c>
      <c r="B1038">
        <v>7.3699958622455597E-2</v>
      </c>
      <c r="C1038">
        <v>-1.48205928237129E-2</v>
      </c>
    </row>
    <row r="1039" spans="1:3" x14ac:dyDescent="0.45">
      <c r="A1039">
        <v>1036</v>
      </c>
      <c r="B1039">
        <v>7.3699958622455597E-2</v>
      </c>
      <c r="C1039">
        <v>6.8315665488810295E-2</v>
      </c>
    </row>
    <row r="1040" spans="1:3" x14ac:dyDescent="0.45">
      <c r="A1040">
        <v>1037</v>
      </c>
      <c r="B1040">
        <v>7.3699958622455597E-2</v>
      </c>
      <c r="C1040">
        <v>-8.9692101740294503E-2</v>
      </c>
    </row>
    <row r="1041" spans="1:3" x14ac:dyDescent="0.45">
      <c r="A1041">
        <v>1038</v>
      </c>
      <c r="B1041">
        <v>7.3699958622455597E-2</v>
      </c>
      <c r="C1041">
        <v>6.6752246469833104E-2</v>
      </c>
    </row>
    <row r="1042" spans="1:3" x14ac:dyDescent="0.45">
      <c r="A1042">
        <v>1039</v>
      </c>
      <c r="B1042">
        <v>7.3699958622455597E-2</v>
      </c>
      <c r="C1042">
        <v>0.105633802816901</v>
      </c>
    </row>
    <row r="1043" spans="1:3" x14ac:dyDescent="0.45">
      <c r="A1043">
        <v>1040</v>
      </c>
      <c r="B1043">
        <v>7.3699958622455597E-2</v>
      </c>
      <c r="C1043">
        <v>1.26103404791929E-2</v>
      </c>
    </row>
    <row r="1044" spans="1:3" x14ac:dyDescent="0.45">
      <c r="A1044">
        <v>1041</v>
      </c>
      <c r="B1044">
        <v>7.3699958622455597E-2</v>
      </c>
      <c r="C1044">
        <v>-0.153166421207658</v>
      </c>
    </row>
    <row r="1045" spans="1:3" x14ac:dyDescent="0.45">
      <c r="A1045">
        <v>1042</v>
      </c>
      <c r="B1045">
        <v>7.3699958622455597E-2</v>
      </c>
      <c r="C1045">
        <v>8.7546239210850793E-2</v>
      </c>
    </row>
    <row r="1046" spans="1:3" x14ac:dyDescent="0.45">
      <c r="A1046">
        <v>1043</v>
      </c>
      <c r="B1046">
        <v>7.3699958622455597E-2</v>
      </c>
      <c r="C1046">
        <v>0.21071428571428499</v>
      </c>
    </row>
    <row r="1047" spans="1:3" x14ac:dyDescent="0.45">
      <c r="A1047">
        <v>1044</v>
      </c>
      <c r="B1047">
        <v>7.3699958622455597E-2</v>
      </c>
      <c r="C1047">
        <v>0.27030033370411499</v>
      </c>
    </row>
    <row r="1048" spans="1:3" x14ac:dyDescent="0.45">
      <c r="A1048">
        <v>1045</v>
      </c>
      <c r="B1048">
        <v>7.3699958622455597E-2</v>
      </c>
      <c r="C1048">
        <v>0.41237113402061798</v>
      </c>
    </row>
    <row r="1049" spans="1:3" x14ac:dyDescent="0.45">
      <c r="A1049">
        <v>1046</v>
      </c>
      <c r="B1049">
        <v>7.3699958622455597E-2</v>
      </c>
      <c r="C1049">
        <v>-2.0757020757020701E-2</v>
      </c>
    </row>
    <row r="1050" spans="1:3" x14ac:dyDescent="0.45">
      <c r="A1050">
        <v>1047</v>
      </c>
      <c r="B1050">
        <v>7.3699958622455597E-2</v>
      </c>
      <c r="C1050">
        <v>-2.1276595744680799E-2</v>
      </c>
    </row>
    <row r="1051" spans="1:3" x14ac:dyDescent="0.45">
      <c r="A1051">
        <v>1048</v>
      </c>
      <c r="B1051">
        <v>7.3699958622455597E-2</v>
      </c>
      <c r="C1051">
        <v>-0.15777777777777699</v>
      </c>
    </row>
    <row r="1052" spans="1:3" x14ac:dyDescent="0.45">
      <c r="A1052">
        <v>1049</v>
      </c>
      <c r="B1052">
        <v>7.3699958622455597E-2</v>
      </c>
      <c r="C1052">
        <v>0.26232501521606799</v>
      </c>
    </row>
    <row r="1053" spans="1:3" x14ac:dyDescent="0.45">
      <c r="A1053">
        <v>1050</v>
      </c>
      <c r="B1053">
        <v>7.3699958622455597E-2</v>
      </c>
      <c r="C1053">
        <v>0.50750341064119997</v>
      </c>
    </row>
    <row r="1054" spans="1:3" x14ac:dyDescent="0.45">
      <c r="A1054">
        <v>1051</v>
      </c>
      <c r="B1054">
        <v>7.3699958622455597E-2</v>
      </c>
      <c r="C1054">
        <v>-1.04895104895104E-2</v>
      </c>
    </row>
    <row r="1055" spans="1:3" x14ac:dyDescent="0.45">
      <c r="A1055">
        <v>1052</v>
      </c>
      <c r="B1055">
        <v>7.3699958622455597E-2</v>
      </c>
      <c r="C1055">
        <v>0.10432190760059599</v>
      </c>
    </row>
    <row r="1056" spans="1:3" x14ac:dyDescent="0.45">
      <c r="A1056">
        <v>1053</v>
      </c>
      <c r="B1056">
        <v>7.3699958622455597E-2</v>
      </c>
      <c r="C1056">
        <v>-6.5585331452750306E-2</v>
      </c>
    </row>
    <row r="1057" spans="1:3" x14ac:dyDescent="0.45">
      <c r="A1057">
        <v>1054</v>
      </c>
      <c r="B1057">
        <v>7.3699958622455597E-2</v>
      </c>
      <c r="C1057">
        <v>-7.9100145137880898E-2</v>
      </c>
    </row>
    <row r="1058" spans="1:3" x14ac:dyDescent="0.45">
      <c r="A1058">
        <v>1055</v>
      </c>
      <c r="B1058">
        <v>7.3699958622455597E-2</v>
      </c>
      <c r="C1058">
        <v>-0.173489278752436</v>
      </c>
    </row>
    <row r="1059" spans="1:3" x14ac:dyDescent="0.45">
      <c r="A1059">
        <v>1056</v>
      </c>
      <c r="B1059">
        <v>7.3699958622455597E-2</v>
      </c>
      <c r="C1059">
        <v>2.0547945205479399E-2</v>
      </c>
    </row>
    <row r="1060" spans="1:3" x14ac:dyDescent="0.45">
      <c r="A1060">
        <v>1057</v>
      </c>
      <c r="B1060">
        <v>7.3699958622455597E-2</v>
      </c>
      <c r="C1060">
        <v>0.31734317343173402</v>
      </c>
    </row>
    <row r="1061" spans="1:3" x14ac:dyDescent="0.45">
      <c r="A1061">
        <v>1058</v>
      </c>
      <c r="B1061">
        <v>7.3699958622455597E-2</v>
      </c>
      <c r="C1061">
        <v>0.27610619469026498</v>
      </c>
    </row>
    <row r="1062" spans="1:3" x14ac:dyDescent="0.45">
      <c r="A1062">
        <v>1059</v>
      </c>
      <c r="B1062">
        <v>7.3699958622455597E-2</v>
      </c>
      <c r="C1062">
        <v>4.3273013375295004E-3</v>
      </c>
    </row>
    <row r="1063" spans="1:3" x14ac:dyDescent="0.45">
      <c r="A1063">
        <v>1060</v>
      </c>
      <c r="B1063">
        <v>7.3699958622455597E-2</v>
      </c>
      <c r="C1063">
        <v>-0.156164383561643</v>
      </c>
    </row>
    <row r="1064" spans="1:3" x14ac:dyDescent="0.45">
      <c r="A1064">
        <v>1061</v>
      </c>
      <c r="B1064">
        <v>7.3699958622455597E-2</v>
      </c>
      <c r="C1064">
        <v>-0.22727272727272699</v>
      </c>
    </row>
    <row r="1065" spans="1:3" x14ac:dyDescent="0.45">
      <c r="A1065">
        <v>1062</v>
      </c>
      <c r="B1065">
        <v>7.3699958622455597E-2</v>
      </c>
      <c r="C1065">
        <v>-0.14111111111111099</v>
      </c>
    </row>
    <row r="1066" spans="1:3" x14ac:dyDescent="0.45">
      <c r="A1066">
        <v>1063</v>
      </c>
      <c r="B1066">
        <v>7.3699958622455597E-2</v>
      </c>
      <c r="C1066">
        <v>0.101518438177874</v>
      </c>
    </row>
    <row r="1067" spans="1:3" x14ac:dyDescent="0.45">
      <c r="A1067">
        <v>1064</v>
      </c>
      <c r="B1067">
        <v>7.3699958622455597E-2</v>
      </c>
      <c r="C1067">
        <v>0.23512747875354101</v>
      </c>
    </row>
    <row r="1068" spans="1:3" x14ac:dyDescent="0.45">
      <c r="A1068">
        <v>1065</v>
      </c>
      <c r="B1068">
        <v>7.3699958622455597E-2</v>
      </c>
      <c r="C1068">
        <v>-7.9000675219446301E-2</v>
      </c>
    </row>
    <row r="1069" spans="1:3" x14ac:dyDescent="0.45">
      <c r="A1069">
        <v>1066</v>
      </c>
      <c r="B1069">
        <v>7.3699958622455597E-2</v>
      </c>
      <c r="C1069">
        <v>0.52673492605233196</v>
      </c>
    </row>
    <row r="1070" spans="1:3" x14ac:dyDescent="0.45">
      <c r="A1070">
        <v>1067</v>
      </c>
      <c r="B1070">
        <v>7.3699958622455597E-2</v>
      </c>
      <c r="C1070">
        <v>-1.26126126126126E-2</v>
      </c>
    </row>
    <row r="1071" spans="1:3" x14ac:dyDescent="0.45">
      <c r="A1071">
        <v>1068</v>
      </c>
      <c r="B1071">
        <v>7.3699958622455597E-2</v>
      </c>
      <c r="C1071">
        <v>0.70873786407766903</v>
      </c>
    </row>
    <row r="1072" spans="1:3" x14ac:dyDescent="0.45">
      <c r="A1072">
        <v>1069</v>
      </c>
      <c r="B1072">
        <v>7.3699958622455597E-2</v>
      </c>
      <c r="C1072">
        <v>0.27631578947368401</v>
      </c>
    </row>
    <row r="1073" spans="1:3" x14ac:dyDescent="0.45">
      <c r="A1073">
        <v>1070</v>
      </c>
      <c r="B1073">
        <v>7.3699958622455597E-2</v>
      </c>
      <c r="C1073">
        <v>2.5270758122743601E-2</v>
      </c>
    </row>
    <row r="1074" spans="1:3" x14ac:dyDescent="0.45">
      <c r="A1074">
        <v>1071</v>
      </c>
      <c r="B1074">
        <v>7.3699958622455597E-2</v>
      </c>
      <c r="C1074">
        <v>-2.9689608636977002E-2</v>
      </c>
    </row>
    <row r="1075" spans="1:3" x14ac:dyDescent="0.45">
      <c r="A1075">
        <v>1072</v>
      </c>
      <c r="B1075">
        <v>7.3699958622455597E-2</v>
      </c>
      <c r="C1075">
        <v>-2.9806259314456001E-3</v>
      </c>
    </row>
    <row r="1076" spans="1:3" x14ac:dyDescent="0.45">
      <c r="A1076">
        <v>1073</v>
      </c>
      <c r="B1076">
        <v>7.3699958622455597E-2</v>
      </c>
      <c r="C1076">
        <v>0.25104953820318998</v>
      </c>
    </row>
    <row r="1077" spans="1:3" x14ac:dyDescent="0.45">
      <c r="A1077">
        <v>1074</v>
      </c>
      <c r="B1077">
        <v>7.3699958622455597E-2</v>
      </c>
      <c r="C1077">
        <v>0.23144104803493401</v>
      </c>
    </row>
    <row r="1078" spans="1:3" x14ac:dyDescent="0.45">
      <c r="A1078">
        <v>1075</v>
      </c>
      <c r="B1078">
        <v>7.3699958622455597E-2</v>
      </c>
      <c r="C1078">
        <v>5.1200000000000002E-2</v>
      </c>
    </row>
    <row r="1079" spans="1:3" x14ac:dyDescent="0.45">
      <c r="A1079">
        <v>1076</v>
      </c>
      <c r="B1079">
        <v>7.3699958622455597E-2</v>
      </c>
      <c r="C1079">
        <v>8.5043988269794701E-2</v>
      </c>
    </row>
    <row r="1080" spans="1:3" x14ac:dyDescent="0.45">
      <c r="A1080">
        <v>1077</v>
      </c>
      <c r="B1080">
        <v>7.3699958622455597E-2</v>
      </c>
      <c r="C1080">
        <v>-6.6006600660065999E-3</v>
      </c>
    </row>
    <row r="1081" spans="1:3" x14ac:dyDescent="0.45">
      <c r="A1081">
        <v>1078</v>
      </c>
      <c r="B1081">
        <v>7.3699958622455597E-2</v>
      </c>
      <c r="C1081">
        <v>4.8463356973995203E-2</v>
      </c>
    </row>
    <row r="1082" spans="1:3" x14ac:dyDescent="0.45">
      <c r="A1082">
        <v>1079</v>
      </c>
      <c r="B1082">
        <v>7.3699958622455597E-2</v>
      </c>
      <c r="C1082">
        <v>0.13605947955390299</v>
      </c>
    </row>
    <row r="1083" spans="1:3" x14ac:dyDescent="0.45">
      <c r="A1083">
        <v>1080</v>
      </c>
      <c r="B1083">
        <v>7.3699958622455597E-2</v>
      </c>
      <c r="C1083">
        <v>0.342047930283224</v>
      </c>
    </row>
    <row r="1084" spans="1:3" x14ac:dyDescent="0.45">
      <c r="A1084">
        <v>1081</v>
      </c>
      <c r="B1084">
        <v>7.3699958622455597E-2</v>
      </c>
      <c r="C1084">
        <v>0.29266211604095499</v>
      </c>
    </row>
    <row r="1085" spans="1:3" x14ac:dyDescent="0.45">
      <c r="A1085">
        <v>1082</v>
      </c>
      <c r="B1085">
        <v>7.3699958622455597E-2</v>
      </c>
      <c r="C1085">
        <v>0.12007874015748</v>
      </c>
    </row>
    <row r="1086" spans="1:3" x14ac:dyDescent="0.45">
      <c r="A1086">
        <v>1083</v>
      </c>
      <c r="B1086">
        <v>7.3699958622455597E-2</v>
      </c>
      <c r="C1086">
        <v>0.121428571428571</v>
      </c>
    </row>
    <row r="1087" spans="1:3" x14ac:dyDescent="0.45">
      <c r="A1087">
        <v>1084</v>
      </c>
      <c r="B1087">
        <v>7.3699958622455597E-2</v>
      </c>
      <c r="C1087">
        <v>-0.246979865771812</v>
      </c>
    </row>
    <row r="1088" spans="1:3" x14ac:dyDescent="0.45">
      <c r="A1088">
        <v>1085</v>
      </c>
      <c r="B1088">
        <v>7.3699958622455597E-2</v>
      </c>
      <c r="C1088">
        <v>-0.12936344969199101</v>
      </c>
    </row>
    <row r="1089" spans="1:3" x14ac:dyDescent="0.45">
      <c r="A1089">
        <v>1086</v>
      </c>
      <c r="B1089">
        <v>7.3699958622455597E-2</v>
      </c>
      <c r="C1089">
        <v>-0.14308943089430801</v>
      </c>
    </row>
    <row r="1090" spans="1:3" x14ac:dyDescent="0.45">
      <c r="A1090">
        <v>1087</v>
      </c>
      <c r="B1090">
        <v>7.3699958622455597E-2</v>
      </c>
      <c r="C1090">
        <v>0.112107623318385</v>
      </c>
    </row>
    <row r="1091" spans="1:3" x14ac:dyDescent="0.45">
      <c r="A1091">
        <v>1088</v>
      </c>
      <c r="B1091">
        <v>7.3699958622455597E-2</v>
      </c>
      <c r="C1091">
        <v>0.16977225672877799</v>
      </c>
    </row>
    <row r="1092" spans="1:3" x14ac:dyDescent="0.45">
      <c r="A1092">
        <v>1089</v>
      </c>
      <c r="B1092">
        <v>7.3699958622455597E-2</v>
      </c>
      <c r="C1092">
        <v>6.1271676300577997E-2</v>
      </c>
    </row>
    <row r="1093" spans="1:3" x14ac:dyDescent="0.45">
      <c r="A1093">
        <v>1090</v>
      </c>
      <c r="B1093">
        <v>7.3699958622455597E-2</v>
      </c>
      <c r="C1093">
        <v>-0.1</v>
      </c>
    </row>
    <row r="1094" spans="1:3" x14ac:dyDescent="0.45">
      <c r="A1094">
        <v>1091</v>
      </c>
      <c r="B1094">
        <v>7.3699958622455597E-2</v>
      </c>
      <c r="C1094">
        <v>7.3492981007431804E-2</v>
      </c>
    </row>
    <row r="1095" spans="1:3" x14ac:dyDescent="0.45">
      <c r="A1095">
        <v>1092</v>
      </c>
      <c r="B1095">
        <v>7.3699958622455597E-2</v>
      </c>
      <c r="C1095">
        <v>-3.82436260623229E-2</v>
      </c>
    </row>
    <row r="1096" spans="1:3" x14ac:dyDescent="0.45">
      <c r="A1096">
        <v>1093</v>
      </c>
      <c r="B1096">
        <v>7.3699958622455597E-2</v>
      </c>
      <c r="C1096">
        <v>-9.1608929946112305E-2</v>
      </c>
    </row>
    <row r="1097" spans="1:3" x14ac:dyDescent="0.45">
      <c r="A1097">
        <v>1094</v>
      </c>
      <c r="B1097">
        <v>7.3699958622455597E-2</v>
      </c>
      <c r="C1097">
        <v>-0.21628838451268301</v>
      </c>
    </row>
    <row r="1098" spans="1:3" x14ac:dyDescent="0.45">
      <c r="A1098">
        <v>1095</v>
      </c>
      <c r="B1098">
        <v>7.3699958622455597E-2</v>
      </c>
      <c r="C1098">
        <v>0.34415584415584399</v>
      </c>
    </row>
    <row r="1099" spans="1:3" x14ac:dyDescent="0.45">
      <c r="A1099">
        <v>1096</v>
      </c>
      <c r="B1099">
        <v>7.3699958622455597E-2</v>
      </c>
      <c r="C1099">
        <v>0.22639593908629399</v>
      </c>
    </row>
    <row r="1100" spans="1:3" x14ac:dyDescent="0.45">
      <c r="A1100">
        <v>1097</v>
      </c>
      <c r="B1100">
        <v>7.3699958622455597E-2</v>
      </c>
      <c r="C1100">
        <v>-1.13636363636363E-2</v>
      </c>
    </row>
    <row r="1101" spans="1:3" x14ac:dyDescent="0.45">
      <c r="A1101">
        <v>1098</v>
      </c>
      <c r="B1101">
        <v>7.3699958622455597E-2</v>
      </c>
      <c r="C1101">
        <v>0.232635983263598</v>
      </c>
    </row>
    <row r="1102" spans="1:3" x14ac:dyDescent="0.45">
      <c r="A1102">
        <v>1099</v>
      </c>
      <c r="B1102">
        <v>7.3699958622455597E-2</v>
      </c>
      <c r="C1102">
        <v>-0.163636363636363</v>
      </c>
    </row>
    <row r="1103" spans="1:3" x14ac:dyDescent="0.45">
      <c r="A1103">
        <v>1100</v>
      </c>
      <c r="B1103">
        <v>7.3699958622455597E-2</v>
      </c>
      <c r="C1103">
        <v>4.4901065449010603E-2</v>
      </c>
    </row>
    <row r="1104" spans="1:3" x14ac:dyDescent="0.45">
      <c r="A1104">
        <v>1101</v>
      </c>
      <c r="B1104">
        <v>7.3699958622455597E-2</v>
      </c>
      <c r="C1104">
        <v>0.19857524487978601</v>
      </c>
    </row>
    <row r="1105" spans="1:3" x14ac:dyDescent="0.45">
      <c r="A1105">
        <v>1102</v>
      </c>
      <c r="B1105">
        <v>7.3699958622455597E-2</v>
      </c>
      <c r="C1105">
        <v>0.28000000000000003</v>
      </c>
    </row>
    <row r="1106" spans="1:3" x14ac:dyDescent="0.45">
      <c r="A1106">
        <v>1103</v>
      </c>
      <c r="B1106">
        <v>7.3699958622455597E-2</v>
      </c>
      <c r="C1106">
        <v>0.52142857142857102</v>
      </c>
    </row>
    <row r="1107" spans="1:3" x14ac:dyDescent="0.45">
      <c r="A1107">
        <v>1104</v>
      </c>
      <c r="B1107">
        <v>7.3699958622455597E-2</v>
      </c>
      <c r="C1107">
        <v>3.8759689922480598E-3</v>
      </c>
    </row>
    <row r="1108" spans="1:3" x14ac:dyDescent="0.45">
      <c r="A1108">
        <v>1105</v>
      </c>
      <c r="B1108">
        <v>7.3699958622455597E-2</v>
      </c>
      <c r="C1108">
        <v>-3.8585209003215402E-2</v>
      </c>
    </row>
    <row r="1109" spans="1:3" x14ac:dyDescent="0.45">
      <c r="A1109">
        <v>1106</v>
      </c>
      <c r="B1109">
        <v>7.3699958622455597E-2</v>
      </c>
      <c r="C1109">
        <v>0.456221198156682</v>
      </c>
    </row>
    <row r="1110" spans="1:3" x14ac:dyDescent="0.45">
      <c r="A1110">
        <v>1107</v>
      </c>
      <c r="B1110">
        <v>7.3699958622455597E-2</v>
      </c>
      <c r="C1110">
        <v>-0.13965884861407199</v>
      </c>
    </row>
    <row r="1111" spans="1:3" x14ac:dyDescent="0.45">
      <c r="A1111">
        <v>1108</v>
      </c>
      <c r="B1111">
        <v>7.3699958622455597E-2</v>
      </c>
      <c r="C1111">
        <v>0.378103837471783</v>
      </c>
    </row>
    <row r="1112" spans="1:3" x14ac:dyDescent="0.45">
      <c r="A1112">
        <v>1109</v>
      </c>
      <c r="B1112">
        <v>7.3699958622455597E-2</v>
      </c>
      <c r="C1112">
        <v>-3.0627871362940199E-3</v>
      </c>
    </row>
    <row r="1113" spans="1:3" x14ac:dyDescent="0.45">
      <c r="A1113">
        <v>1110</v>
      </c>
      <c r="B1113">
        <v>7.3699958622455597E-2</v>
      </c>
      <c r="C1113">
        <v>-3.3112582781456902E-3</v>
      </c>
    </row>
    <row r="1114" spans="1:3" x14ac:dyDescent="0.45">
      <c r="A1114">
        <v>1111</v>
      </c>
      <c r="B1114">
        <v>7.3699958622455597E-2</v>
      </c>
      <c r="C1114">
        <v>-0.22342586323628899</v>
      </c>
    </row>
    <row r="1115" spans="1:3" x14ac:dyDescent="0.45">
      <c r="A1115">
        <v>1112</v>
      </c>
      <c r="B1115">
        <v>7.3699958622455597E-2</v>
      </c>
      <c r="C1115">
        <v>4.7671840354767098E-2</v>
      </c>
    </row>
    <row r="1116" spans="1:3" x14ac:dyDescent="0.45">
      <c r="A1116">
        <v>1113</v>
      </c>
      <c r="B1116">
        <v>7.3699958622455597E-2</v>
      </c>
      <c r="C1116">
        <v>-6.5628476084538298E-2</v>
      </c>
    </row>
    <row r="1117" spans="1:3" x14ac:dyDescent="0.45">
      <c r="A1117">
        <v>1114</v>
      </c>
      <c r="B1117">
        <v>7.3699958622455597E-2</v>
      </c>
      <c r="C1117">
        <v>0.249237804878048</v>
      </c>
    </row>
    <row r="1118" spans="1:3" x14ac:dyDescent="0.45">
      <c r="A1118">
        <v>1115</v>
      </c>
      <c r="B1118">
        <v>7.3699958622455597E-2</v>
      </c>
      <c r="C1118">
        <v>0.28544423440453598</v>
      </c>
    </row>
    <row r="1119" spans="1:3" x14ac:dyDescent="0.45">
      <c r="A1119">
        <v>1116</v>
      </c>
      <c r="B1119">
        <v>7.3699958622455597E-2</v>
      </c>
      <c r="C1119">
        <v>-9.8316498316498302E-2</v>
      </c>
    </row>
    <row r="1120" spans="1:3" x14ac:dyDescent="0.45">
      <c r="A1120">
        <v>1117</v>
      </c>
      <c r="B1120">
        <v>7.3699958622455597E-2</v>
      </c>
      <c r="C1120">
        <v>-7.3710073710073704E-3</v>
      </c>
    </row>
    <row r="1121" spans="1:3" x14ac:dyDescent="0.45">
      <c r="A1121">
        <v>1118</v>
      </c>
      <c r="B1121">
        <v>7.3699958622455597E-2</v>
      </c>
      <c r="C1121">
        <v>0.28787878787878701</v>
      </c>
    </row>
    <row r="1122" spans="1:3" x14ac:dyDescent="0.45">
      <c r="A1122">
        <v>1119</v>
      </c>
      <c r="B1122">
        <v>7.3699958622455597E-2</v>
      </c>
      <c r="C1122">
        <v>-9.0027163368257598E-2</v>
      </c>
    </row>
    <row r="1123" spans="1:3" x14ac:dyDescent="0.45">
      <c r="A1123">
        <v>1120</v>
      </c>
      <c r="B1123">
        <v>7.3699958622455597E-2</v>
      </c>
      <c r="C1123">
        <v>-9.4423791821561298E-2</v>
      </c>
    </row>
    <row r="1124" spans="1:3" x14ac:dyDescent="0.45">
      <c r="A1124">
        <v>1121</v>
      </c>
      <c r="B1124">
        <v>7.3699958622455597E-2</v>
      </c>
      <c r="C1124">
        <v>3.04054054054054E-2</v>
      </c>
    </row>
    <row r="1125" spans="1:3" x14ac:dyDescent="0.45">
      <c r="A1125">
        <v>1122</v>
      </c>
      <c r="B1125">
        <v>7.3699958622455597E-2</v>
      </c>
      <c r="C1125">
        <v>2.8761061946902599E-2</v>
      </c>
    </row>
    <row r="1126" spans="1:3" x14ac:dyDescent="0.45">
      <c r="A1126">
        <v>1123</v>
      </c>
      <c r="B1126">
        <v>7.3699958622455597E-2</v>
      </c>
      <c r="C1126">
        <v>-8.1454545454545405E-2</v>
      </c>
    </row>
    <row r="1127" spans="1:3" x14ac:dyDescent="0.45">
      <c r="A1127">
        <v>1124</v>
      </c>
      <c r="B1127">
        <v>7.3699958622455597E-2</v>
      </c>
      <c r="C1127">
        <v>-0.107923497267759</v>
      </c>
    </row>
    <row r="1128" spans="1:3" x14ac:dyDescent="0.45">
      <c r="A1128">
        <v>1125</v>
      </c>
      <c r="B1128">
        <v>7.3699958622455597E-2</v>
      </c>
      <c r="C1128">
        <v>-0.18421052631578899</v>
      </c>
    </row>
    <row r="1129" spans="1:3" x14ac:dyDescent="0.45">
      <c r="A1129">
        <v>1126</v>
      </c>
      <c r="B1129">
        <v>7.3699958622455597E-2</v>
      </c>
      <c r="C1129">
        <v>-4.6625766871165597E-2</v>
      </c>
    </row>
    <row r="1130" spans="1:3" x14ac:dyDescent="0.45">
      <c r="A1130">
        <v>1127</v>
      </c>
      <c r="B1130">
        <v>7.3699958622455597E-2</v>
      </c>
      <c r="C1130">
        <v>-0.12698412698412601</v>
      </c>
    </row>
    <row r="1131" spans="1:3" x14ac:dyDescent="0.45">
      <c r="A1131">
        <v>1128</v>
      </c>
      <c r="B1131">
        <v>7.3699958622455597E-2</v>
      </c>
      <c r="C1131">
        <v>0.24276950043821199</v>
      </c>
    </row>
    <row r="1132" spans="1:3" x14ac:dyDescent="0.45">
      <c r="A1132">
        <v>1129</v>
      </c>
      <c r="B1132">
        <v>7.3699958622455597E-2</v>
      </c>
      <c r="C1132">
        <v>0.50750341064119997</v>
      </c>
    </row>
    <row r="1133" spans="1:3" x14ac:dyDescent="0.45">
      <c r="A1133">
        <v>1130</v>
      </c>
      <c r="B1133">
        <v>7.3699958622455597E-2</v>
      </c>
      <c r="C1133">
        <v>0.14431934493346901</v>
      </c>
    </row>
    <row r="1134" spans="1:3" x14ac:dyDescent="0.45">
      <c r="A1134">
        <v>1131</v>
      </c>
      <c r="B1134">
        <v>7.3699958622455597E-2</v>
      </c>
      <c r="C1134">
        <v>-7.9166666666666594E-2</v>
      </c>
    </row>
    <row r="1135" spans="1:3" x14ac:dyDescent="0.45">
      <c r="A1135">
        <v>1132</v>
      </c>
      <c r="B1135">
        <v>7.3699958622455597E-2</v>
      </c>
      <c r="C1135">
        <v>-0.15737704918032699</v>
      </c>
    </row>
    <row r="1136" spans="1:3" x14ac:dyDescent="0.45">
      <c r="A1136">
        <v>1133</v>
      </c>
      <c r="B1136">
        <v>7.3699958622455597E-2</v>
      </c>
      <c r="C1136">
        <v>-0.104602510460251</v>
      </c>
    </row>
    <row r="1137" spans="1:3" x14ac:dyDescent="0.45">
      <c r="A1137">
        <v>1134</v>
      </c>
      <c r="B1137">
        <v>7.3699958622455597E-2</v>
      </c>
      <c r="C1137">
        <v>3.0434782608695601E-2</v>
      </c>
    </row>
    <row r="1138" spans="1:3" x14ac:dyDescent="0.45">
      <c r="A1138">
        <v>1135</v>
      </c>
      <c r="B1138">
        <v>7.3699958622455597E-2</v>
      </c>
      <c r="C1138">
        <v>-3.00751879699248E-2</v>
      </c>
    </row>
    <row r="1139" spans="1:3" x14ac:dyDescent="0.45">
      <c r="A1139">
        <v>1136</v>
      </c>
      <c r="B1139">
        <v>7.3699958622455597E-2</v>
      </c>
      <c r="C1139">
        <v>3.9325842696629199E-2</v>
      </c>
    </row>
    <row r="1140" spans="1:3" x14ac:dyDescent="0.45">
      <c r="A1140">
        <v>1137</v>
      </c>
      <c r="B1140">
        <v>7.3699958622455597E-2</v>
      </c>
      <c r="C1140">
        <v>0.184705882352941</v>
      </c>
    </row>
    <row r="1141" spans="1:3" x14ac:dyDescent="0.45">
      <c r="A1141">
        <v>1138</v>
      </c>
      <c r="B1141">
        <v>7.3699958622455597E-2</v>
      </c>
      <c r="C1141">
        <v>-0.20519480519480501</v>
      </c>
    </row>
    <row r="1142" spans="1:3" x14ac:dyDescent="0.45">
      <c r="A1142">
        <v>1139</v>
      </c>
      <c r="B1142">
        <v>7.3699958622455597E-2</v>
      </c>
      <c r="C1142">
        <v>0.34926470588235198</v>
      </c>
    </row>
    <row r="1143" spans="1:3" x14ac:dyDescent="0.45">
      <c r="A1143">
        <v>1140</v>
      </c>
      <c r="B1143">
        <v>7.3699958622455597E-2</v>
      </c>
      <c r="C1143">
        <v>0.330716902145473</v>
      </c>
    </row>
    <row r="1144" spans="1:3" x14ac:dyDescent="0.45">
      <c r="A1144">
        <v>1141</v>
      </c>
      <c r="B1144">
        <v>7.3699958622455597E-2</v>
      </c>
      <c r="C1144">
        <v>-1.16156282998944E-2</v>
      </c>
    </row>
    <row r="1145" spans="1:3" x14ac:dyDescent="0.45">
      <c r="A1145">
        <v>1142</v>
      </c>
      <c r="B1145">
        <v>7.3699958622455597E-2</v>
      </c>
      <c r="C1145">
        <v>-0.28896103896103897</v>
      </c>
    </row>
    <row r="1146" spans="1:3" x14ac:dyDescent="0.45">
      <c r="A1146">
        <v>1143</v>
      </c>
      <c r="B1146">
        <v>7.3699958622455597E-2</v>
      </c>
      <c r="C1146">
        <v>0.14799999999999999</v>
      </c>
    </row>
    <row r="1147" spans="1:3" x14ac:dyDescent="0.45">
      <c r="A1147">
        <v>1144</v>
      </c>
      <c r="B1147">
        <v>7.3699958622455597E-2</v>
      </c>
      <c r="C1147">
        <v>-0.13337250293771999</v>
      </c>
    </row>
    <row r="1148" spans="1:3" x14ac:dyDescent="0.45">
      <c r="A1148">
        <v>1145</v>
      </c>
      <c r="B1148">
        <v>7.3699958622455597E-2</v>
      </c>
      <c r="C1148">
        <v>0.13420621931260199</v>
      </c>
    </row>
    <row r="1149" spans="1:3" x14ac:dyDescent="0.45">
      <c r="A1149">
        <v>1146</v>
      </c>
      <c r="B1149">
        <v>7.3699958622455597E-2</v>
      </c>
      <c r="C1149">
        <v>-6.7340067340067297E-2</v>
      </c>
    </row>
    <row r="1150" spans="1:3" x14ac:dyDescent="0.45">
      <c r="A1150">
        <v>1147</v>
      </c>
      <c r="B1150">
        <v>7.3699958622455597E-2</v>
      </c>
      <c r="C1150">
        <v>-0.148244473342002</v>
      </c>
    </row>
    <row r="1151" spans="1:3" x14ac:dyDescent="0.45">
      <c r="A1151">
        <v>1148</v>
      </c>
      <c r="B1151">
        <v>7.3699958622455597E-2</v>
      </c>
      <c r="C1151">
        <v>-0.149019607843137</v>
      </c>
    </row>
    <row r="1152" spans="1:3" x14ac:dyDescent="0.45">
      <c r="A1152">
        <v>1149</v>
      </c>
      <c r="B1152">
        <v>7.3699958622455597E-2</v>
      </c>
      <c r="C1152">
        <v>1.9473081328751401E-2</v>
      </c>
    </row>
    <row r="1153" spans="1:3" x14ac:dyDescent="0.45">
      <c r="A1153">
        <v>1150</v>
      </c>
      <c r="B1153">
        <v>7.3699958622455597E-2</v>
      </c>
      <c r="C1153">
        <v>-3.7593984962405999E-2</v>
      </c>
    </row>
    <row r="1154" spans="1:3" x14ac:dyDescent="0.45">
      <c r="A1154">
        <v>1151</v>
      </c>
      <c r="B1154">
        <v>7.3699958622455597E-2</v>
      </c>
      <c r="C1154">
        <v>0.14629629629629601</v>
      </c>
    </row>
    <row r="1155" spans="1:3" x14ac:dyDescent="0.45">
      <c r="A1155">
        <v>1152</v>
      </c>
      <c r="B1155">
        <v>7.3699958622455597E-2</v>
      </c>
      <c r="C1155">
        <v>6.0227272727272699E-2</v>
      </c>
    </row>
    <row r="1156" spans="1:3" x14ac:dyDescent="0.45">
      <c r="A1156">
        <v>1153</v>
      </c>
      <c r="B1156">
        <v>7.3699958622455597E-2</v>
      </c>
      <c r="C1156">
        <v>4.2283298097251501E-3</v>
      </c>
    </row>
    <row r="1157" spans="1:3" x14ac:dyDescent="0.45">
      <c r="A1157">
        <v>1154</v>
      </c>
      <c r="B1157">
        <v>7.3699958622455597E-2</v>
      </c>
      <c r="C1157">
        <v>0.161556603773584</v>
      </c>
    </row>
    <row r="1158" spans="1:3" x14ac:dyDescent="0.45">
      <c r="A1158">
        <v>1155</v>
      </c>
      <c r="B1158">
        <v>7.3699958622455597E-2</v>
      </c>
      <c r="C1158">
        <v>9.4170403587443899E-2</v>
      </c>
    </row>
    <row r="1159" spans="1:3" x14ac:dyDescent="0.45">
      <c r="A1159">
        <v>1156</v>
      </c>
      <c r="B1159">
        <v>7.3699958622455597E-2</v>
      </c>
      <c r="C1159">
        <v>-0.146496815286624</v>
      </c>
    </row>
    <row r="1160" spans="1:3" x14ac:dyDescent="0.45">
      <c r="A1160">
        <v>1157</v>
      </c>
      <c r="B1160">
        <v>7.3699958622455597E-2</v>
      </c>
      <c r="C1160">
        <v>-9.3495934959349505E-2</v>
      </c>
    </row>
    <row r="1161" spans="1:3" x14ac:dyDescent="0.45">
      <c r="A1161">
        <v>1158</v>
      </c>
      <c r="B1161">
        <v>7.3699958622455597E-2</v>
      </c>
      <c r="C1161">
        <v>7.63358778625954E-3</v>
      </c>
    </row>
    <row r="1162" spans="1:3" x14ac:dyDescent="0.45">
      <c r="A1162">
        <v>1159</v>
      </c>
      <c r="B1162">
        <v>7.3699958622455597E-2</v>
      </c>
      <c r="C1162">
        <v>4.6483909415971303E-2</v>
      </c>
    </row>
    <row r="1163" spans="1:3" x14ac:dyDescent="0.45">
      <c r="A1163">
        <v>1160</v>
      </c>
      <c r="B1163">
        <v>7.3699958622455597E-2</v>
      </c>
      <c r="C1163">
        <v>6.6521264994547399E-2</v>
      </c>
    </row>
    <row r="1164" spans="1:3" x14ac:dyDescent="0.45">
      <c r="A1164">
        <v>1161</v>
      </c>
      <c r="B1164">
        <v>7.3699958622455597E-2</v>
      </c>
      <c r="C1164">
        <v>9.6725057121096705E-2</v>
      </c>
    </row>
    <row r="1165" spans="1:3" x14ac:dyDescent="0.45">
      <c r="A1165">
        <v>1162</v>
      </c>
      <c r="B1165">
        <v>7.3699958622455597E-2</v>
      </c>
      <c r="C1165">
        <v>-6.2962962962962901E-2</v>
      </c>
    </row>
    <row r="1166" spans="1:3" x14ac:dyDescent="0.45">
      <c r="A1166">
        <v>1163</v>
      </c>
      <c r="B1166">
        <v>7.3699958622455597E-2</v>
      </c>
      <c r="C1166">
        <v>0.35200974421437198</v>
      </c>
    </row>
    <row r="1167" spans="1:3" x14ac:dyDescent="0.45">
      <c r="A1167">
        <v>1164</v>
      </c>
      <c r="B1167">
        <v>7.3699958622455597E-2</v>
      </c>
      <c r="C1167">
        <v>-6.9523809523809502E-2</v>
      </c>
    </row>
    <row r="1168" spans="1:3" x14ac:dyDescent="0.45">
      <c r="A1168">
        <v>1165</v>
      </c>
      <c r="B1168">
        <v>7.3699958622455597E-2</v>
      </c>
      <c r="C1168">
        <v>0.13114754098360601</v>
      </c>
    </row>
    <row r="1169" spans="1:3" x14ac:dyDescent="0.45">
      <c r="A1169">
        <v>1166</v>
      </c>
      <c r="B1169">
        <v>7.3699958622455597E-2</v>
      </c>
      <c r="C1169">
        <v>-2.8089887640449398E-3</v>
      </c>
    </row>
    <row r="1170" spans="1:3" x14ac:dyDescent="0.45">
      <c r="A1170">
        <v>1167</v>
      </c>
      <c r="B1170">
        <v>7.3699958622455597E-2</v>
      </c>
      <c r="C1170">
        <v>0.22546012269938601</v>
      </c>
    </row>
    <row r="1171" spans="1:3" x14ac:dyDescent="0.45">
      <c r="A1171">
        <v>1168</v>
      </c>
      <c r="B1171">
        <v>7.3699958622455597E-2</v>
      </c>
      <c r="C1171">
        <v>0.25219473264165998</v>
      </c>
    </row>
    <row r="1172" spans="1:3" x14ac:dyDescent="0.45">
      <c r="A1172">
        <v>1169</v>
      </c>
      <c r="B1172">
        <v>7.3699958622455597E-2</v>
      </c>
      <c r="C1172">
        <v>-8.5414189456995596E-2</v>
      </c>
    </row>
    <row r="1173" spans="1:3" x14ac:dyDescent="0.45">
      <c r="A1173">
        <v>1170</v>
      </c>
      <c r="B1173">
        <v>7.3699958622455597E-2</v>
      </c>
      <c r="C1173">
        <v>0</v>
      </c>
    </row>
    <row r="1174" spans="1:3" x14ac:dyDescent="0.45">
      <c r="A1174">
        <v>1171</v>
      </c>
      <c r="B1174">
        <v>7.3699958622455597E-2</v>
      </c>
      <c r="C1174">
        <v>-0.20539152759948601</v>
      </c>
    </row>
    <row r="1175" spans="1:3" x14ac:dyDescent="0.45">
      <c r="A1175">
        <v>1172</v>
      </c>
      <c r="B1175">
        <v>7.3699958622455597E-2</v>
      </c>
      <c r="C1175">
        <v>-0.120150187734668</v>
      </c>
    </row>
    <row r="1176" spans="1:3" x14ac:dyDescent="0.45">
      <c r="A1176">
        <v>1173</v>
      </c>
      <c r="B1176">
        <v>7.3699958622455597E-2</v>
      </c>
      <c r="C1176">
        <v>0.15538461538461501</v>
      </c>
    </row>
    <row r="1177" spans="1:3" x14ac:dyDescent="0.45">
      <c r="A1177">
        <v>1174</v>
      </c>
      <c r="B1177">
        <v>7.3699958622455597E-2</v>
      </c>
      <c r="C1177">
        <v>-7.9455164585697999E-3</v>
      </c>
    </row>
    <row r="1178" spans="1:3" x14ac:dyDescent="0.45">
      <c r="A1178">
        <v>1175</v>
      </c>
      <c r="B1178">
        <v>7.3699958622455597E-2</v>
      </c>
      <c r="C1178">
        <v>0.33453887884267602</v>
      </c>
    </row>
    <row r="1179" spans="1:3" x14ac:dyDescent="0.45">
      <c r="A1179">
        <v>1176</v>
      </c>
      <c r="B1179">
        <v>7.3699958622455597E-2</v>
      </c>
      <c r="C1179">
        <v>0.21417565485362</v>
      </c>
    </row>
    <row r="1180" spans="1:3" x14ac:dyDescent="0.45">
      <c r="A1180">
        <v>1177</v>
      </c>
      <c r="B1180">
        <v>7.3699958622455597E-2</v>
      </c>
      <c r="C1180">
        <v>-4.6994535519125601E-2</v>
      </c>
    </row>
    <row r="1181" spans="1:3" x14ac:dyDescent="0.45">
      <c r="A1181">
        <v>1178</v>
      </c>
      <c r="B1181">
        <v>7.3699958622455597E-2</v>
      </c>
      <c r="C1181">
        <v>0.144144144144144</v>
      </c>
    </row>
    <row r="1182" spans="1:3" x14ac:dyDescent="0.45">
      <c r="A1182">
        <v>1179</v>
      </c>
      <c r="B1182">
        <v>7.3699958622455597E-2</v>
      </c>
      <c r="C1182">
        <v>0.102883865939204</v>
      </c>
    </row>
    <row r="1183" spans="1:3" x14ac:dyDescent="0.45">
      <c r="A1183">
        <v>1180</v>
      </c>
      <c r="B1183">
        <v>7.3699958622455597E-2</v>
      </c>
      <c r="C1183">
        <v>-0.10720688418788001</v>
      </c>
    </row>
    <row r="1184" spans="1:3" x14ac:dyDescent="0.45">
      <c r="A1184">
        <v>1181</v>
      </c>
      <c r="B1184">
        <v>7.3699958622455597E-2</v>
      </c>
      <c r="C1184">
        <v>5.3047404063205399E-2</v>
      </c>
    </row>
    <row r="1185" spans="1:3" x14ac:dyDescent="0.45">
      <c r="A1185">
        <v>1182</v>
      </c>
      <c r="B1185">
        <v>7.3699958622455597E-2</v>
      </c>
      <c r="C1185">
        <v>7.0588235294117598E-3</v>
      </c>
    </row>
    <row r="1186" spans="1:3" x14ac:dyDescent="0.45">
      <c r="A1186">
        <v>1183</v>
      </c>
      <c r="B1186">
        <v>7.3699958622455597E-2</v>
      </c>
      <c r="C1186">
        <v>-1.7082785808147101E-2</v>
      </c>
    </row>
    <row r="1187" spans="1:3" x14ac:dyDescent="0.45">
      <c r="A1187">
        <v>1184</v>
      </c>
      <c r="B1187">
        <v>7.3699958622455597E-2</v>
      </c>
      <c r="C1187">
        <v>-2.2913256955810101E-2</v>
      </c>
    </row>
    <row r="1188" spans="1:3" x14ac:dyDescent="0.45">
      <c r="A1188">
        <v>1185</v>
      </c>
      <c r="B1188">
        <v>7.3699958622455597E-2</v>
      </c>
      <c r="C1188">
        <v>9.1872791519434591E-3</v>
      </c>
    </row>
    <row r="1189" spans="1:3" x14ac:dyDescent="0.45">
      <c r="A1189">
        <v>1186</v>
      </c>
      <c r="B1189">
        <v>7.3699958622455597E-2</v>
      </c>
      <c r="C1189">
        <v>0.13155703580349701</v>
      </c>
    </row>
    <row r="1190" spans="1:3" x14ac:dyDescent="0.45">
      <c r="A1190">
        <v>1187</v>
      </c>
      <c r="B1190">
        <v>7.3699958622455597E-2</v>
      </c>
      <c r="C1190">
        <v>2.5527192008878999E-2</v>
      </c>
    </row>
    <row r="1191" spans="1:3" x14ac:dyDescent="0.45">
      <c r="A1191">
        <v>1188</v>
      </c>
      <c r="B1191">
        <v>7.3699958622455597E-2</v>
      </c>
      <c r="C1191">
        <v>6.5843621399176905E-2</v>
      </c>
    </row>
    <row r="1192" spans="1:3" x14ac:dyDescent="0.45">
      <c r="A1192">
        <v>1189</v>
      </c>
      <c r="B1192">
        <v>7.3699958622455597E-2</v>
      </c>
      <c r="C1192">
        <v>-4.3906131718395101E-2</v>
      </c>
    </row>
    <row r="1193" spans="1:3" x14ac:dyDescent="0.45">
      <c r="A1193">
        <v>1190</v>
      </c>
      <c r="B1193">
        <v>7.3699958622455597E-2</v>
      </c>
      <c r="C1193">
        <v>-3.1504065040650397E-2</v>
      </c>
    </row>
    <row r="1194" spans="1:3" x14ac:dyDescent="0.45">
      <c r="A1194">
        <v>1191</v>
      </c>
      <c r="B1194">
        <v>7.3699958622455597E-2</v>
      </c>
      <c r="C1194">
        <v>0.31435643564356403</v>
      </c>
    </row>
    <row r="1195" spans="1:3" x14ac:dyDescent="0.45">
      <c r="A1195">
        <v>1192</v>
      </c>
      <c r="B1195">
        <v>7.3699958622455597E-2</v>
      </c>
      <c r="C1195">
        <v>0.35240274599542298</v>
      </c>
    </row>
    <row r="1196" spans="1:3" x14ac:dyDescent="0.45">
      <c r="A1196">
        <v>1193</v>
      </c>
      <c r="B1196">
        <v>7.3699958622455597E-2</v>
      </c>
      <c r="C1196">
        <v>0.107883817427385</v>
      </c>
    </row>
    <row r="1197" spans="1:3" x14ac:dyDescent="0.45">
      <c r="A1197">
        <v>1194</v>
      </c>
      <c r="B1197">
        <v>7.3699958622455597E-2</v>
      </c>
      <c r="C1197">
        <v>0.30789707187222698</v>
      </c>
    </row>
    <row r="1198" spans="1:3" x14ac:dyDescent="0.45">
      <c r="A1198">
        <v>1195</v>
      </c>
      <c r="B1198">
        <v>7.3699958622455597E-2</v>
      </c>
      <c r="C1198">
        <v>3.29341317365269E-2</v>
      </c>
    </row>
    <row r="1199" spans="1:3" x14ac:dyDescent="0.45">
      <c r="A1199">
        <v>1196</v>
      </c>
      <c r="B1199">
        <v>7.3699958622455597E-2</v>
      </c>
      <c r="C1199">
        <v>-8.3969465648854894E-2</v>
      </c>
    </row>
    <row r="1200" spans="1:3" x14ac:dyDescent="0.45">
      <c r="A1200">
        <v>1197</v>
      </c>
      <c r="B1200">
        <v>7.3699958622455597E-2</v>
      </c>
      <c r="C1200">
        <v>-0.109154929577464</v>
      </c>
    </row>
    <row r="1201" spans="1:3" x14ac:dyDescent="0.45">
      <c r="A1201">
        <v>1198</v>
      </c>
      <c r="B1201">
        <v>7.3699958622455597E-2</v>
      </c>
      <c r="C1201">
        <v>-0.309782608695652</v>
      </c>
    </row>
    <row r="1202" spans="1:3" x14ac:dyDescent="0.45">
      <c r="A1202">
        <v>1199</v>
      </c>
      <c r="B1202">
        <v>7.3699958622455597E-2</v>
      </c>
      <c r="C1202">
        <v>0.14636209813874701</v>
      </c>
    </row>
    <row r="1203" spans="1:3" x14ac:dyDescent="0.45">
      <c r="A1203">
        <v>1200</v>
      </c>
      <c r="B1203">
        <v>7.3699958622455597E-2</v>
      </c>
      <c r="C1203">
        <v>-5.2819414703782999E-2</v>
      </c>
    </row>
    <row r="1204" spans="1:3" x14ac:dyDescent="0.45">
      <c r="A1204">
        <v>1201</v>
      </c>
      <c r="B1204">
        <v>7.3699958622455597E-2</v>
      </c>
      <c r="C1204">
        <v>-8.5753803596127207E-2</v>
      </c>
    </row>
    <row r="1205" spans="1:3" x14ac:dyDescent="0.45">
      <c r="A1205">
        <v>1202</v>
      </c>
      <c r="B1205">
        <v>7.3699958622455597E-2</v>
      </c>
      <c r="C1205">
        <v>-3.38196286472148E-2</v>
      </c>
    </row>
    <row r="1206" spans="1:3" x14ac:dyDescent="0.45">
      <c r="A1206">
        <v>1203</v>
      </c>
      <c r="B1206">
        <v>7.3699958622455597E-2</v>
      </c>
      <c r="C1206">
        <v>0.105726872246696</v>
      </c>
    </row>
    <row r="1207" spans="1:3" x14ac:dyDescent="0.45">
      <c r="A1207">
        <v>1204</v>
      </c>
      <c r="B1207">
        <v>7.3699958622455597E-2</v>
      </c>
      <c r="C1207">
        <v>-0.135483870967741</v>
      </c>
    </row>
    <row r="1208" spans="1:3" x14ac:dyDescent="0.45">
      <c r="A1208">
        <v>1205</v>
      </c>
      <c r="B1208">
        <v>7.3699958622455597E-2</v>
      </c>
      <c r="C1208">
        <v>0.29792746113989599</v>
      </c>
    </row>
    <row r="1209" spans="1:3" x14ac:dyDescent="0.45">
      <c r="A1209">
        <v>1206</v>
      </c>
      <c r="B1209">
        <v>7.3699958622455597E-2</v>
      </c>
      <c r="C1209">
        <v>-3.4722222222222203E-2</v>
      </c>
    </row>
    <row r="1210" spans="1:3" x14ac:dyDescent="0.45">
      <c r="A1210">
        <v>1207</v>
      </c>
      <c r="B1210">
        <v>7.3699958622455597E-2</v>
      </c>
      <c r="C1210">
        <v>-0.22535211267605601</v>
      </c>
    </row>
    <row r="1211" spans="1:3" x14ac:dyDescent="0.45">
      <c r="A1211">
        <v>1208</v>
      </c>
      <c r="B1211">
        <v>7.3699958622455597E-2</v>
      </c>
      <c r="C1211">
        <v>0.20545179202423</v>
      </c>
    </row>
    <row r="1212" spans="1:3" x14ac:dyDescent="0.45">
      <c r="A1212">
        <v>1209</v>
      </c>
      <c r="B1212">
        <v>7.3699958622455597E-2</v>
      </c>
      <c r="C1212">
        <v>6.7199999999999996E-2</v>
      </c>
    </row>
    <row r="1213" spans="1:3" x14ac:dyDescent="0.45">
      <c r="A1213">
        <v>1210</v>
      </c>
      <c r="B1213">
        <v>7.3699958622455597E-2</v>
      </c>
      <c r="C1213">
        <v>-3.38983050847457E-2</v>
      </c>
    </row>
    <row r="1214" spans="1:3" x14ac:dyDescent="0.45">
      <c r="A1214">
        <v>1211</v>
      </c>
      <c r="B1214">
        <v>7.3699958622455597E-2</v>
      </c>
      <c r="C1214">
        <v>0.11521739130434699</v>
      </c>
    </row>
    <row r="1215" spans="1:3" x14ac:dyDescent="0.45">
      <c r="A1215">
        <v>1212</v>
      </c>
      <c r="B1215">
        <v>7.3699958622455597E-2</v>
      </c>
      <c r="C1215">
        <v>7.25806451612903E-2</v>
      </c>
    </row>
    <row r="1216" spans="1:3" x14ac:dyDescent="0.45">
      <c r="A1216">
        <v>1213</v>
      </c>
      <c r="B1216">
        <v>7.3699958622455597E-2</v>
      </c>
      <c r="C1216">
        <v>0.113934773401101</v>
      </c>
    </row>
    <row r="1217" spans="1:3" x14ac:dyDescent="0.45">
      <c r="A1217">
        <v>1214</v>
      </c>
      <c r="B1217">
        <v>7.3699958622455597E-2</v>
      </c>
      <c r="C1217">
        <v>-7.1583514099783002E-2</v>
      </c>
    </row>
    <row r="1218" spans="1:3" x14ac:dyDescent="0.45">
      <c r="A1218">
        <v>1215</v>
      </c>
      <c r="B1218">
        <v>7.3699958622455597E-2</v>
      </c>
      <c r="C1218">
        <v>3.5200000000000002E-2</v>
      </c>
    </row>
    <row r="1219" spans="1:3" x14ac:dyDescent="0.45">
      <c r="A1219">
        <v>1216</v>
      </c>
      <c r="B1219">
        <v>7.3699958622455597E-2</v>
      </c>
      <c r="C1219">
        <v>0.112759643916913</v>
      </c>
    </row>
    <row r="1220" spans="1:3" x14ac:dyDescent="0.45">
      <c r="A1220">
        <v>1217</v>
      </c>
      <c r="B1220">
        <v>7.3699958622455597E-2</v>
      </c>
      <c r="C1220">
        <v>0.38202247191011202</v>
      </c>
    </row>
    <row r="1221" spans="1:3" x14ac:dyDescent="0.45">
      <c r="A1221">
        <v>1218</v>
      </c>
      <c r="B1221">
        <v>7.3699958622455597E-2</v>
      </c>
      <c r="C1221">
        <v>-0.105740181268882</v>
      </c>
    </row>
    <row r="1222" spans="1:3" x14ac:dyDescent="0.45">
      <c r="A1222">
        <v>1219</v>
      </c>
      <c r="B1222">
        <v>7.3699958622455597E-2</v>
      </c>
      <c r="C1222">
        <v>-0.16015625</v>
      </c>
    </row>
    <row r="1223" spans="1:3" x14ac:dyDescent="0.45">
      <c r="A1223">
        <v>1220</v>
      </c>
      <c r="B1223">
        <v>7.3699958622455597E-2</v>
      </c>
      <c r="C1223">
        <v>-5.4693274205469301E-2</v>
      </c>
    </row>
    <row r="1224" spans="1:3" x14ac:dyDescent="0.45">
      <c r="A1224">
        <v>1221</v>
      </c>
      <c r="B1224">
        <v>7.3699958622455597E-2</v>
      </c>
      <c r="C1224">
        <v>0.297839506172839</v>
      </c>
    </row>
    <row r="1225" spans="1:3" x14ac:dyDescent="0.45">
      <c r="A1225">
        <v>1222</v>
      </c>
      <c r="B1225">
        <v>7.3699958622455597E-2</v>
      </c>
      <c r="C1225">
        <v>0.22727272727272699</v>
      </c>
    </row>
    <row r="1226" spans="1:3" x14ac:dyDescent="0.45">
      <c r="A1226">
        <v>1223</v>
      </c>
      <c r="B1226">
        <v>7.3699958622455597E-2</v>
      </c>
      <c r="C1226">
        <v>0.15471698113207499</v>
      </c>
    </row>
    <row r="1227" spans="1:3" x14ac:dyDescent="0.45">
      <c r="A1227">
        <v>1224</v>
      </c>
      <c r="B1227">
        <v>7.3699958622455597E-2</v>
      </c>
      <c r="C1227">
        <v>0.106955871353777</v>
      </c>
    </row>
    <row r="1228" spans="1:3" x14ac:dyDescent="0.45">
      <c r="A1228">
        <v>1225</v>
      </c>
      <c r="B1228">
        <v>7.3699958622455597E-2</v>
      </c>
      <c r="C1228">
        <v>-0.10377358490565999</v>
      </c>
    </row>
    <row r="1229" spans="1:3" x14ac:dyDescent="0.45">
      <c r="A1229">
        <v>1226</v>
      </c>
      <c r="B1229">
        <v>7.3699958622455597E-2</v>
      </c>
      <c r="C1229">
        <v>0.136310223266745</v>
      </c>
    </row>
    <row r="1230" spans="1:3" x14ac:dyDescent="0.45">
      <c r="A1230">
        <v>1227</v>
      </c>
      <c r="B1230">
        <v>7.3699958622455597E-2</v>
      </c>
      <c r="C1230">
        <v>1.0128755364806801</v>
      </c>
    </row>
    <row r="1231" spans="1:3" x14ac:dyDescent="0.45">
      <c r="A1231">
        <v>1228</v>
      </c>
      <c r="B1231">
        <v>7.3699958622455597E-2</v>
      </c>
      <c r="C1231">
        <v>0.11913357400721999</v>
      </c>
    </row>
    <row r="1232" spans="1:3" x14ac:dyDescent="0.45">
      <c r="A1232">
        <v>1229</v>
      </c>
      <c r="B1232">
        <v>7.3699958622455597E-2</v>
      </c>
      <c r="C1232">
        <v>0.21388367729831101</v>
      </c>
    </row>
    <row r="1233" spans="1:3" x14ac:dyDescent="0.45">
      <c r="A1233">
        <v>1230</v>
      </c>
      <c r="B1233">
        <v>7.3699958622455597E-2</v>
      </c>
      <c r="C1233">
        <v>0.01</v>
      </c>
    </row>
    <row r="1234" spans="1:3" x14ac:dyDescent="0.45">
      <c r="A1234">
        <v>1231</v>
      </c>
      <c r="B1234">
        <v>7.3699958622455597E-2</v>
      </c>
      <c r="C1234">
        <v>6.5268065268065195E-2</v>
      </c>
    </row>
    <row r="1235" spans="1:3" x14ac:dyDescent="0.45">
      <c r="A1235">
        <v>1232</v>
      </c>
      <c r="B1235">
        <v>7.3699958622455597E-2</v>
      </c>
      <c r="C1235">
        <v>-8.4112149532710206E-2</v>
      </c>
    </row>
    <row r="1236" spans="1:3" x14ac:dyDescent="0.45">
      <c r="A1236">
        <v>1233</v>
      </c>
      <c r="B1236">
        <v>7.3699958622455597E-2</v>
      </c>
      <c r="C1236">
        <v>0.14716981132075399</v>
      </c>
    </row>
    <row r="1237" spans="1:3" x14ac:dyDescent="0.45">
      <c r="A1237">
        <v>1234</v>
      </c>
      <c r="B1237">
        <v>7.3699958622455597E-2</v>
      </c>
      <c r="C1237">
        <v>0.31452581032412902</v>
      </c>
    </row>
    <row r="1238" spans="1:3" x14ac:dyDescent="0.45">
      <c r="A1238">
        <v>1235</v>
      </c>
      <c r="B1238">
        <v>7.3699958622455597E-2</v>
      </c>
      <c r="C1238">
        <v>2.7258566978193101E-2</v>
      </c>
    </row>
    <row r="1239" spans="1:3" x14ac:dyDescent="0.45">
      <c r="A1239">
        <v>1236</v>
      </c>
      <c r="B1239">
        <v>7.3699958622455597E-2</v>
      </c>
      <c r="C1239">
        <v>-0.231724137931034</v>
      </c>
    </row>
    <row r="1240" spans="1:3" x14ac:dyDescent="0.45">
      <c r="A1240">
        <v>1237</v>
      </c>
      <c r="B1240">
        <v>7.3699958622455597E-2</v>
      </c>
      <c r="C1240">
        <v>-8.8297126839523399E-2</v>
      </c>
    </row>
    <row r="1241" spans="1:3" x14ac:dyDescent="0.45">
      <c r="A1241">
        <v>1238</v>
      </c>
      <c r="B1241">
        <v>7.3699958622455597E-2</v>
      </c>
      <c r="C1241">
        <v>0.25830258302582998</v>
      </c>
    </row>
    <row r="1242" spans="1:3" x14ac:dyDescent="0.45">
      <c r="A1242">
        <v>1239</v>
      </c>
      <c r="B1242">
        <v>7.3699958622455597E-2</v>
      </c>
      <c r="C1242">
        <v>-2.12389380530973E-2</v>
      </c>
    </row>
    <row r="1243" spans="1:3" x14ac:dyDescent="0.45">
      <c r="A1243">
        <v>1240</v>
      </c>
      <c r="B1243">
        <v>7.3699958622455597E-2</v>
      </c>
      <c r="C1243">
        <v>0.15379449294828701</v>
      </c>
    </row>
    <row r="1244" spans="1:3" x14ac:dyDescent="0.45">
      <c r="A1244">
        <v>1241</v>
      </c>
      <c r="B1244">
        <v>7.3699958622455597E-2</v>
      </c>
      <c r="C1244">
        <v>-1.58353127474267E-3</v>
      </c>
    </row>
    <row r="1245" spans="1:3" x14ac:dyDescent="0.45">
      <c r="A1245">
        <v>1242</v>
      </c>
      <c r="B1245">
        <v>7.3699958622455597E-2</v>
      </c>
      <c r="C1245">
        <v>-0.140930067447639</v>
      </c>
    </row>
    <row r="1246" spans="1:3" x14ac:dyDescent="0.45">
      <c r="A1246">
        <v>1243</v>
      </c>
      <c r="B1246">
        <v>7.3699958622455597E-2</v>
      </c>
      <c r="C1246">
        <v>0.53333333333333299</v>
      </c>
    </row>
    <row r="1247" spans="1:3" x14ac:dyDescent="0.45">
      <c r="A1247">
        <v>1244</v>
      </c>
      <c r="B1247">
        <v>7.3699958622455597E-2</v>
      </c>
      <c r="C1247">
        <v>7.9478054567022505E-2</v>
      </c>
    </row>
    <row r="1248" spans="1:3" x14ac:dyDescent="0.45">
      <c r="A1248">
        <v>1245</v>
      </c>
      <c r="B1248">
        <v>7.3699958622455597E-2</v>
      </c>
      <c r="C1248">
        <v>-4.1841004184100403E-2</v>
      </c>
    </row>
    <row r="1249" spans="1:3" x14ac:dyDescent="0.45">
      <c r="A1249">
        <v>1246</v>
      </c>
      <c r="B1249">
        <v>7.3699958622455597E-2</v>
      </c>
      <c r="C1249">
        <v>6.8965517241379296E-2</v>
      </c>
    </row>
    <row r="1250" spans="1:3" x14ac:dyDescent="0.45">
      <c r="A1250">
        <v>1247</v>
      </c>
      <c r="B1250">
        <v>7.3699958622455597E-2</v>
      </c>
      <c r="C1250">
        <v>0.28442437923250502</v>
      </c>
    </row>
    <row r="1251" spans="1:3" x14ac:dyDescent="0.45">
      <c r="A1251">
        <v>1248</v>
      </c>
      <c r="B1251">
        <v>7.3699958622455597E-2</v>
      </c>
      <c r="C1251">
        <v>-1.6166281755196299E-2</v>
      </c>
    </row>
    <row r="1252" spans="1:3" x14ac:dyDescent="0.45">
      <c r="A1252">
        <v>1249</v>
      </c>
      <c r="B1252">
        <v>7.3699958622455597E-2</v>
      </c>
      <c r="C1252">
        <v>5.8951965065502099E-2</v>
      </c>
    </row>
    <row r="1253" spans="1:3" x14ac:dyDescent="0.45">
      <c r="A1253">
        <v>1250</v>
      </c>
      <c r="B1253">
        <v>7.3699958622455597E-2</v>
      </c>
      <c r="C1253">
        <v>-0.15131578947368399</v>
      </c>
    </row>
    <row r="1254" spans="1:3" x14ac:dyDescent="0.45">
      <c r="A1254">
        <v>1251</v>
      </c>
      <c r="B1254">
        <v>7.3699958622455597E-2</v>
      </c>
      <c r="C1254">
        <v>5.7370517928286797E-2</v>
      </c>
    </row>
    <row r="1255" spans="1:3" x14ac:dyDescent="0.45">
      <c r="A1255">
        <v>1252</v>
      </c>
      <c r="B1255">
        <v>7.3699958622455597E-2</v>
      </c>
      <c r="C1255">
        <v>0.39073634204275498</v>
      </c>
    </row>
    <row r="1256" spans="1:3" x14ac:dyDescent="0.45">
      <c r="A1256">
        <v>1253</v>
      </c>
      <c r="B1256">
        <v>7.3699958622455597E-2</v>
      </c>
      <c r="C1256">
        <v>6.9498069498069498E-2</v>
      </c>
    </row>
    <row r="1257" spans="1:3" x14ac:dyDescent="0.45">
      <c r="A1257">
        <v>1254</v>
      </c>
      <c r="B1257">
        <v>7.3699958622455597E-2</v>
      </c>
      <c r="C1257">
        <v>3.1914893617021198E-2</v>
      </c>
    </row>
    <row r="1258" spans="1:3" x14ac:dyDescent="0.45">
      <c r="A1258">
        <v>1255</v>
      </c>
      <c r="B1258">
        <v>7.3699958622455597E-2</v>
      </c>
      <c r="C1258">
        <v>0.24635416666666601</v>
      </c>
    </row>
    <row r="1259" spans="1:3" x14ac:dyDescent="0.45">
      <c r="A1259">
        <v>1256</v>
      </c>
      <c r="B1259">
        <v>7.3699958622455597E-2</v>
      </c>
      <c r="C1259">
        <v>1.8994413407821199E-2</v>
      </c>
    </row>
    <row r="1260" spans="1:3" x14ac:dyDescent="0.45">
      <c r="A1260">
        <v>1257</v>
      </c>
      <c r="B1260">
        <v>7.3699958622455597E-2</v>
      </c>
      <c r="C1260">
        <v>0.26615969581748999</v>
      </c>
    </row>
    <row r="1261" spans="1:3" x14ac:dyDescent="0.45">
      <c r="A1261">
        <v>1258</v>
      </c>
      <c r="B1261">
        <v>7.3699958622455597E-2</v>
      </c>
      <c r="C1261">
        <v>0.32254335260115602</v>
      </c>
    </row>
    <row r="1262" spans="1:3" x14ac:dyDescent="0.45">
      <c r="A1262">
        <v>1259</v>
      </c>
      <c r="B1262">
        <v>7.3699958622455597E-2</v>
      </c>
      <c r="C1262">
        <v>-0.16129032258064499</v>
      </c>
    </row>
    <row r="1263" spans="1:3" x14ac:dyDescent="0.45">
      <c r="A1263">
        <v>1260</v>
      </c>
      <c r="B1263">
        <v>7.3699958622455597E-2</v>
      </c>
      <c r="C1263">
        <v>-0.14933058702368601</v>
      </c>
    </row>
    <row r="1264" spans="1:3" x14ac:dyDescent="0.45">
      <c r="A1264">
        <v>1261</v>
      </c>
      <c r="B1264">
        <v>7.3699958622455597E-2</v>
      </c>
      <c r="C1264">
        <v>0.27586206896551702</v>
      </c>
    </row>
    <row r="1265" spans="1:3" x14ac:dyDescent="0.45">
      <c r="A1265">
        <v>1262</v>
      </c>
      <c r="B1265">
        <v>7.3699958622455597E-2</v>
      </c>
      <c r="C1265">
        <v>8.5620197585071306E-2</v>
      </c>
    </row>
    <row r="1266" spans="1:3" x14ac:dyDescent="0.45">
      <c r="A1266">
        <v>1263</v>
      </c>
      <c r="B1266">
        <v>7.3699958622455597E-2</v>
      </c>
      <c r="C1266">
        <v>-1.015625E-2</v>
      </c>
    </row>
    <row r="1267" spans="1:3" x14ac:dyDescent="0.45">
      <c r="A1267">
        <v>1264</v>
      </c>
      <c r="B1267">
        <v>7.3699958622455597E-2</v>
      </c>
      <c r="C1267">
        <v>3.7584966013594498E-2</v>
      </c>
    </row>
    <row r="1268" spans="1:3" x14ac:dyDescent="0.45">
      <c r="A1268">
        <v>1265</v>
      </c>
      <c r="B1268">
        <v>7.3699958622455597E-2</v>
      </c>
      <c r="C1268">
        <v>0.23384253819036399</v>
      </c>
    </row>
    <row r="1269" spans="1:3" x14ac:dyDescent="0.45">
      <c r="A1269">
        <v>1266</v>
      </c>
      <c r="B1269">
        <v>7.3699958622455597E-2</v>
      </c>
      <c r="C1269">
        <v>-1.4925373134328301E-2</v>
      </c>
    </row>
    <row r="1270" spans="1:3" x14ac:dyDescent="0.45">
      <c r="A1270">
        <v>1267</v>
      </c>
      <c r="B1270">
        <v>7.3699958622455597E-2</v>
      </c>
      <c r="C1270">
        <v>-0.118831822759315</v>
      </c>
    </row>
    <row r="1271" spans="1:3" x14ac:dyDescent="0.45">
      <c r="A1271">
        <v>1268</v>
      </c>
      <c r="B1271">
        <v>7.3699958622455597E-2</v>
      </c>
      <c r="C1271">
        <v>-0.115837696335078</v>
      </c>
    </row>
    <row r="1272" spans="1:3" x14ac:dyDescent="0.45">
      <c r="A1272">
        <v>1269</v>
      </c>
      <c r="B1272">
        <v>7.3699958622455597E-2</v>
      </c>
      <c r="C1272">
        <v>-1.32890365448504E-2</v>
      </c>
    </row>
    <row r="1273" spans="1:3" x14ac:dyDescent="0.45">
      <c r="A1273">
        <v>1270</v>
      </c>
      <c r="B1273">
        <v>7.3699958622455597E-2</v>
      </c>
      <c r="C1273">
        <v>-0.19259962049335799</v>
      </c>
    </row>
    <row r="1274" spans="1:3" x14ac:dyDescent="0.45">
      <c r="A1274">
        <v>1271</v>
      </c>
      <c r="B1274">
        <v>7.3699958622455597E-2</v>
      </c>
      <c r="C1274">
        <v>0.32526881720430101</v>
      </c>
    </row>
    <row r="1275" spans="1:3" x14ac:dyDescent="0.45">
      <c r="A1275">
        <v>1272</v>
      </c>
      <c r="B1275">
        <v>7.3699958622455597E-2</v>
      </c>
      <c r="C1275">
        <v>0.16358024691358</v>
      </c>
    </row>
    <row r="1276" spans="1:3" x14ac:dyDescent="0.45">
      <c r="A1276">
        <v>1273</v>
      </c>
      <c r="B1276">
        <v>7.3699958622455597E-2</v>
      </c>
      <c r="C1276">
        <v>-0.123333333333333</v>
      </c>
    </row>
    <row r="1277" spans="1:3" x14ac:dyDescent="0.45">
      <c r="A1277">
        <v>1274</v>
      </c>
      <c r="B1277">
        <v>7.3699958622455597E-2</v>
      </c>
      <c r="C1277">
        <v>-1.16156282998944E-2</v>
      </c>
    </row>
    <row r="1278" spans="1:3" x14ac:dyDescent="0.45">
      <c r="A1278">
        <v>1275</v>
      </c>
      <c r="B1278">
        <v>7.3699958622455597E-2</v>
      </c>
      <c r="C1278">
        <v>0.43205574912891898</v>
      </c>
    </row>
    <row r="1279" spans="1:3" x14ac:dyDescent="0.45">
      <c r="A1279">
        <v>1276</v>
      </c>
      <c r="B1279">
        <v>7.3699958622455597E-2</v>
      </c>
      <c r="C1279">
        <v>-6.2179956108266203E-2</v>
      </c>
    </row>
    <row r="1280" spans="1:3" x14ac:dyDescent="0.45">
      <c r="A1280">
        <v>1277</v>
      </c>
      <c r="B1280">
        <v>7.3699958622455597E-2</v>
      </c>
      <c r="C1280">
        <v>-0.33681462140992102</v>
      </c>
    </row>
    <row r="1281" spans="1:3" x14ac:dyDescent="0.45">
      <c r="A1281">
        <v>1278</v>
      </c>
      <c r="B1281">
        <v>7.3699958622455597E-2</v>
      </c>
      <c r="C1281">
        <v>0.202063628546861</v>
      </c>
    </row>
    <row r="1282" spans="1:3" x14ac:dyDescent="0.45">
      <c r="A1282">
        <v>1279</v>
      </c>
      <c r="B1282">
        <v>7.3699958622455597E-2</v>
      </c>
      <c r="C1282">
        <v>-9.6774193548387094E-2</v>
      </c>
    </row>
    <row r="1283" spans="1:3" x14ac:dyDescent="0.45">
      <c r="A1283">
        <v>1280</v>
      </c>
      <c r="B1283">
        <v>7.3699958622455597E-2</v>
      </c>
      <c r="C1283">
        <v>5.0458715596330202E-2</v>
      </c>
    </row>
    <row r="1284" spans="1:3" x14ac:dyDescent="0.45">
      <c r="A1284">
        <v>1281</v>
      </c>
      <c r="B1284">
        <v>7.3699958622455597E-2</v>
      </c>
      <c r="C1284">
        <v>-7.98175598631699E-3</v>
      </c>
    </row>
    <row r="1285" spans="1:3" x14ac:dyDescent="0.45">
      <c r="A1285">
        <v>1282</v>
      </c>
      <c r="B1285">
        <v>7.3699958622455597E-2</v>
      </c>
      <c r="C1285">
        <v>7.4733096085409206E-2</v>
      </c>
    </row>
    <row r="1286" spans="1:3" x14ac:dyDescent="0.45">
      <c r="A1286">
        <v>1283</v>
      </c>
      <c r="B1286">
        <v>7.3699958622455597E-2</v>
      </c>
      <c r="C1286">
        <v>0.30738522954091801</v>
      </c>
    </row>
    <row r="1287" spans="1:3" x14ac:dyDescent="0.45">
      <c r="A1287">
        <v>1284</v>
      </c>
      <c r="B1287">
        <v>7.3699958622455597E-2</v>
      </c>
      <c r="C1287">
        <v>-0.14089347079037801</v>
      </c>
    </row>
    <row r="1288" spans="1:3" x14ac:dyDescent="0.45">
      <c r="A1288">
        <v>1285</v>
      </c>
      <c r="B1288">
        <v>7.3699958622455597E-2</v>
      </c>
      <c r="C1288">
        <v>-6.1417322834645599E-2</v>
      </c>
    </row>
    <row r="1289" spans="1:3" x14ac:dyDescent="0.45">
      <c r="A1289">
        <v>1286</v>
      </c>
      <c r="B1289">
        <v>7.3699958622455597E-2</v>
      </c>
      <c r="C1289">
        <v>5.8020477815699599E-2</v>
      </c>
    </row>
    <row r="1290" spans="1:3" x14ac:dyDescent="0.45">
      <c r="A1290">
        <v>1287</v>
      </c>
      <c r="B1290">
        <v>7.3699958622455597E-2</v>
      </c>
      <c r="C1290">
        <v>0.14238134887593601</v>
      </c>
    </row>
    <row r="1291" spans="1:3" x14ac:dyDescent="0.45">
      <c r="A1291">
        <v>1288</v>
      </c>
      <c r="B1291">
        <v>7.3699958622455597E-2</v>
      </c>
      <c r="C1291">
        <v>0.374789915966386</v>
      </c>
    </row>
    <row r="1292" spans="1:3" x14ac:dyDescent="0.45">
      <c r="A1292">
        <v>1289</v>
      </c>
      <c r="B1292">
        <v>7.3699958622455597E-2</v>
      </c>
      <c r="C1292">
        <v>0.21604938271604901</v>
      </c>
    </row>
    <row r="1293" spans="1:3" x14ac:dyDescent="0.45">
      <c r="A1293">
        <v>1290</v>
      </c>
      <c r="B1293">
        <v>7.3699958622455597E-2</v>
      </c>
      <c r="C1293">
        <v>-0.21784232365145201</v>
      </c>
    </row>
    <row r="1294" spans="1:3" x14ac:dyDescent="0.45">
      <c r="A1294">
        <v>1291</v>
      </c>
      <c r="B1294">
        <v>7.3699958622455597E-2</v>
      </c>
      <c r="C1294">
        <v>8.45588235294117E-2</v>
      </c>
    </row>
    <row r="1295" spans="1:3" x14ac:dyDescent="0.45">
      <c r="A1295">
        <v>1292</v>
      </c>
      <c r="B1295">
        <v>7.3699958622455597E-2</v>
      </c>
      <c r="C1295">
        <v>-0.14444444444444399</v>
      </c>
    </row>
    <row r="1296" spans="1:3" x14ac:dyDescent="0.45">
      <c r="A1296">
        <v>1293</v>
      </c>
      <c r="B1296">
        <v>7.3699958622455597E-2</v>
      </c>
      <c r="C1296">
        <v>-1.7316017316017299E-2</v>
      </c>
    </row>
    <row r="1297" spans="1:3" x14ac:dyDescent="0.45">
      <c r="A1297">
        <v>1294</v>
      </c>
      <c r="B1297">
        <v>7.3699958622455597E-2</v>
      </c>
      <c r="C1297">
        <v>-6.15384615384615E-2</v>
      </c>
    </row>
    <row r="1298" spans="1:3" x14ac:dyDescent="0.45">
      <c r="A1298">
        <v>1295</v>
      </c>
      <c r="B1298">
        <v>7.3699958622455597E-2</v>
      </c>
      <c r="C1298">
        <v>4.5929018789144002E-2</v>
      </c>
    </row>
    <row r="1299" spans="1:3" x14ac:dyDescent="0.45">
      <c r="A1299">
        <v>1296</v>
      </c>
      <c r="B1299">
        <v>7.3699958622455597E-2</v>
      </c>
      <c r="C1299">
        <v>0.22093023255813901</v>
      </c>
    </row>
    <row r="1300" spans="1:3" x14ac:dyDescent="0.45">
      <c r="A1300">
        <v>1297</v>
      </c>
      <c r="B1300">
        <v>7.3699958622455597E-2</v>
      </c>
      <c r="C1300">
        <v>-8.9171974522292904E-2</v>
      </c>
    </row>
    <row r="1301" spans="1:3" x14ac:dyDescent="0.45">
      <c r="A1301">
        <v>1298</v>
      </c>
      <c r="B1301">
        <v>7.3699958622455597E-2</v>
      </c>
      <c r="C1301">
        <v>7.8465562336530008E-3</v>
      </c>
    </row>
    <row r="1302" spans="1:3" x14ac:dyDescent="0.45">
      <c r="A1302">
        <v>1299</v>
      </c>
      <c r="B1302">
        <v>7.3699958622455597E-2</v>
      </c>
      <c r="C1302">
        <v>0.21908127208480499</v>
      </c>
    </row>
    <row r="1303" spans="1:3" x14ac:dyDescent="0.45">
      <c r="A1303">
        <v>1300</v>
      </c>
      <c r="B1303">
        <v>7.3699958622455597E-2</v>
      </c>
      <c r="C1303">
        <v>5.3333333333333302E-2</v>
      </c>
    </row>
    <row r="1304" spans="1:3" x14ac:dyDescent="0.45">
      <c r="A1304">
        <v>1301</v>
      </c>
      <c r="B1304">
        <v>7.3699958622455597E-2</v>
      </c>
      <c r="C1304">
        <v>-0.11997319034852499</v>
      </c>
    </row>
    <row r="1305" spans="1:3" x14ac:dyDescent="0.45">
      <c r="A1305">
        <v>1302</v>
      </c>
      <c r="B1305">
        <v>7.3699958622455597E-2</v>
      </c>
      <c r="C1305">
        <v>3.3039647577092497E-2</v>
      </c>
    </row>
    <row r="1306" spans="1:3" x14ac:dyDescent="0.45">
      <c r="A1306">
        <v>1303</v>
      </c>
      <c r="B1306">
        <v>7.3699958622455597E-2</v>
      </c>
      <c r="C1306">
        <v>0.21391304347826001</v>
      </c>
    </row>
    <row r="1307" spans="1:3" x14ac:dyDescent="0.45">
      <c r="A1307">
        <v>1304</v>
      </c>
      <c r="B1307">
        <v>7.3699958622455597E-2</v>
      </c>
      <c r="C1307">
        <v>0.119402985074626</v>
      </c>
    </row>
    <row r="1308" spans="1:3" x14ac:dyDescent="0.45">
      <c r="A1308">
        <v>1305</v>
      </c>
      <c r="B1308">
        <v>7.3699958622455597E-2</v>
      </c>
      <c r="C1308">
        <v>-8.3073322932917304E-2</v>
      </c>
    </row>
    <row r="1309" spans="1:3" x14ac:dyDescent="0.45">
      <c r="A1309">
        <v>1306</v>
      </c>
      <c r="B1309">
        <v>7.3699958622455597E-2</v>
      </c>
      <c r="C1309">
        <v>-3.9279869067103103E-2</v>
      </c>
    </row>
    <row r="1310" spans="1:3" x14ac:dyDescent="0.45">
      <c r="A1310">
        <v>1307</v>
      </c>
      <c r="B1310">
        <v>7.3699958622455597E-2</v>
      </c>
      <c r="C1310">
        <v>-5.6487924682766998E-2</v>
      </c>
    </row>
    <row r="1311" spans="1:3" x14ac:dyDescent="0.45">
      <c r="A1311">
        <v>1308</v>
      </c>
      <c r="B1311">
        <v>7.3699958622455597E-2</v>
      </c>
      <c r="C1311">
        <v>-3.9332538736591101E-2</v>
      </c>
    </row>
    <row r="1312" spans="1:3" x14ac:dyDescent="0.45">
      <c r="A1312">
        <v>1309</v>
      </c>
      <c r="B1312">
        <v>7.3699958622455597E-2</v>
      </c>
      <c r="C1312">
        <v>-0.21994134897360701</v>
      </c>
    </row>
    <row r="1313" spans="1:3" x14ac:dyDescent="0.45">
      <c r="A1313">
        <v>1310</v>
      </c>
      <c r="B1313">
        <v>7.3699958622455597E-2</v>
      </c>
      <c r="C1313">
        <v>6.3492063492063405E-2</v>
      </c>
    </row>
    <row r="1314" spans="1:3" x14ac:dyDescent="0.45">
      <c r="A1314">
        <v>1311</v>
      </c>
      <c r="B1314">
        <v>7.3699958622455597E-2</v>
      </c>
      <c r="C1314">
        <v>-0.22713864306784601</v>
      </c>
    </row>
    <row r="1315" spans="1:3" x14ac:dyDescent="0.45">
      <c r="A1315">
        <v>1312</v>
      </c>
      <c r="B1315">
        <v>7.3699958622455597E-2</v>
      </c>
      <c r="C1315">
        <v>2.6666666666666599E-2</v>
      </c>
    </row>
    <row r="1316" spans="1:3" x14ac:dyDescent="0.45">
      <c r="A1316">
        <v>1313</v>
      </c>
      <c r="B1316">
        <v>7.3699958622455597E-2</v>
      </c>
      <c r="C1316">
        <v>-0.14047619047619</v>
      </c>
    </row>
    <row r="1317" spans="1:3" x14ac:dyDescent="0.45">
      <c r="A1317">
        <v>1314</v>
      </c>
      <c r="B1317">
        <v>7.3699958622455597E-2</v>
      </c>
      <c r="C1317">
        <v>-0.14695340501792101</v>
      </c>
    </row>
    <row r="1318" spans="1:3" x14ac:dyDescent="0.45">
      <c r="A1318">
        <v>1315</v>
      </c>
      <c r="B1318">
        <v>7.3699958622455597E-2</v>
      </c>
      <c r="C1318">
        <v>-0.27792207792207702</v>
      </c>
    </row>
    <row r="1319" spans="1:3" x14ac:dyDescent="0.45">
      <c r="A1319">
        <v>1316</v>
      </c>
      <c r="B1319">
        <v>7.3699958622455597E-2</v>
      </c>
      <c r="C1319">
        <v>0.25423728813559299</v>
      </c>
    </row>
    <row r="1320" spans="1:3" x14ac:dyDescent="0.45">
      <c r="A1320">
        <v>1317</v>
      </c>
      <c r="B1320">
        <v>7.3699958622455597E-2</v>
      </c>
      <c r="C1320">
        <v>-2.3520485584218501E-2</v>
      </c>
    </row>
    <row r="1321" spans="1:3" x14ac:dyDescent="0.45">
      <c r="A1321">
        <v>1318</v>
      </c>
      <c r="B1321">
        <v>7.3699958622455597E-2</v>
      </c>
      <c r="C1321">
        <v>0.27075812274368199</v>
      </c>
    </row>
    <row r="1322" spans="1:3" x14ac:dyDescent="0.45">
      <c r="A1322">
        <v>1319</v>
      </c>
      <c r="B1322">
        <v>7.3699958622455597E-2</v>
      </c>
      <c r="C1322">
        <v>0.103585657370517</v>
      </c>
    </row>
    <row r="1323" spans="1:3" x14ac:dyDescent="0.45">
      <c r="A1323">
        <v>1320</v>
      </c>
      <c r="B1323">
        <v>7.3699958622455597E-2</v>
      </c>
      <c r="C1323">
        <v>0.46976744186046498</v>
      </c>
    </row>
    <row r="1324" spans="1:3" x14ac:dyDescent="0.45">
      <c r="A1324">
        <v>1321</v>
      </c>
      <c r="B1324">
        <v>7.3699958622455597E-2</v>
      </c>
      <c r="C1324">
        <v>-9.2656142759094007E-2</v>
      </c>
    </row>
    <row r="1325" spans="1:3" x14ac:dyDescent="0.45">
      <c r="A1325">
        <v>1322</v>
      </c>
      <c r="B1325">
        <v>7.3699958622455597E-2</v>
      </c>
      <c r="C1325">
        <v>6.5420560747663503E-2</v>
      </c>
    </row>
    <row r="1326" spans="1:3" x14ac:dyDescent="0.45">
      <c r="A1326">
        <v>1323</v>
      </c>
      <c r="B1326">
        <v>7.3699958622455597E-2</v>
      </c>
      <c r="C1326">
        <v>1.31782945736434E-2</v>
      </c>
    </row>
    <row r="1327" spans="1:3" x14ac:dyDescent="0.45">
      <c r="A1327">
        <v>1324</v>
      </c>
      <c r="B1327">
        <v>7.3699958622455597E-2</v>
      </c>
      <c r="C1327">
        <v>-3.0120481927710802E-2</v>
      </c>
    </row>
    <row r="1328" spans="1:3" x14ac:dyDescent="0.45">
      <c r="A1328">
        <v>1325</v>
      </c>
      <c r="B1328">
        <v>7.3699958622455597E-2</v>
      </c>
      <c r="C1328">
        <v>-1.6253869969040199E-2</v>
      </c>
    </row>
    <row r="1329" spans="1:3" x14ac:dyDescent="0.45">
      <c r="A1329">
        <v>1326</v>
      </c>
      <c r="B1329">
        <v>7.3699958622455597E-2</v>
      </c>
      <c r="C1329">
        <v>-0.16506410256410201</v>
      </c>
    </row>
    <row r="1330" spans="1:3" x14ac:dyDescent="0.45">
      <c r="A1330">
        <v>1327</v>
      </c>
      <c r="B1330">
        <v>7.3699958622455597E-2</v>
      </c>
      <c r="C1330">
        <v>3.4411276948590301E-2</v>
      </c>
    </row>
    <row r="1331" spans="1:3" x14ac:dyDescent="0.45">
      <c r="A1331">
        <v>1328</v>
      </c>
      <c r="B1331">
        <v>7.3699958622455597E-2</v>
      </c>
      <c r="C1331">
        <v>0.144648023143683</v>
      </c>
    </row>
    <row r="1332" spans="1:3" x14ac:dyDescent="0.45">
      <c r="A1332">
        <v>1329</v>
      </c>
      <c r="B1332">
        <v>7.3699958622455597E-2</v>
      </c>
      <c r="C1332">
        <v>0.47081712062256798</v>
      </c>
    </row>
    <row r="1333" spans="1:3" x14ac:dyDescent="0.45">
      <c r="A1333">
        <v>1330</v>
      </c>
      <c r="B1333">
        <v>7.3699958622455597E-2</v>
      </c>
      <c r="C1333">
        <v>0.431005110732538</v>
      </c>
    </row>
    <row r="1334" spans="1:3" x14ac:dyDescent="0.45">
      <c r="A1334">
        <v>1331</v>
      </c>
      <c r="B1334">
        <v>7.3699958622455597E-2</v>
      </c>
      <c r="C1334">
        <v>-0.198813056379821</v>
      </c>
    </row>
    <row r="1335" spans="1:3" x14ac:dyDescent="0.45">
      <c r="A1335">
        <v>1332</v>
      </c>
      <c r="B1335">
        <v>7.3699958622455597E-2</v>
      </c>
      <c r="C1335">
        <v>0.28622222222222199</v>
      </c>
    </row>
    <row r="1336" spans="1:3" x14ac:dyDescent="0.45">
      <c r="A1336">
        <v>1333</v>
      </c>
      <c r="B1336">
        <v>7.3699958622455597E-2</v>
      </c>
      <c r="C1336">
        <v>0.15424164524421499</v>
      </c>
    </row>
    <row r="1337" spans="1:3" x14ac:dyDescent="0.45">
      <c r="A1337">
        <v>1334</v>
      </c>
      <c r="B1337">
        <v>7.3699958622455597E-2</v>
      </c>
      <c r="C1337">
        <v>0.42984409799554502</v>
      </c>
    </row>
    <row r="1338" spans="1:3" x14ac:dyDescent="0.45">
      <c r="A1338">
        <v>1335</v>
      </c>
      <c r="B1338">
        <v>7.3699958622455597E-2</v>
      </c>
      <c r="C1338">
        <v>-0.16541353383458601</v>
      </c>
    </row>
    <row r="1339" spans="1:3" x14ac:dyDescent="0.45">
      <c r="A1339">
        <v>1336</v>
      </c>
      <c r="B1339">
        <v>7.3699958622455597E-2</v>
      </c>
      <c r="C1339">
        <v>-0.120973044049967</v>
      </c>
    </row>
    <row r="1340" spans="1:3" x14ac:dyDescent="0.45">
      <c r="A1340">
        <v>1337</v>
      </c>
      <c r="B1340">
        <v>7.3699958622455597E-2</v>
      </c>
      <c r="C1340">
        <v>-1.7295597484276701E-2</v>
      </c>
    </row>
    <row r="1341" spans="1:3" x14ac:dyDescent="0.45">
      <c r="A1341">
        <v>1338</v>
      </c>
      <c r="B1341">
        <v>7.3699958622455597E-2</v>
      </c>
      <c r="C1341">
        <v>6.6037735849056603E-2</v>
      </c>
    </row>
    <row r="1342" spans="1:3" x14ac:dyDescent="0.45">
      <c r="A1342">
        <v>1339</v>
      </c>
      <c r="B1342">
        <v>7.3699958622455597E-2</v>
      </c>
      <c r="C1342">
        <v>-3.6697247706422E-2</v>
      </c>
    </row>
    <row r="1343" spans="1:3" x14ac:dyDescent="0.45">
      <c r="A1343">
        <v>1340</v>
      </c>
      <c r="B1343">
        <v>7.3699958622455597E-2</v>
      </c>
      <c r="C1343">
        <v>-8.0586080586080494E-2</v>
      </c>
    </row>
    <row r="1344" spans="1:3" x14ac:dyDescent="0.45">
      <c r="A1344">
        <v>1341</v>
      </c>
      <c r="B1344">
        <v>7.3699958622455597E-2</v>
      </c>
      <c r="C1344">
        <v>-7.4679943100995697E-2</v>
      </c>
    </row>
    <row r="1345" spans="1:3" x14ac:dyDescent="0.45">
      <c r="A1345">
        <v>1342</v>
      </c>
      <c r="B1345">
        <v>7.3699958622455597E-2</v>
      </c>
      <c r="C1345">
        <v>-0.16410256410256399</v>
      </c>
    </row>
    <row r="1346" spans="1:3" x14ac:dyDescent="0.45">
      <c r="A1346">
        <v>1343</v>
      </c>
      <c r="B1346">
        <v>7.3699958622455597E-2</v>
      </c>
      <c r="C1346">
        <v>7.78923253150057E-2</v>
      </c>
    </row>
    <row r="1347" spans="1:3" x14ac:dyDescent="0.45">
      <c r="A1347">
        <v>1344</v>
      </c>
      <c r="B1347">
        <v>7.3699958622455597E-2</v>
      </c>
      <c r="C1347">
        <v>-0.168937329700272</v>
      </c>
    </row>
    <row r="1348" spans="1:3" x14ac:dyDescent="0.45">
      <c r="A1348">
        <v>1345</v>
      </c>
      <c r="B1348">
        <v>7.3699958622455597E-2</v>
      </c>
      <c r="C1348">
        <v>8.2390953150242294E-2</v>
      </c>
    </row>
    <row r="1349" spans="1:3" x14ac:dyDescent="0.45">
      <c r="A1349">
        <v>1346</v>
      </c>
      <c r="B1349">
        <v>7.3699958622455597E-2</v>
      </c>
      <c r="C1349">
        <v>3.3944596176355799E-2</v>
      </c>
    </row>
    <row r="1350" spans="1:3" x14ac:dyDescent="0.45">
      <c r="A1350">
        <v>1347</v>
      </c>
      <c r="B1350">
        <v>7.3699958622455597E-2</v>
      </c>
      <c r="C1350">
        <v>0.15054667788057099</v>
      </c>
    </row>
    <row r="1351" spans="1:3" x14ac:dyDescent="0.45">
      <c r="A1351">
        <v>1348</v>
      </c>
      <c r="B1351">
        <v>7.3699958622455597E-2</v>
      </c>
      <c r="C1351">
        <v>1.1764705882352899E-2</v>
      </c>
    </row>
    <row r="1352" spans="1:3" x14ac:dyDescent="0.45">
      <c r="A1352">
        <v>1349</v>
      </c>
      <c r="B1352">
        <v>7.3699958622455597E-2</v>
      </c>
      <c r="C1352">
        <v>-5.3851397409679598E-2</v>
      </c>
    </row>
    <row r="1353" spans="1:3" x14ac:dyDescent="0.45">
      <c r="A1353">
        <v>1350</v>
      </c>
      <c r="B1353">
        <v>7.3699958622455597E-2</v>
      </c>
      <c r="C1353">
        <v>0.34195402298850502</v>
      </c>
    </row>
    <row r="1354" spans="1:3" x14ac:dyDescent="0.45">
      <c r="A1354">
        <v>1351</v>
      </c>
      <c r="B1354">
        <v>7.3699958622455597E-2</v>
      </c>
      <c r="C1354">
        <v>-8.8333333333333305E-2</v>
      </c>
    </row>
    <row r="1355" spans="1:3" x14ac:dyDescent="0.45">
      <c r="A1355">
        <v>1352</v>
      </c>
      <c r="B1355">
        <v>7.3699958622455597E-2</v>
      </c>
      <c r="C1355">
        <v>0.41176470588235198</v>
      </c>
    </row>
    <row r="1356" spans="1:3" x14ac:dyDescent="0.45">
      <c r="A1356">
        <v>1353</v>
      </c>
      <c r="B1356">
        <v>7.3699958622455597E-2</v>
      </c>
      <c r="C1356">
        <v>0.28028293545534899</v>
      </c>
    </row>
    <row r="1357" spans="1:3" x14ac:dyDescent="0.45">
      <c r="A1357">
        <v>1354</v>
      </c>
      <c r="B1357">
        <v>7.3699958622455597E-2</v>
      </c>
      <c r="C1357">
        <v>3.6055603822762801E-2</v>
      </c>
    </row>
    <row r="1358" spans="1:3" x14ac:dyDescent="0.45">
      <c r="A1358">
        <v>1355</v>
      </c>
      <c r="B1358">
        <v>7.3699958622455597E-2</v>
      </c>
      <c r="C1358">
        <v>-1.3066871637202101E-2</v>
      </c>
    </row>
    <row r="1359" spans="1:3" x14ac:dyDescent="0.45">
      <c r="A1359">
        <v>1356</v>
      </c>
      <c r="B1359">
        <v>7.3699958622455597E-2</v>
      </c>
      <c r="C1359">
        <v>-0.135245901639344</v>
      </c>
    </row>
    <row r="1360" spans="1:3" x14ac:dyDescent="0.45">
      <c r="A1360">
        <v>1357</v>
      </c>
      <c r="B1360">
        <v>7.3699958622455597E-2</v>
      </c>
      <c r="C1360">
        <v>0.14262023217247</v>
      </c>
    </row>
    <row r="1361" spans="1:3" x14ac:dyDescent="0.45">
      <c r="A1361">
        <v>1358</v>
      </c>
      <c r="B1361">
        <v>7.3699958622455597E-2</v>
      </c>
      <c r="C1361">
        <v>3.4883720930232502E-2</v>
      </c>
    </row>
    <row r="1362" spans="1:3" x14ac:dyDescent="0.45">
      <c r="A1362">
        <v>1359</v>
      </c>
      <c r="B1362">
        <v>7.3699958622455597E-2</v>
      </c>
      <c r="C1362">
        <v>0.29698857736240902</v>
      </c>
    </row>
    <row r="1363" spans="1:3" x14ac:dyDescent="0.45">
      <c r="A1363">
        <v>1360</v>
      </c>
      <c r="B1363">
        <v>7.3699958622455597E-2</v>
      </c>
      <c r="C1363">
        <v>-0.17756410256410199</v>
      </c>
    </row>
    <row r="1364" spans="1:3" x14ac:dyDescent="0.45">
      <c r="A1364">
        <v>1361</v>
      </c>
      <c r="B1364">
        <v>7.3699958622455597E-2</v>
      </c>
      <c r="C1364">
        <v>2.86144578313253E-2</v>
      </c>
    </row>
    <row r="1365" spans="1:3" x14ac:dyDescent="0.45">
      <c r="A1365">
        <v>1362</v>
      </c>
      <c r="B1365">
        <v>7.3699958622455597E-2</v>
      </c>
      <c r="C1365">
        <v>4.4636429085673099E-2</v>
      </c>
    </row>
    <row r="1366" spans="1:3" x14ac:dyDescent="0.45">
      <c r="A1366">
        <v>1363</v>
      </c>
      <c r="B1366">
        <v>7.3699958622455597E-2</v>
      </c>
      <c r="C1366">
        <v>4.33070866141732E-2</v>
      </c>
    </row>
    <row r="1367" spans="1:3" x14ac:dyDescent="0.45">
      <c r="A1367">
        <v>1364</v>
      </c>
      <c r="B1367">
        <v>7.3699958622455597E-2</v>
      </c>
      <c r="C1367">
        <v>-0.12037037037037</v>
      </c>
    </row>
    <row r="1368" spans="1:3" x14ac:dyDescent="0.45">
      <c r="A1368">
        <v>1365</v>
      </c>
      <c r="B1368">
        <v>7.3699958622455597E-2</v>
      </c>
      <c r="C1368">
        <v>-0.147945205479452</v>
      </c>
    </row>
    <row r="1369" spans="1:3" x14ac:dyDescent="0.45">
      <c r="A1369">
        <v>1366</v>
      </c>
      <c r="B1369">
        <v>7.3699958622455597E-2</v>
      </c>
      <c r="C1369">
        <v>-0.25666666666666599</v>
      </c>
    </row>
    <row r="1370" spans="1:3" x14ac:dyDescent="0.45">
      <c r="A1370">
        <v>1367</v>
      </c>
      <c r="B1370">
        <v>7.3699958622455597E-2</v>
      </c>
      <c r="C1370">
        <v>0.257088846880907</v>
      </c>
    </row>
    <row r="1371" spans="1:3" x14ac:dyDescent="0.45">
      <c r="A1371">
        <v>1368</v>
      </c>
      <c r="B1371">
        <v>7.3699958622455597E-2</v>
      </c>
      <c r="C1371">
        <v>3.7288135593220299E-2</v>
      </c>
    </row>
    <row r="1372" spans="1:3" x14ac:dyDescent="0.45">
      <c r="A1372">
        <v>1369</v>
      </c>
      <c r="B1372">
        <v>7.3699958622455597E-2</v>
      </c>
      <c r="C1372">
        <v>-2.9666254635352201E-2</v>
      </c>
    </row>
    <row r="1373" spans="1:3" x14ac:dyDescent="0.45">
      <c r="A1373">
        <v>1370</v>
      </c>
      <c r="B1373">
        <v>7.3699958622455597E-2</v>
      </c>
      <c r="C1373">
        <v>9.4170403587443899E-2</v>
      </c>
    </row>
    <row r="1374" spans="1:3" x14ac:dyDescent="0.45">
      <c r="A1374">
        <v>1371</v>
      </c>
      <c r="B1374">
        <v>7.3699958622455597E-2</v>
      </c>
      <c r="C1374">
        <v>-0.21174863387978099</v>
      </c>
    </row>
    <row r="1375" spans="1:3" x14ac:dyDescent="0.45">
      <c r="A1375">
        <v>1372</v>
      </c>
      <c r="B1375">
        <v>7.3699958622455597E-2</v>
      </c>
      <c r="C1375">
        <v>-0.19558823529411701</v>
      </c>
    </row>
    <row r="1376" spans="1:3" x14ac:dyDescent="0.45">
      <c r="A1376">
        <v>1373</v>
      </c>
      <c r="B1376">
        <v>7.3699958622455597E-2</v>
      </c>
      <c r="C1376">
        <v>0.22355631789593999</v>
      </c>
    </row>
    <row r="1377" spans="1:3" x14ac:dyDescent="0.45">
      <c r="A1377">
        <v>1374</v>
      </c>
      <c r="B1377">
        <v>7.3699958622455597E-2</v>
      </c>
      <c r="C1377">
        <v>4.1265474552957301E-2</v>
      </c>
    </row>
    <row r="1378" spans="1:3" x14ac:dyDescent="0.45">
      <c r="A1378">
        <v>1375</v>
      </c>
      <c r="B1378">
        <v>7.3699958622455597E-2</v>
      </c>
      <c r="C1378">
        <v>-3.5164835164835102E-2</v>
      </c>
    </row>
    <row r="1379" spans="1:3" x14ac:dyDescent="0.45">
      <c r="A1379">
        <v>1376</v>
      </c>
      <c r="B1379">
        <v>7.3699958622455597E-2</v>
      </c>
      <c r="C1379">
        <v>-2.27272727272727E-3</v>
      </c>
    </row>
    <row r="1380" spans="1:3" x14ac:dyDescent="0.45">
      <c r="A1380">
        <v>1377</v>
      </c>
      <c r="B1380">
        <v>7.3699958622455597E-2</v>
      </c>
      <c r="C1380">
        <v>0.21524201853759001</v>
      </c>
    </row>
    <row r="1381" spans="1:3" x14ac:dyDescent="0.45">
      <c r="A1381">
        <v>1378</v>
      </c>
      <c r="B1381">
        <v>7.3699958622455597E-2</v>
      </c>
      <c r="C1381">
        <v>0.15870378063980001</v>
      </c>
    </row>
    <row r="1382" spans="1:3" x14ac:dyDescent="0.45">
      <c r="A1382">
        <v>1379</v>
      </c>
      <c r="B1382">
        <v>7.3699958622455597E-2</v>
      </c>
      <c r="C1382">
        <v>-0.105386416861826</v>
      </c>
    </row>
    <row r="1383" spans="1:3" x14ac:dyDescent="0.45">
      <c r="A1383">
        <v>1380</v>
      </c>
      <c r="B1383">
        <v>7.3699958622455597E-2</v>
      </c>
      <c r="C1383">
        <v>8.02330793366203E-2</v>
      </c>
    </row>
    <row r="1384" spans="1:3" x14ac:dyDescent="0.45">
      <c r="A1384">
        <v>1381</v>
      </c>
      <c r="B1384">
        <v>7.3699958622455597E-2</v>
      </c>
      <c r="C1384">
        <v>3.91459074733096E-2</v>
      </c>
    </row>
    <row r="1385" spans="1:3" x14ac:dyDescent="0.45">
      <c r="A1385">
        <v>1382</v>
      </c>
      <c r="B1385">
        <v>7.3699958622455597E-2</v>
      </c>
      <c r="C1385">
        <v>-0.149837133550488</v>
      </c>
    </row>
    <row r="1386" spans="1:3" x14ac:dyDescent="0.45">
      <c r="A1386">
        <v>1383</v>
      </c>
      <c r="B1386">
        <v>7.3699958622455597E-2</v>
      </c>
      <c r="C1386">
        <v>-0.238095238095238</v>
      </c>
    </row>
    <row r="1387" spans="1:3" x14ac:dyDescent="0.45">
      <c r="A1387">
        <v>1384</v>
      </c>
      <c r="B1387">
        <v>7.3699958622455597E-2</v>
      </c>
      <c r="C1387">
        <v>3.8665655799848299E-2</v>
      </c>
    </row>
    <row r="1388" spans="1:3" x14ac:dyDescent="0.45">
      <c r="A1388">
        <v>1385</v>
      </c>
      <c r="B1388">
        <v>7.3699958622455597E-2</v>
      </c>
      <c r="C1388">
        <v>-0.11010101010101001</v>
      </c>
    </row>
    <row r="1389" spans="1:3" x14ac:dyDescent="0.45">
      <c r="A1389">
        <v>1386</v>
      </c>
      <c r="B1389">
        <v>7.3699958622455597E-2</v>
      </c>
      <c r="C1389">
        <v>4.3689320388349502E-2</v>
      </c>
    </row>
    <row r="1390" spans="1:3" x14ac:dyDescent="0.45">
      <c r="A1390">
        <v>1387</v>
      </c>
      <c r="B1390">
        <v>7.3699958622455597E-2</v>
      </c>
      <c r="C1390">
        <v>7.9478054567022505E-2</v>
      </c>
    </row>
    <row r="1391" spans="1:3" x14ac:dyDescent="0.45">
      <c r="A1391">
        <v>1388</v>
      </c>
      <c r="B1391">
        <v>7.3699958622455597E-2</v>
      </c>
      <c r="C1391">
        <v>8.5620197585071306E-2</v>
      </c>
    </row>
    <row r="1392" spans="1:3" x14ac:dyDescent="0.45">
      <c r="A1392">
        <v>1389</v>
      </c>
      <c r="B1392">
        <v>7.3699958622455597E-2</v>
      </c>
      <c r="C1392">
        <v>8.6294416243654803E-2</v>
      </c>
    </row>
    <row r="1393" spans="1:3" x14ac:dyDescent="0.45">
      <c r="A1393">
        <v>1390</v>
      </c>
      <c r="B1393">
        <v>7.3699958622455597E-2</v>
      </c>
      <c r="C1393">
        <v>0.34768211920529801</v>
      </c>
    </row>
    <row r="1394" spans="1:3" x14ac:dyDescent="0.45">
      <c r="A1394">
        <v>1391</v>
      </c>
      <c r="B1394">
        <v>7.3699958622455597E-2</v>
      </c>
      <c r="C1394">
        <v>0.35653104925053503</v>
      </c>
    </row>
    <row r="1395" spans="1:3" x14ac:dyDescent="0.45">
      <c r="A1395">
        <v>1392</v>
      </c>
      <c r="B1395">
        <v>7.3699958622455597E-2</v>
      </c>
      <c r="C1395">
        <v>-0.12685337726523799</v>
      </c>
    </row>
    <row r="1396" spans="1:3" x14ac:dyDescent="0.45">
      <c r="A1396">
        <v>1393</v>
      </c>
      <c r="B1396">
        <v>7.3699958622455597E-2</v>
      </c>
      <c r="C1396">
        <v>0.14321608040201</v>
      </c>
    </row>
    <row r="1397" spans="1:3" x14ac:dyDescent="0.45">
      <c r="A1397">
        <v>1394</v>
      </c>
      <c r="B1397">
        <v>7.3699958622455597E-2</v>
      </c>
      <c r="C1397">
        <v>2.7089783281733702E-2</v>
      </c>
    </row>
    <row r="1398" spans="1:3" x14ac:dyDescent="0.45">
      <c r="A1398">
        <v>1395</v>
      </c>
      <c r="B1398">
        <v>7.3699958622455597E-2</v>
      </c>
      <c r="C1398">
        <v>0.21265377855887499</v>
      </c>
    </row>
    <row r="1399" spans="1:3" x14ac:dyDescent="0.45">
      <c r="A1399">
        <v>1396</v>
      </c>
      <c r="B1399">
        <v>7.3699958622455597E-2</v>
      </c>
      <c r="C1399">
        <v>0.30571428571428499</v>
      </c>
    </row>
    <row r="1400" spans="1:3" x14ac:dyDescent="0.45">
      <c r="A1400">
        <v>1397</v>
      </c>
      <c r="B1400">
        <v>7.3699958622455597E-2</v>
      </c>
      <c r="C1400">
        <v>-3.3112582781456901E-2</v>
      </c>
    </row>
    <row r="1401" spans="1:3" x14ac:dyDescent="0.45">
      <c r="A1401">
        <v>1398</v>
      </c>
      <c r="B1401">
        <v>7.3699958622455597E-2</v>
      </c>
      <c r="C1401">
        <v>5.6110684089162102E-2</v>
      </c>
    </row>
    <row r="1402" spans="1:3" x14ac:dyDescent="0.45">
      <c r="A1402">
        <v>1399</v>
      </c>
      <c r="B1402">
        <v>7.3699958622455597E-2</v>
      </c>
      <c r="C1402">
        <v>-1.1032308904649299E-2</v>
      </c>
    </row>
    <row r="1403" spans="1:3" x14ac:dyDescent="0.45">
      <c r="A1403">
        <v>1400</v>
      </c>
      <c r="B1403">
        <v>7.3699958622455597E-2</v>
      </c>
      <c r="C1403">
        <v>-7.00757575757575E-2</v>
      </c>
    </row>
    <row r="1404" spans="1:3" x14ac:dyDescent="0.45">
      <c r="A1404">
        <v>1401</v>
      </c>
      <c r="B1404">
        <v>7.3699958622455597E-2</v>
      </c>
      <c r="C1404">
        <v>0.319244604316546</v>
      </c>
    </row>
    <row r="1405" spans="1:3" x14ac:dyDescent="0.45">
      <c r="A1405">
        <v>1402</v>
      </c>
      <c r="B1405">
        <v>7.3699958622455597E-2</v>
      </c>
      <c r="C1405">
        <v>-4.8780487804877997E-3</v>
      </c>
    </row>
    <row r="1406" spans="1:3" x14ac:dyDescent="0.45">
      <c r="A1406">
        <v>1403</v>
      </c>
      <c r="B1406">
        <v>7.3699958622455597E-2</v>
      </c>
      <c r="C1406">
        <v>0.23346303501945501</v>
      </c>
    </row>
    <row r="1407" spans="1:3" x14ac:dyDescent="0.45">
      <c r="A1407">
        <v>1404</v>
      </c>
      <c r="B1407">
        <v>7.3699958622455597E-2</v>
      </c>
      <c r="C1407">
        <v>5.6910569105690999E-2</v>
      </c>
    </row>
    <row r="1408" spans="1:3" x14ac:dyDescent="0.45">
      <c r="A1408">
        <v>1405</v>
      </c>
      <c r="B1408">
        <v>7.3699958622455597E-2</v>
      </c>
      <c r="C1408">
        <v>-2.3809523809523801E-2</v>
      </c>
    </row>
    <row r="1409" spans="1:3" x14ac:dyDescent="0.45">
      <c r="A1409">
        <v>1406</v>
      </c>
      <c r="B1409">
        <v>7.3699958622455597E-2</v>
      </c>
      <c r="C1409">
        <v>4.3378995433789903E-2</v>
      </c>
    </row>
    <row r="1410" spans="1:3" x14ac:dyDescent="0.45">
      <c r="A1410">
        <v>1407</v>
      </c>
      <c r="B1410">
        <v>7.3699958622455597E-2</v>
      </c>
      <c r="C1410">
        <v>5.3543307086614103E-2</v>
      </c>
    </row>
    <row r="1411" spans="1:3" x14ac:dyDescent="0.45">
      <c r="A1411">
        <v>1408</v>
      </c>
      <c r="B1411">
        <v>7.3699958622455597E-2</v>
      </c>
      <c r="C1411">
        <v>0.21062992125984201</v>
      </c>
    </row>
    <row r="1412" spans="1:3" x14ac:dyDescent="0.45">
      <c r="A1412">
        <v>1409</v>
      </c>
      <c r="B1412">
        <v>7.3699958622455597E-2</v>
      </c>
      <c r="C1412">
        <v>-0.17526881720430099</v>
      </c>
    </row>
    <row r="1413" spans="1:3" x14ac:dyDescent="0.45">
      <c r="A1413">
        <v>1410</v>
      </c>
      <c r="B1413">
        <v>7.3699958622455597E-2</v>
      </c>
      <c r="C1413">
        <v>0.192860252503265</v>
      </c>
    </row>
    <row r="1414" spans="1:3" x14ac:dyDescent="0.45">
      <c r="A1414">
        <v>1411</v>
      </c>
      <c r="B1414">
        <v>7.3699958622455597E-2</v>
      </c>
      <c r="C1414">
        <v>0.121296296296296</v>
      </c>
    </row>
    <row r="1415" spans="1:3" x14ac:dyDescent="0.45">
      <c r="A1415">
        <v>1412</v>
      </c>
      <c r="B1415">
        <v>7.3699958622455597E-2</v>
      </c>
      <c r="C1415">
        <v>0.45677694770544203</v>
      </c>
    </row>
    <row r="1416" spans="1:3" x14ac:dyDescent="0.45">
      <c r="A1416">
        <v>1413</v>
      </c>
      <c r="B1416">
        <v>7.3699958622455597E-2</v>
      </c>
      <c r="C1416">
        <v>0.194244604316546</v>
      </c>
    </row>
    <row r="1417" spans="1:3" x14ac:dyDescent="0.45">
      <c r="A1417">
        <v>1414</v>
      </c>
      <c r="B1417">
        <v>7.3699958622455597E-2</v>
      </c>
      <c r="C1417">
        <v>0.335388409371146</v>
      </c>
    </row>
    <row r="1418" spans="1:3" x14ac:dyDescent="0.45">
      <c r="A1418">
        <v>1415</v>
      </c>
      <c r="B1418">
        <v>7.3699958622455597E-2</v>
      </c>
      <c r="C1418">
        <v>-0.107586206896551</v>
      </c>
    </row>
    <row r="1419" spans="1:3" x14ac:dyDescent="0.45">
      <c r="A1419">
        <v>1416</v>
      </c>
      <c r="B1419">
        <v>7.3699958622455597E-2</v>
      </c>
      <c r="C1419">
        <v>-4.5019157088122597E-2</v>
      </c>
    </row>
    <row r="1420" spans="1:3" x14ac:dyDescent="0.45">
      <c r="A1420">
        <v>1417</v>
      </c>
      <c r="B1420">
        <v>7.3699958622455597E-2</v>
      </c>
      <c r="C1420">
        <v>0.32022471910112299</v>
      </c>
    </row>
    <row r="1421" spans="1:3" x14ac:dyDescent="0.45">
      <c r="A1421">
        <v>1418</v>
      </c>
      <c r="B1421">
        <v>7.3699958622455597E-2</v>
      </c>
      <c r="C1421">
        <v>-2.2988505747126398E-2</v>
      </c>
    </row>
    <row r="1422" spans="1:3" x14ac:dyDescent="0.45">
      <c r="A1422">
        <v>1419</v>
      </c>
      <c r="B1422">
        <v>7.3699958622455597E-2</v>
      </c>
      <c r="C1422">
        <v>0.18287671232876701</v>
      </c>
    </row>
    <row r="1423" spans="1:3" x14ac:dyDescent="0.45">
      <c r="A1423">
        <v>1420</v>
      </c>
      <c r="B1423">
        <v>7.3699958622455597E-2</v>
      </c>
      <c r="C1423">
        <v>9.8837209302325493E-2</v>
      </c>
    </row>
    <row r="1424" spans="1:3" x14ac:dyDescent="0.45">
      <c r="A1424">
        <v>1421</v>
      </c>
      <c r="B1424">
        <v>7.3699958622455597E-2</v>
      </c>
      <c r="C1424">
        <v>0.29559748427672899</v>
      </c>
    </row>
    <row r="1425" spans="1:3" x14ac:dyDescent="0.45">
      <c r="A1425">
        <v>1422</v>
      </c>
      <c r="B1425">
        <v>7.3699958622455597E-2</v>
      </c>
      <c r="C1425">
        <v>3.6747458952306397E-2</v>
      </c>
    </row>
    <row r="1426" spans="1:3" x14ac:dyDescent="0.45">
      <c r="A1426">
        <v>1423</v>
      </c>
      <c r="B1426">
        <v>7.3699958622455597E-2</v>
      </c>
      <c r="C1426">
        <v>-3.4591194968553403E-2</v>
      </c>
    </row>
    <row r="1427" spans="1:3" x14ac:dyDescent="0.45">
      <c r="A1427">
        <v>1424</v>
      </c>
      <c r="B1427">
        <v>7.3699958622455597E-2</v>
      </c>
      <c r="C1427">
        <v>-0.122486288848263</v>
      </c>
    </row>
    <row r="1428" spans="1:3" x14ac:dyDescent="0.45">
      <c r="A1428">
        <v>1425</v>
      </c>
      <c r="B1428">
        <v>7.3699958622455597E-2</v>
      </c>
      <c r="C1428">
        <v>-0.190600522193211</v>
      </c>
    </row>
    <row r="1429" spans="1:3" x14ac:dyDescent="0.45">
      <c r="A1429">
        <v>1426</v>
      </c>
      <c r="B1429">
        <v>7.3699958622455597E-2</v>
      </c>
      <c r="C1429">
        <v>-0.126251788268955</v>
      </c>
    </row>
    <row r="1430" spans="1:3" x14ac:dyDescent="0.45">
      <c r="A1430">
        <v>1427</v>
      </c>
      <c r="B1430">
        <v>7.3699958622455597E-2</v>
      </c>
      <c r="C1430">
        <v>-0.23934426229508099</v>
      </c>
    </row>
    <row r="1431" spans="1:3" x14ac:dyDescent="0.45">
      <c r="A1431">
        <v>1428</v>
      </c>
      <c r="B1431">
        <v>7.3699958622455597E-2</v>
      </c>
      <c r="C1431">
        <v>-3.3734939759036103E-2</v>
      </c>
    </row>
    <row r="1432" spans="1:3" x14ac:dyDescent="0.45">
      <c r="A1432">
        <v>1429</v>
      </c>
      <c r="B1432">
        <v>7.3699958622455597E-2</v>
      </c>
      <c r="C1432">
        <v>-0.36318407960199001</v>
      </c>
    </row>
    <row r="1433" spans="1:3" x14ac:dyDescent="0.45">
      <c r="A1433">
        <v>1430</v>
      </c>
      <c r="B1433">
        <v>7.3699958622455597E-2</v>
      </c>
      <c r="C1433">
        <v>3.9682539682539602E-3</v>
      </c>
    </row>
    <row r="1434" spans="1:3" x14ac:dyDescent="0.45">
      <c r="A1434">
        <v>1431</v>
      </c>
      <c r="B1434">
        <v>7.3699958622455597E-2</v>
      </c>
      <c r="C1434">
        <v>8.3333333333333301E-2</v>
      </c>
    </row>
    <row r="1435" spans="1:3" x14ac:dyDescent="0.45">
      <c r="A1435">
        <v>1432</v>
      </c>
      <c r="B1435">
        <v>7.3699958622455597E-2</v>
      </c>
      <c r="C1435">
        <v>0.445983379501385</v>
      </c>
    </row>
    <row r="1436" spans="1:3" x14ac:dyDescent="0.45">
      <c r="A1436">
        <v>1433</v>
      </c>
      <c r="B1436">
        <v>7.3699958622455597E-2</v>
      </c>
      <c r="C1436">
        <v>-8.9924160346695495E-2</v>
      </c>
    </row>
    <row r="1437" spans="1:3" x14ac:dyDescent="0.45">
      <c r="A1437">
        <v>1434</v>
      </c>
      <c r="B1437">
        <v>7.3699958622455597E-2</v>
      </c>
      <c r="C1437">
        <v>-0.24181360201511301</v>
      </c>
    </row>
    <row r="1438" spans="1:3" x14ac:dyDescent="0.45">
      <c r="A1438">
        <v>1435</v>
      </c>
      <c r="B1438">
        <v>7.3699958622455597E-2</v>
      </c>
      <c r="C1438">
        <v>0.136518771331058</v>
      </c>
    </row>
    <row r="1439" spans="1:3" x14ac:dyDescent="0.45">
      <c r="A1439">
        <v>1436</v>
      </c>
      <c r="B1439">
        <v>7.3699958622455597E-2</v>
      </c>
      <c r="C1439">
        <v>-0.185714285714285</v>
      </c>
    </row>
    <row r="1440" spans="1:3" x14ac:dyDescent="0.45">
      <c r="A1440">
        <v>1437</v>
      </c>
      <c r="B1440">
        <v>7.3699958622455597E-2</v>
      </c>
      <c r="C1440">
        <v>0.47812166488794</v>
      </c>
    </row>
    <row r="1441" spans="1:3" x14ac:dyDescent="0.45">
      <c r="A1441">
        <v>1438</v>
      </c>
      <c r="B1441">
        <v>7.3699958622455597E-2</v>
      </c>
      <c r="C1441">
        <v>-0.104803493449781</v>
      </c>
    </row>
    <row r="1442" spans="1:3" x14ac:dyDescent="0.45">
      <c r="A1442">
        <v>1439</v>
      </c>
      <c r="B1442">
        <v>7.3699958622455597E-2</v>
      </c>
      <c r="C1442">
        <v>-0.16242514970059799</v>
      </c>
    </row>
    <row r="1443" spans="1:3" x14ac:dyDescent="0.45">
      <c r="A1443">
        <v>1440</v>
      </c>
      <c r="B1443">
        <v>7.3699958622455597E-2</v>
      </c>
      <c r="C1443">
        <v>-3.0120481927710802E-2</v>
      </c>
    </row>
    <row r="1444" spans="1:3" x14ac:dyDescent="0.45">
      <c r="A1444">
        <v>1441</v>
      </c>
      <c r="B1444">
        <v>7.3699958622455597E-2</v>
      </c>
      <c r="C1444">
        <v>0.39715394566623502</v>
      </c>
    </row>
    <row r="1445" spans="1:3" x14ac:dyDescent="0.45">
      <c r="A1445">
        <v>1442</v>
      </c>
      <c r="B1445">
        <v>7.3699958622455597E-2</v>
      </c>
      <c r="C1445">
        <v>0.132637853949329</v>
      </c>
    </row>
    <row r="1446" spans="1:3" x14ac:dyDescent="0.45">
      <c r="A1446">
        <v>1443</v>
      </c>
      <c r="B1446">
        <v>7.3699958622455597E-2</v>
      </c>
      <c r="C1446">
        <v>2.9180695847362499E-2</v>
      </c>
    </row>
    <row r="1447" spans="1:3" x14ac:dyDescent="0.45">
      <c r="A1447">
        <v>1444</v>
      </c>
      <c r="B1447">
        <v>7.3699958622455597E-2</v>
      </c>
      <c r="C1447">
        <v>0.375</v>
      </c>
    </row>
    <row r="1448" spans="1:3" x14ac:dyDescent="0.45">
      <c r="A1448">
        <v>1445</v>
      </c>
      <c r="B1448">
        <v>7.3699958622455597E-2</v>
      </c>
      <c r="C1448">
        <v>0.26035965598123501</v>
      </c>
    </row>
    <row r="1449" spans="1:3" x14ac:dyDescent="0.45">
      <c r="A1449">
        <v>1446</v>
      </c>
      <c r="B1449">
        <v>7.3699958622455597E-2</v>
      </c>
      <c r="C1449">
        <v>-0.109756097560975</v>
      </c>
    </row>
    <row r="1450" spans="1:3" x14ac:dyDescent="0.45">
      <c r="A1450">
        <v>1447</v>
      </c>
      <c r="B1450">
        <v>7.3699958622455597E-2</v>
      </c>
      <c r="C1450">
        <v>0.27906976744186002</v>
      </c>
    </row>
    <row r="1451" spans="1:3" x14ac:dyDescent="0.45">
      <c r="A1451">
        <v>1448</v>
      </c>
      <c r="B1451">
        <v>7.3699958622455597E-2</v>
      </c>
      <c r="C1451">
        <v>0.14583333333333301</v>
      </c>
    </row>
    <row r="1452" spans="1:3" x14ac:dyDescent="0.45">
      <c r="A1452">
        <v>1449</v>
      </c>
      <c r="B1452">
        <v>7.3699958622455597E-2</v>
      </c>
      <c r="C1452">
        <v>-5.9221658206429703E-2</v>
      </c>
    </row>
    <row r="1453" spans="1:3" x14ac:dyDescent="0.45">
      <c r="A1453">
        <v>1450</v>
      </c>
      <c r="B1453">
        <v>7.3699958622455597E-2</v>
      </c>
      <c r="C1453">
        <v>2.8906955736224E-2</v>
      </c>
    </row>
    <row r="1454" spans="1:3" x14ac:dyDescent="0.45">
      <c r="A1454">
        <v>1451</v>
      </c>
      <c r="B1454">
        <v>7.3699958622455597E-2</v>
      </c>
      <c r="C1454">
        <v>0.21557971014492699</v>
      </c>
    </row>
    <row r="1455" spans="1:3" x14ac:dyDescent="0.45">
      <c r="A1455">
        <v>1452</v>
      </c>
      <c r="B1455">
        <v>7.3699958622455597E-2</v>
      </c>
      <c r="C1455">
        <v>0.18360655737704901</v>
      </c>
    </row>
    <row r="1456" spans="1:3" x14ac:dyDescent="0.45">
      <c r="A1456">
        <v>1453</v>
      </c>
      <c r="B1456">
        <v>7.3699958622455597E-2</v>
      </c>
      <c r="C1456">
        <v>-0.135723431498079</v>
      </c>
    </row>
    <row r="1457" spans="1:3" x14ac:dyDescent="0.45">
      <c r="A1457">
        <v>1454</v>
      </c>
      <c r="B1457">
        <v>7.3699958622455597E-2</v>
      </c>
      <c r="C1457">
        <v>0.105726872246696</v>
      </c>
    </row>
    <row r="1458" spans="1:3" x14ac:dyDescent="0.45">
      <c r="A1458">
        <v>1455</v>
      </c>
      <c r="B1458">
        <v>7.3699958622455597E-2</v>
      </c>
      <c r="C1458">
        <v>3.1141868512110701E-2</v>
      </c>
    </row>
    <row r="1459" spans="1:3" x14ac:dyDescent="0.45">
      <c r="A1459">
        <v>1456</v>
      </c>
      <c r="B1459">
        <v>7.3699958622455597E-2</v>
      </c>
      <c r="C1459">
        <v>-0.11891117478509999</v>
      </c>
    </row>
    <row r="1460" spans="1:3" x14ac:dyDescent="0.45">
      <c r="A1460">
        <v>1457</v>
      </c>
      <c r="B1460">
        <v>7.3699958622455597E-2</v>
      </c>
      <c r="C1460">
        <v>-2.8497409326424802E-2</v>
      </c>
    </row>
    <row r="1461" spans="1:3" x14ac:dyDescent="0.45">
      <c r="A1461">
        <v>1458</v>
      </c>
      <c r="B1461">
        <v>7.3699958622455597E-2</v>
      </c>
      <c r="C1461">
        <v>0.209039548022598</v>
      </c>
    </row>
    <row r="1462" spans="1:3" x14ac:dyDescent="0.45">
      <c r="A1462">
        <v>1459</v>
      </c>
      <c r="B1462">
        <v>7.3699958622455597E-2</v>
      </c>
      <c r="C1462">
        <v>1.9819819819819801E-2</v>
      </c>
    </row>
    <row r="1463" spans="1:3" x14ac:dyDescent="0.45">
      <c r="A1463">
        <v>1460</v>
      </c>
      <c r="B1463">
        <v>7.3699958622455597E-2</v>
      </c>
      <c r="C1463">
        <v>0.190243902439024</v>
      </c>
    </row>
    <row r="1464" spans="1:3" x14ac:dyDescent="0.45">
      <c r="A1464">
        <v>1461</v>
      </c>
      <c r="B1464">
        <v>7.3699958622455597E-2</v>
      </c>
      <c r="C1464">
        <v>-0.14407334643090999</v>
      </c>
    </row>
    <row r="1465" spans="1:3" x14ac:dyDescent="0.45">
      <c r="A1465">
        <v>1462</v>
      </c>
      <c r="B1465">
        <v>7.3699958622455597E-2</v>
      </c>
      <c r="C1465">
        <v>-7.7155824508320703E-2</v>
      </c>
    </row>
    <row r="1466" spans="1:3" x14ac:dyDescent="0.45">
      <c r="A1466">
        <v>1463</v>
      </c>
      <c r="B1466">
        <v>7.3699958622455597E-2</v>
      </c>
      <c r="C1466">
        <v>-0.14740740740740699</v>
      </c>
    </row>
    <row r="1467" spans="1:3" x14ac:dyDescent="0.45">
      <c r="A1467">
        <v>1464</v>
      </c>
      <c r="B1467">
        <v>7.3699958622455597E-2</v>
      </c>
      <c r="C1467">
        <v>-6.0897435897435799E-2</v>
      </c>
    </row>
    <row r="1468" spans="1:3" x14ac:dyDescent="0.45">
      <c r="A1468">
        <v>1465</v>
      </c>
      <c r="B1468">
        <v>7.3699958622455597E-2</v>
      </c>
      <c r="C1468">
        <v>0.188034188034188</v>
      </c>
    </row>
    <row r="1469" spans="1:3" x14ac:dyDescent="0.45">
      <c r="A1469">
        <v>1466</v>
      </c>
      <c r="B1469">
        <v>7.3699958622455597E-2</v>
      </c>
      <c r="C1469">
        <v>0.28059701492537298</v>
      </c>
    </row>
    <row r="1470" spans="1:3" x14ac:dyDescent="0.45">
      <c r="A1470">
        <v>1467</v>
      </c>
      <c r="B1470">
        <v>7.3699958622455597E-2</v>
      </c>
      <c r="C1470">
        <v>7.4281150159744402E-2</v>
      </c>
    </row>
    <row r="1471" spans="1:3" x14ac:dyDescent="0.45">
      <c r="A1471">
        <v>1468</v>
      </c>
      <c r="B1471">
        <v>7.3699958622455597E-2</v>
      </c>
      <c r="C1471">
        <v>-0.25034578146611303</v>
      </c>
    </row>
    <row r="1472" spans="1:3" x14ac:dyDescent="0.45">
      <c r="A1472">
        <v>1469</v>
      </c>
      <c r="B1472">
        <v>7.3699958622455597E-2</v>
      </c>
      <c r="C1472">
        <v>-1.9801980198019799E-2</v>
      </c>
    </row>
    <row r="1473" spans="1:3" x14ac:dyDescent="0.45">
      <c r="A1473">
        <v>1470</v>
      </c>
      <c r="B1473">
        <v>7.3699958622455597E-2</v>
      </c>
      <c r="C1473">
        <v>-0.117210682492581</v>
      </c>
    </row>
    <row r="1474" spans="1:3" x14ac:dyDescent="0.45">
      <c r="A1474">
        <v>1471</v>
      </c>
      <c r="B1474">
        <v>7.3699958622455597E-2</v>
      </c>
      <c r="C1474">
        <v>0.28517823639774798</v>
      </c>
    </row>
    <row r="1475" spans="1:3" x14ac:dyDescent="0.45">
      <c r="A1475">
        <v>1472</v>
      </c>
      <c r="B1475">
        <v>7.3699958622455597E-2</v>
      </c>
      <c r="C1475">
        <v>-2.7397260273972601E-2</v>
      </c>
    </row>
    <row r="1476" spans="1:3" x14ac:dyDescent="0.45">
      <c r="A1476">
        <v>1473</v>
      </c>
      <c r="B1476">
        <v>7.3699958622455597E-2</v>
      </c>
      <c r="C1476">
        <v>-3.3557046979865703E-2</v>
      </c>
    </row>
    <row r="1477" spans="1:3" x14ac:dyDescent="0.45">
      <c r="A1477">
        <v>1474</v>
      </c>
      <c r="B1477">
        <v>7.3699958622455597E-2</v>
      </c>
      <c r="C1477">
        <v>-0.16666666666666599</v>
      </c>
    </row>
    <row r="1478" spans="1:3" x14ac:dyDescent="0.45">
      <c r="A1478">
        <v>1475</v>
      </c>
      <c r="B1478">
        <v>7.3699958622455597E-2</v>
      </c>
      <c r="C1478">
        <v>3.0100334448160501E-2</v>
      </c>
    </row>
    <row r="1479" spans="1:3" x14ac:dyDescent="0.45">
      <c r="A1479">
        <v>1476</v>
      </c>
      <c r="B1479">
        <v>7.3699958622455597E-2</v>
      </c>
      <c r="C1479">
        <v>-7.7071290944123294E-2</v>
      </c>
    </row>
    <row r="1480" spans="1:3" x14ac:dyDescent="0.45">
      <c r="A1480">
        <v>1477</v>
      </c>
      <c r="B1480">
        <v>7.3699958622455597E-2</v>
      </c>
      <c r="C1480">
        <v>-9.9009900990098994E-3</v>
      </c>
    </row>
    <row r="1481" spans="1:3" x14ac:dyDescent="0.45">
      <c r="A1481">
        <v>1478</v>
      </c>
      <c r="B1481">
        <v>7.3699958622455597E-2</v>
      </c>
      <c r="C1481">
        <v>-5.4884742041712398E-2</v>
      </c>
    </row>
    <row r="1482" spans="1:3" x14ac:dyDescent="0.45">
      <c r="A1482">
        <v>1479</v>
      </c>
      <c r="B1482">
        <v>7.3699958622455597E-2</v>
      </c>
      <c r="C1482">
        <v>0.42694805194805102</v>
      </c>
    </row>
    <row r="1483" spans="1:3" x14ac:dyDescent="0.45">
      <c r="A1483">
        <v>1480</v>
      </c>
      <c r="B1483">
        <v>7.3699958622455597E-2</v>
      </c>
      <c r="C1483">
        <v>-9.3189964157706098E-2</v>
      </c>
    </row>
    <row r="1484" spans="1:3" x14ac:dyDescent="0.45">
      <c r="A1484">
        <v>1481</v>
      </c>
      <c r="B1484">
        <v>7.3699958622455597E-2</v>
      </c>
      <c r="C1484">
        <v>0.42780748663101598</v>
      </c>
    </row>
    <row r="1485" spans="1:3" x14ac:dyDescent="0.45">
      <c r="A1485">
        <v>1482</v>
      </c>
      <c r="B1485">
        <v>7.3699958622455597E-2</v>
      </c>
      <c r="C1485">
        <v>0.28071150639244002</v>
      </c>
    </row>
    <row r="1486" spans="1:3" x14ac:dyDescent="0.45">
      <c r="A1486">
        <v>1483</v>
      </c>
      <c r="B1486">
        <v>7.3699958622455597E-2</v>
      </c>
      <c r="C1486">
        <v>-0.122599704579025</v>
      </c>
    </row>
    <row r="1487" spans="1:3" x14ac:dyDescent="0.45">
      <c r="A1487">
        <v>1484</v>
      </c>
      <c r="B1487">
        <v>7.3699958622455597E-2</v>
      </c>
      <c r="C1487">
        <v>-0.14410480349344901</v>
      </c>
    </row>
    <row r="1488" spans="1:3" x14ac:dyDescent="0.45">
      <c r="A1488">
        <v>1485</v>
      </c>
      <c r="B1488">
        <v>7.3699958622455597E-2</v>
      </c>
      <c r="C1488">
        <v>7.8796561604584509E-3</v>
      </c>
    </row>
    <row r="1489" spans="1:3" x14ac:dyDescent="0.45">
      <c r="A1489">
        <v>1486</v>
      </c>
      <c r="B1489">
        <v>7.3699958622455597E-2</v>
      </c>
      <c r="C1489">
        <v>-0.18533604887983701</v>
      </c>
    </row>
    <row r="1490" spans="1:3" x14ac:dyDescent="0.45">
      <c r="A1490">
        <v>1487</v>
      </c>
      <c r="B1490">
        <v>7.3699958622455597E-2</v>
      </c>
      <c r="C1490">
        <v>0.14812030075187901</v>
      </c>
    </row>
    <row r="1491" spans="1:3" x14ac:dyDescent="0.45">
      <c r="A1491">
        <v>1488</v>
      </c>
      <c r="B1491">
        <v>7.3699958622455597E-2</v>
      </c>
      <c r="C1491">
        <v>-7.0388349514563103E-2</v>
      </c>
    </row>
    <row r="1492" spans="1:3" x14ac:dyDescent="0.45">
      <c r="A1492">
        <v>1489</v>
      </c>
      <c r="B1492">
        <v>7.3699958622455597E-2</v>
      </c>
      <c r="C1492">
        <v>6.4139941690962099E-2</v>
      </c>
    </row>
    <row r="1493" spans="1:3" x14ac:dyDescent="0.45">
      <c r="A1493">
        <v>1490</v>
      </c>
      <c r="B1493">
        <v>7.3699958622455597E-2</v>
      </c>
      <c r="C1493">
        <v>-0.104803493449781</v>
      </c>
    </row>
    <row r="1494" spans="1:3" x14ac:dyDescent="0.45">
      <c r="A1494">
        <v>1491</v>
      </c>
      <c r="B1494">
        <v>7.3699958622455597E-2</v>
      </c>
      <c r="C1494">
        <v>-0.104913678618857</v>
      </c>
    </row>
    <row r="1495" spans="1:3" x14ac:dyDescent="0.45">
      <c r="A1495">
        <v>1492</v>
      </c>
      <c r="B1495">
        <v>7.3699958622455597E-2</v>
      </c>
      <c r="C1495">
        <v>-3.7999999999999999E-2</v>
      </c>
    </row>
    <row r="1496" spans="1:3" x14ac:dyDescent="0.45">
      <c r="A1496">
        <v>1493</v>
      </c>
      <c r="B1496">
        <v>7.3699958622455597E-2</v>
      </c>
      <c r="C1496">
        <v>-0.24497991967871399</v>
      </c>
    </row>
    <row r="1497" spans="1:3" x14ac:dyDescent="0.45">
      <c r="A1497">
        <v>1494</v>
      </c>
      <c r="B1497">
        <v>7.3699958622455597E-2</v>
      </c>
      <c r="C1497">
        <v>-0.163636363636363</v>
      </c>
    </row>
    <row r="1498" spans="1:3" x14ac:dyDescent="0.45">
      <c r="A1498">
        <v>1495</v>
      </c>
      <c r="B1498">
        <v>7.3699958622455597E-2</v>
      </c>
      <c r="C1498">
        <v>0.581740976645435</v>
      </c>
    </row>
    <row r="1499" spans="1:3" x14ac:dyDescent="0.45">
      <c r="A1499">
        <v>1496</v>
      </c>
      <c r="B1499">
        <v>7.3699958622455597E-2</v>
      </c>
      <c r="C1499">
        <v>0.31340782122904998</v>
      </c>
    </row>
    <row r="1500" spans="1:3" x14ac:dyDescent="0.45">
      <c r="A1500">
        <v>1497</v>
      </c>
      <c r="B1500">
        <v>7.3699958622455597E-2</v>
      </c>
      <c r="C1500">
        <v>0.1009009009009</v>
      </c>
    </row>
    <row r="1501" spans="1:3" x14ac:dyDescent="0.45">
      <c r="A1501">
        <v>1498</v>
      </c>
      <c r="B1501">
        <v>7.3699958622455597E-2</v>
      </c>
      <c r="C1501">
        <v>-1.01123595505617E-2</v>
      </c>
    </row>
    <row r="1502" spans="1:3" x14ac:dyDescent="0.45">
      <c r="A1502">
        <v>1499</v>
      </c>
      <c r="B1502">
        <v>7.3699958622455597E-2</v>
      </c>
      <c r="C1502">
        <v>-5.9766763848396499E-2</v>
      </c>
    </row>
    <row r="1503" spans="1:3" x14ac:dyDescent="0.45">
      <c r="A1503">
        <v>1500</v>
      </c>
      <c r="B1503">
        <v>7.3699958622455597E-2</v>
      </c>
      <c r="C1503">
        <v>-6.7307692307692304E-2</v>
      </c>
    </row>
    <row r="1504" spans="1:3" x14ac:dyDescent="0.45">
      <c r="A1504">
        <v>1501</v>
      </c>
      <c r="B1504">
        <v>7.3699958622455597E-2</v>
      </c>
      <c r="C1504">
        <v>-0.158371040723981</v>
      </c>
    </row>
    <row r="1505" spans="1:3" x14ac:dyDescent="0.45">
      <c r="A1505">
        <v>1502</v>
      </c>
      <c r="B1505">
        <v>7.3699958622455597E-2</v>
      </c>
      <c r="C1505">
        <v>0.30046583850931602</v>
      </c>
    </row>
    <row r="1506" spans="1:3" x14ac:dyDescent="0.45">
      <c r="A1506">
        <v>1503</v>
      </c>
      <c r="B1506">
        <v>7.3699958622455597E-2</v>
      </c>
      <c r="C1506">
        <v>-0.12731767614338599</v>
      </c>
    </row>
    <row r="1507" spans="1:3" x14ac:dyDescent="0.45">
      <c r="A1507">
        <v>1504</v>
      </c>
      <c r="B1507">
        <v>7.3699958622455597E-2</v>
      </c>
      <c r="C1507">
        <v>0.123750960799385</v>
      </c>
    </row>
    <row r="1508" spans="1:3" x14ac:dyDescent="0.45">
      <c r="A1508">
        <v>1505</v>
      </c>
      <c r="B1508">
        <v>7.3699958622455597E-2</v>
      </c>
      <c r="C1508">
        <v>0.45112781954887199</v>
      </c>
    </row>
    <row r="1509" spans="1:3" x14ac:dyDescent="0.45">
      <c r="A1509">
        <v>1506</v>
      </c>
      <c r="B1509">
        <v>7.3699958622455597E-2</v>
      </c>
      <c r="C1509">
        <v>-6.1674008810572598E-2</v>
      </c>
    </row>
    <row r="1510" spans="1:3" x14ac:dyDescent="0.45">
      <c r="A1510">
        <v>1507</v>
      </c>
      <c r="B1510">
        <v>7.3699958622455597E-2</v>
      </c>
      <c r="C1510">
        <v>5.9562398703403498E-2</v>
      </c>
    </row>
    <row r="1511" spans="1:3" x14ac:dyDescent="0.45">
      <c r="A1511">
        <v>1508</v>
      </c>
      <c r="B1511">
        <v>7.3699958622455597E-2</v>
      </c>
      <c r="C1511">
        <v>-6.9767441860465101E-2</v>
      </c>
    </row>
    <row r="1512" spans="1:3" x14ac:dyDescent="0.45">
      <c r="A1512">
        <v>1509</v>
      </c>
      <c r="B1512">
        <v>7.3699958622455597E-2</v>
      </c>
      <c r="C1512">
        <v>-0.198451794510907</v>
      </c>
    </row>
    <row r="1513" spans="1:3" x14ac:dyDescent="0.45">
      <c r="A1513">
        <v>1510</v>
      </c>
      <c r="B1513">
        <v>7.3699958622455597E-2</v>
      </c>
      <c r="C1513">
        <v>0.308571428571428</v>
      </c>
    </row>
    <row r="1514" spans="1:3" x14ac:dyDescent="0.45">
      <c r="A1514">
        <v>1511</v>
      </c>
      <c r="B1514">
        <v>7.3699958622455597E-2</v>
      </c>
      <c r="C1514">
        <v>1.99233716475095E-2</v>
      </c>
    </row>
    <row r="1515" spans="1:3" x14ac:dyDescent="0.45">
      <c r="A1515">
        <v>1512</v>
      </c>
      <c r="B1515">
        <v>7.3699958622455597E-2</v>
      </c>
      <c r="C1515">
        <v>0.144876325088339</v>
      </c>
    </row>
    <row r="1516" spans="1:3" x14ac:dyDescent="0.45">
      <c r="A1516">
        <v>1513</v>
      </c>
      <c r="B1516">
        <v>7.3699958622455597E-2</v>
      </c>
      <c r="C1516">
        <v>0.27457197209892198</v>
      </c>
    </row>
    <row r="1517" spans="1:3" x14ac:dyDescent="0.45">
      <c r="A1517">
        <v>1514</v>
      </c>
      <c r="B1517">
        <v>7.3699958622455597E-2</v>
      </c>
      <c r="C1517">
        <v>0.35451505016722401</v>
      </c>
    </row>
    <row r="1518" spans="1:3" x14ac:dyDescent="0.45">
      <c r="A1518">
        <v>1515</v>
      </c>
      <c r="B1518">
        <v>7.3699958622455597E-2</v>
      </c>
      <c r="C1518">
        <v>-3.5100821508588502E-2</v>
      </c>
    </row>
    <row r="1519" spans="1:3" x14ac:dyDescent="0.45">
      <c r="A1519">
        <v>1516</v>
      </c>
      <c r="B1519">
        <v>7.3699958622455597E-2</v>
      </c>
      <c r="C1519">
        <v>0.37250554323724999</v>
      </c>
    </row>
    <row r="1520" spans="1:3" x14ac:dyDescent="0.45">
      <c r="A1520">
        <v>1517</v>
      </c>
      <c r="B1520">
        <v>7.3699958622455597E-2</v>
      </c>
      <c r="C1520">
        <v>-0.312</v>
      </c>
    </row>
    <row r="1521" spans="1:3" x14ac:dyDescent="0.45">
      <c r="A1521">
        <v>1518</v>
      </c>
      <c r="B1521">
        <v>7.3699958622455597E-2</v>
      </c>
      <c r="C1521">
        <v>-0.162513542795232</v>
      </c>
    </row>
    <row r="1522" spans="1:3" x14ac:dyDescent="0.45">
      <c r="A1522">
        <v>1519</v>
      </c>
      <c r="B1522">
        <v>7.3699958622455597E-2</v>
      </c>
      <c r="C1522">
        <v>1.6548463356973901E-2</v>
      </c>
    </row>
    <row r="1523" spans="1:3" x14ac:dyDescent="0.45">
      <c r="A1523">
        <v>1520</v>
      </c>
      <c r="B1523">
        <v>7.3699958622455597E-2</v>
      </c>
      <c r="C1523">
        <v>-5.0847457627118599E-2</v>
      </c>
    </row>
    <row r="1524" spans="1:3" x14ac:dyDescent="0.45">
      <c r="A1524">
        <v>1521</v>
      </c>
      <c r="B1524">
        <v>7.3699958622455597E-2</v>
      </c>
      <c r="C1524">
        <v>0.28753680078508298</v>
      </c>
    </row>
    <row r="1525" spans="1:3" x14ac:dyDescent="0.45">
      <c r="A1525">
        <v>1522</v>
      </c>
      <c r="B1525">
        <v>7.3699958622455597E-2</v>
      </c>
      <c r="C1525">
        <v>0.135135135135135</v>
      </c>
    </row>
    <row r="1526" spans="1:3" x14ac:dyDescent="0.45">
      <c r="A1526">
        <v>1523</v>
      </c>
      <c r="B1526">
        <v>7.3699958622455597E-2</v>
      </c>
      <c r="C1526">
        <v>0.355018587360594</v>
      </c>
    </row>
    <row r="1527" spans="1:3" x14ac:dyDescent="0.45">
      <c r="A1527">
        <v>1524</v>
      </c>
      <c r="B1527">
        <v>7.3699958622455597E-2</v>
      </c>
      <c r="C1527">
        <v>-0.14111111111111099</v>
      </c>
    </row>
    <row r="1528" spans="1:3" x14ac:dyDescent="0.45">
      <c r="A1528">
        <v>1525</v>
      </c>
      <c r="B1528">
        <v>7.3699958622455597E-2</v>
      </c>
      <c r="C1528">
        <v>-0.116731517509727</v>
      </c>
    </row>
    <row r="1529" spans="1:3" x14ac:dyDescent="0.45">
      <c r="A1529">
        <v>1526</v>
      </c>
      <c r="B1529">
        <v>7.3699958622455597E-2</v>
      </c>
      <c r="C1529">
        <v>-9.6026490066225101E-2</v>
      </c>
    </row>
    <row r="1530" spans="1:3" x14ac:dyDescent="0.45">
      <c r="A1530">
        <v>1527</v>
      </c>
      <c r="B1530">
        <v>7.3699958622455597E-2</v>
      </c>
      <c r="C1530">
        <v>0.12195121951219499</v>
      </c>
    </row>
    <row r="1531" spans="1:3" x14ac:dyDescent="0.45">
      <c r="A1531">
        <v>1528</v>
      </c>
      <c r="B1531">
        <v>7.3699958622455597E-2</v>
      </c>
      <c r="C1531">
        <v>-2.4143302180685298E-2</v>
      </c>
    </row>
    <row r="1532" spans="1:3" x14ac:dyDescent="0.45">
      <c r="A1532">
        <v>1529</v>
      </c>
      <c r="B1532">
        <v>7.3699958622455597E-2</v>
      </c>
      <c r="C1532">
        <v>-0.22997237569060699</v>
      </c>
    </row>
    <row r="1533" spans="1:3" x14ac:dyDescent="0.45">
      <c r="A1533">
        <v>1530</v>
      </c>
      <c r="B1533">
        <v>7.3699958622455597E-2</v>
      </c>
      <c r="C1533">
        <v>-2.27272727272727E-3</v>
      </c>
    </row>
    <row r="1534" spans="1:3" x14ac:dyDescent="0.45">
      <c r="A1534">
        <v>1531</v>
      </c>
      <c r="B1534">
        <v>7.3699958622455597E-2</v>
      </c>
      <c r="C1534">
        <v>0.24907063197026</v>
      </c>
    </row>
    <row r="1535" spans="1:3" x14ac:dyDescent="0.45">
      <c r="A1535">
        <v>1532</v>
      </c>
      <c r="B1535">
        <v>7.3699958622455597E-2</v>
      </c>
      <c r="C1535">
        <v>0.124561403508771</v>
      </c>
    </row>
    <row r="1536" spans="1:3" x14ac:dyDescent="0.45">
      <c r="A1536">
        <v>1533</v>
      </c>
      <c r="B1536">
        <v>7.3699958622455597E-2</v>
      </c>
      <c r="C1536">
        <v>-0.109520123839009</v>
      </c>
    </row>
    <row r="1537" spans="1:3" x14ac:dyDescent="0.45">
      <c r="A1537">
        <v>1534</v>
      </c>
      <c r="B1537">
        <v>7.3699958622455597E-2</v>
      </c>
      <c r="C1537">
        <v>-6.5277777777777699E-2</v>
      </c>
    </row>
    <row r="1538" spans="1:3" x14ac:dyDescent="0.45">
      <c r="A1538">
        <v>1535</v>
      </c>
      <c r="B1538">
        <v>7.3699958622455597E-2</v>
      </c>
      <c r="C1538">
        <v>-9.4919786096256606E-2</v>
      </c>
    </row>
    <row r="1539" spans="1:3" x14ac:dyDescent="0.45">
      <c r="A1539">
        <v>1536</v>
      </c>
      <c r="B1539">
        <v>7.3699958622455597E-2</v>
      </c>
      <c r="C1539">
        <v>0.14128943758573301</v>
      </c>
    </row>
    <row r="1540" spans="1:3" x14ac:dyDescent="0.45">
      <c r="A1540">
        <v>1537</v>
      </c>
      <c r="B1540">
        <v>7.3699958622455597E-2</v>
      </c>
      <c r="C1540">
        <v>-0.25592747559274698</v>
      </c>
    </row>
    <row r="1541" spans="1:3" x14ac:dyDescent="0.45">
      <c r="A1541">
        <v>1538</v>
      </c>
      <c r="B1541">
        <v>7.3699958622455597E-2</v>
      </c>
      <c r="C1541">
        <v>-1.03092783505154E-2</v>
      </c>
    </row>
    <row r="1542" spans="1:3" x14ac:dyDescent="0.45">
      <c r="A1542">
        <v>1539</v>
      </c>
      <c r="B1542">
        <v>7.3699958622455597E-2</v>
      </c>
      <c r="C1542">
        <v>0.26076923076922998</v>
      </c>
    </row>
    <row r="1543" spans="1:3" x14ac:dyDescent="0.45">
      <c r="A1543">
        <v>1540</v>
      </c>
      <c r="B1543">
        <v>7.3699958622455597E-2</v>
      </c>
      <c r="C1543">
        <v>0.44655172413793098</v>
      </c>
    </row>
    <row r="1544" spans="1:3" x14ac:dyDescent="0.45">
      <c r="A1544">
        <v>1541</v>
      </c>
      <c r="B1544">
        <v>7.3699958622455597E-2</v>
      </c>
      <c r="C1544">
        <v>-3.1325301204819203E-2</v>
      </c>
    </row>
    <row r="1545" spans="1:3" x14ac:dyDescent="0.45">
      <c r="A1545">
        <v>1542</v>
      </c>
      <c r="B1545">
        <v>7.3699958622455597E-2</v>
      </c>
      <c r="C1545">
        <v>-0.141025641025641</v>
      </c>
    </row>
    <row r="1546" spans="1:3" x14ac:dyDescent="0.45">
      <c r="A1546">
        <v>1543</v>
      </c>
      <c r="B1546">
        <v>7.3699958622455597E-2</v>
      </c>
      <c r="C1546">
        <v>0.152996845425867</v>
      </c>
    </row>
    <row r="1547" spans="1:3" x14ac:dyDescent="0.45">
      <c r="A1547">
        <v>1544</v>
      </c>
      <c r="B1547">
        <v>7.3699958622455597E-2</v>
      </c>
      <c r="C1547">
        <v>-5.70902394106814E-2</v>
      </c>
    </row>
    <row r="1548" spans="1:3" x14ac:dyDescent="0.45">
      <c r="A1548">
        <v>1545</v>
      </c>
      <c r="B1548">
        <v>7.3699958622455597E-2</v>
      </c>
      <c r="C1548">
        <v>0.69527896995708105</v>
      </c>
    </row>
    <row r="1549" spans="1:3" x14ac:dyDescent="0.45">
      <c r="A1549">
        <v>1546</v>
      </c>
      <c r="B1549">
        <v>7.3699958622455597E-2</v>
      </c>
      <c r="C1549">
        <v>0.36557930258717602</v>
      </c>
    </row>
    <row r="1550" spans="1:3" x14ac:dyDescent="0.45">
      <c r="A1550">
        <v>1547</v>
      </c>
      <c r="B1550">
        <v>7.3699958622455597E-2</v>
      </c>
      <c r="C1550">
        <v>0.39427312775330398</v>
      </c>
    </row>
    <row r="1551" spans="1:3" x14ac:dyDescent="0.45">
      <c r="A1551">
        <v>1548</v>
      </c>
      <c r="B1551">
        <v>7.3699958622455597E-2</v>
      </c>
      <c r="C1551">
        <v>-7.6190476190476197E-2</v>
      </c>
    </row>
    <row r="1552" spans="1:3" x14ac:dyDescent="0.45">
      <c r="A1552">
        <v>1549</v>
      </c>
      <c r="B1552">
        <v>7.3699958622455597E-2</v>
      </c>
      <c r="C1552">
        <v>7.7446808510638301E-2</v>
      </c>
    </row>
    <row r="1553" spans="1:3" x14ac:dyDescent="0.45">
      <c r="A1553">
        <v>1550</v>
      </c>
      <c r="B1553">
        <v>7.3699958622455597E-2</v>
      </c>
      <c r="C1553">
        <v>0.43642611683848798</v>
      </c>
    </row>
    <row r="1554" spans="1:3" x14ac:dyDescent="0.45">
      <c r="A1554">
        <v>1551</v>
      </c>
      <c r="B1554">
        <v>7.3699958622455597E-2</v>
      </c>
      <c r="C1554">
        <v>1.3605442176870699E-2</v>
      </c>
    </row>
    <row r="1555" spans="1:3" x14ac:dyDescent="0.45">
      <c r="A1555">
        <v>1552</v>
      </c>
      <c r="B1555">
        <v>7.3699958622455597E-2</v>
      </c>
      <c r="C1555">
        <v>-9.6012388695315504E-2</v>
      </c>
    </row>
    <row r="1556" spans="1:3" x14ac:dyDescent="0.45">
      <c r="A1556">
        <v>1553</v>
      </c>
      <c r="B1556">
        <v>7.3699958622455597E-2</v>
      </c>
      <c r="C1556">
        <v>5.4980079681274899E-2</v>
      </c>
    </row>
    <row r="1557" spans="1:3" x14ac:dyDescent="0.45">
      <c r="A1557">
        <v>1554</v>
      </c>
      <c r="B1557">
        <v>7.3699958622455597E-2</v>
      </c>
      <c r="C1557">
        <v>4.6367851622874804E-3</v>
      </c>
    </row>
    <row r="1558" spans="1:3" x14ac:dyDescent="0.45">
      <c r="A1558">
        <v>1555</v>
      </c>
      <c r="B1558">
        <v>7.3699958622455597E-2</v>
      </c>
      <c r="C1558">
        <v>-0.133105802047781</v>
      </c>
    </row>
    <row r="1559" spans="1:3" x14ac:dyDescent="0.45">
      <c r="A1559">
        <v>1556</v>
      </c>
      <c r="B1559">
        <v>7.3699958622455597E-2</v>
      </c>
      <c r="C1559">
        <v>-0.249483115093039</v>
      </c>
    </row>
    <row r="1560" spans="1:3" x14ac:dyDescent="0.45">
      <c r="A1560">
        <v>1557</v>
      </c>
      <c r="B1560">
        <v>7.3699958622455597E-2</v>
      </c>
      <c r="C1560">
        <v>2.8906955736224E-2</v>
      </c>
    </row>
    <row r="1561" spans="1:3" x14ac:dyDescent="0.45">
      <c r="A1561">
        <v>1558</v>
      </c>
      <c r="B1561">
        <v>7.3699958622455597E-2</v>
      </c>
      <c r="C1561">
        <v>-1.5503875968992199E-2</v>
      </c>
    </row>
    <row r="1562" spans="1:3" x14ac:dyDescent="0.45">
      <c r="A1562">
        <v>1559</v>
      </c>
      <c r="B1562">
        <v>7.3699958622455597E-2</v>
      </c>
      <c r="C1562">
        <v>0.113236419280795</v>
      </c>
    </row>
    <row r="1563" spans="1:3" x14ac:dyDescent="0.45">
      <c r="A1563">
        <v>1560</v>
      </c>
      <c r="B1563">
        <v>7.3699958622455597E-2</v>
      </c>
      <c r="C1563">
        <v>0.15959595959595901</v>
      </c>
    </row>
    <row r="1564" spans="1:3" x14ac:dyDescent="0.45">
      <c r="A1564">
        <v>1561</v>
      </c>
      <c r="B1564">
        <v>7.3699958622455597E-2</v>
      </c>
      <c r="C1564">
        <v>-0.42</v>
      </c>
    </row>
    <row r="1565" spans="1:3" x14ac:dyDescent="0.45">
      <c r="A1565">
        <v>1562</v>
      </c>
      <c r="B1565">
        <v>7.3699958622455597E-2</v>
      </c>
      <c r="C1565">
        <v>-0.12080536912751599</v>
      </c>
    </row>
    <row r="1566" spans="1:3" x14ac:dyDescent="0.45">
      <c r="A1566">
        <v>1563</v>
      </c>
      <c r="B1566">
        <v>7.3699958622455597E-2</v>
      </c>
      <c r="C1566">
        <v>0.14285714285714199</v>
      </c>
    </row>
    <row r="1567" spans="1:3" x14ac:dyDescent="0.45">
      <c r="A1567">
        <v>1564</v>
      </c>
      <c r="B1567">
        <v>7.3699958622455597E-2</v>
      </c>
      <c r="C1567">
        <v>0.113970588235294</v>
      </c>
    </row>
    <row r="1568" spans="1:3" x14ac:dyDescent="0.45">
      <c r="A1568">
        <v>1565</v>
      </c>
      <c r="B1568">
        <v>7.3699958622455597E-2</v>
      </c>
      <c r="C1568">
        <v>0.31671858774662498</v>
      </c>
    </row>
    <row r="1569" spans="1:3" x14ac:dyDescent="0.45">
      <c r="A1569">
        <v>1566</v>
      </c>
      <c r="B1569">
        <v>7.3699958622455597E-2</v>
      </c>
      <c r="C1569">
        <v>7.39856801909307E-2</v>
      </c>
    </row>
    <row r="1570" spans="1:3" x14ac:dyDescent="0.45">
      <c r="A1570">
        <v>1567</v>
      </c>
      <c r="B1570">
        <v>7.3699958622455597E-2</v>
      </c>
      <c r="C1570">
        <v>-0.231578947368421</v>
      </c>
    </row>
    <row r="1571" spans="1:3" x14ac:dyDescent="0.45">
      <c r="A1571">
        <v>1568</v>
      </c>
      <c r="B1571">
        <v>7.3699958622455597E-2</v>
      </c>
      <c r="C1571">
        <v>0.113502935420743</v>
      </c>
    </row>
    <row r="1572" spans="1:3" x14ac:dyDescent="0.45">
      <c r="A1572">
        <v>1569</v>
      </c>
      <c r="B1572">
        <v>7.3699958622455597E-2</v>
      </c>
      <c r="C1572">
        <v>0.24499564838990401</v>
      </c>
    </row>
    <row r="1573" spans="1:3" x14ac:dyDescent="0.45">
      <c r="A1573">
        <v>1570</v>
      </c>
      <c r="B1573">
        <v>7.3699958622455597E-2</v>
      </c>
      <c r="C1573">
        <v>-8.0912863070539395E-2</v>
      </c>
    </row>
    <row r="1574" spans="1:3" x14ac:dyDescent="0.45">
      <c r="A1574">
        <v>1571</v>
      </c>
      <c r="B1574">
        <v>7.3699958622455597E-2</v>
      </c>
      <c r="C1574">
        <v>-0.101116217990807</v>
      </c>
    </row>
    <row r="1575" spans="1:3" x14ac:dyDescent="0.45">
      <c r="A1575">
        <v>1572</v>
      </c>
      <c r="B1575">
        <v>7.3699958622455597E-2</v>
      </c>
      <c r="C1575">
        <v>5.3846153846153801E-2</v>
      </c>
    </row>
    <row r="1576" spans="1:3" x14ac:dyDescent="0.45">
      <c r="A1576">
        <v>1573</v>
      </c>
      <c r="B1576">
        <v>7.3699958622455597E-2</v>
      </c>
      <c r="C1576">
        <v>0.52118644067796605</v>
      </c>
    </row>
    <row r="1577" spans="1:3" x14ac:dyDescent="0.45">
      <c r="A1577">
        <v>1574</v>
      </c>
      <c r="B1577">
        <v>7.3699958622455597E-2</v>
      </c>
      <c r="C1577">
        <v>1.8987341772151899E-2</v>
      </c>
    </row>
    <row r="1578" spans="1:3" x14ac:dyDescent="0.45">
      <c r="A1578">
        <v>1575</v>
      </c>
      <c r="B1578">
        <v>7.3699958622455597E-2</v>
      </c>
      <c r="C1578">
        <v>-1.72E-2</v>
      </c>
    </row>
    <row r="1579" spans="1:3" x14ac:dyDescent="0.45">
      <c r="A1579">
        <v>1576</v>
      </c>
      <c r="B1579">
        <v>7.3699958622455597E-2</v>
      </c>
      <c r="C1579">
        <v>1.42566191446028E-2</v>
      </c>
    </row>
    <row r="1580" spans="1:3" x14ac:dyDescent="0.45">
      <c r="A1580">
        <v>1577</v>
      </c>
      <c r="B1580">
        <v>7.3699958622455597E-2</v>
      </c>
      <c r="C1580">
        <v>-7.98175598631699E-3</v>
      </c>
    </row>
    <row r="1581" spans="1:3" x14ac:dyDescent="0.45">
      <c r="A1581">
        <v>1578</v>
      </c>
      <c r="B1581">
        <v>7.3699958622455597E-2</v>
      </c>
      <c r="C1581">
        <v>0.116894197952218</v>
      </c>
    </row>
    <row r="1582" spans="1:3" x14ac:dyDescent="0.45">
      <c r="A1582">
        <v>1579</v>
      </c>
      <c r="B1582">
        <v>7.3699958622455597E-2</v>
      </c>
      <c r="C1582">
        <v>-1.50489089541008E-2</v>
      </c>
    </row>
    <row r="1583" spans="1:3" x14ac:dyDescent="0.45">
      <c r="A1583">
        <v>1580</v>
      </c>
      <c r="B1583">
        <v>7.3699958622455597E-2</v>
      </c>
      <c r="C1583">
        <v>-0.115571776155717</v>
      </c>
    </row>
    <row r="1584" spans="1:3" x14ac:dyDescent="0.45">
      <c r="A1584">
        <v>1581</v>
      </c>
      <c r="B1584">
        <v>7.3699958622455597E-2</v>
      </c>
      <c r="C1584">
        <v>-0.13905640297978</v>
      </c>
    </row>
    <row r="1585" spans="1:3" x14ac:dyDescent="0.45">
      <c r="A1585">
        <v>1582</v>
      </c>
      <c r="B1585">
        <v>7.3699958622455597E-2</v>
      </c>
      <c r="C1585">
        <v>3.0888030888030801E-3</v>
      </c>
    </row>
    <row r="1586" spans="1:3" x14ac:dyDescent="0.45">
      <c r="A1586">
        <v>1583</v>
      </c>
      <c r="B1586">
        <v>7.3699958622455597E-2</v>
      </c>
      <c r="C1586">
        <v>-5.60538116591928E-2</v>
      </c>
    </row>
    <row r="1587" spans="1:3" x14ac:dyDescent="0.45">
      <c r="A1587">
        <v>1584</v>
      </c>
      <c r="B1587">
        <v>7.3699958622455597E-2</v>
      </c>
      <c r="C1587">
        <v>-6.9801616458486399E-2</v>
      </c>
    </row>
    <row r="1588" spans="1:3" x14ac:dyDescent="0.45">
      <c r="A1588">
        <v>1585</v>
      </c>
      <c r="B1588">
        <v>7.3699958622455597E-2</v>
      </c>
      <c r="C1588">
        <v>0.109929078014184</v>
      </c>
    </row>
    <row r="1589" spans="1:3" x14ac:dyDescent="0.45">
      <c r="A1589">
        <v>1586</v>
      </c>
      <c r="B1589">
        <v>7.3699958622455597E-2</v>
      </c>
      <c r="C1589">
        <v>3.05676855895196E-2</v>
      </c>
    </row>
    <row r="1590" spans="1:3" x14ac:dyDescent="0.45">
      <c r="A1590">
        <v>1587</v>
      </c>
      <c r="B1590">
        <v>7.3699958622455597E-2</v>
      </c>
      <c r="C1590">
        <v>-3.00751879699248E-2</v>
      </c>
    </row>
    <row r="1591" spans="1:3" x14ac:dyDescent="0.45">
      <c r="A1591">
        <v>1588</v>
      </c>
      <c r="B1591">
        <v>7.3699958622455597E-2</v>
      </c>
      <c r="C1591">
        <v>0.26042230644288</v>
      </c>
    </row>
    <row r="1592" spans="1:3" x14ac:dyDescent="0.45">
      <c r="A1592">
        <v>1589</v>
      </c>
      <c r="B1592">
        <v>7.3699958622455597E-2</v>
      </c>
      <c r="C1592">
        <v>-2.01207243460764E-3</v>
      </c>
    </row>
    <row r="1593" spans="1:3" x14ac:dyDescent="0.45">
      <c r="A1593">
        <v>1590</v>
      </c>
      <c r="B1593">
        <v>7.3699958622455597E-2</v>
      </c>
      <c r="C1593">
        <v>-4.2796005706134E-3</v>
      </c>
    </row>
    <row r="1594" spans="1:3" x14ac:dyDescent="0.45">
      <c r="A1594">
        <v>1591</v>
      </c>
      <c r="B1594">
        <v>7.3699958622455597E-2</v>
      </c>
      <c r="C1594">
        <v>0.33934320669671603</v>
      </c>
    </row>
    <row r="1595" spans="1:3" x14ac:dyDescent="0.45">
      <c r="A1595">
        <v>1592</v>
      </c>
      <c r="B1595">
        <v>7.3699958622455597E-2</v>
      </c>
      <c r="C1595">
        <v>0.14913957934990399</v>
      </c>
    </row>
    <row r="1596" spans="1:3" x14ac:dyDescent="0.45">
      <c r="A1596">
        <v>1593</v>
      </c>
      <c r="B1596">
        <v>7.3699958622455597E-2</v>
      </c>
      <c r="C1596">
        <v>-8.3743842364532001E-2</v>
      </c>
    </row>
    <row r="1597" spans="1:3" x14ac:dyDescent="0.45">
      <c r="A1597">
        <v>1594</v>
      </c>
      <c r="B1597">
        <v>7.3699958622455597E-2</v>
      </c>
      <c r="C1597">
        <v>9.0174393874946801E-2</v>
      </c>
    </row>
    <row r="1598" spans="1:3" x14ac:dyDescent="0.45">
      <c r="A1598">
        <v>1595</v>
      </c>
      <c r="B1598">
        <v>7.3699958622455597E-2</v>
      </c>
      <c r="C1598">
        <v>7.6009501187648404E-2</v>
      </c>
    </row>
    <row r="1599" spans="1:3" x14ac:dyDescent="0.45">
      <c r="A1599">
        <v>1596</v>
      </c>
      <c r="B1599">
        <v>7.3699958622455597E-2</v>
      </c>
      <c r="C1599">
        <v>0.18994413407821201</v>
      </c>
    </row>
    <row r="1600" spans="1:3" x14ac:dyDescent="0.45">
      <c r="A1600">
        <v>1597</v>
      </c>
      <c r="B1600">
        <v>7.3699958622455597E-2</v>
      </c>
      <c r="C1600">
        <v>5.1194539249146701E-2</v>
      </c>
    </row>
    <row r="1601" spans="1:3" x14ac:dyDescent="0.45">
      <c r="A1601">
        <v>1598</v>
      </c>
      <c r="B1601">
        <v>7.3699958622455597E-2</v>
      </c>
      <c r="C1601">
        <v>0.29805249788314903</v>
      </c>
    </row>
    <row r="1602" spans="1:3" x14ac:dyDescent="0.45">
      <c r="A1602">
        <v>1599</v>
      </c>
      <c r="B1602">
        <v>7.3699958622455597E-2</v>
      </c>
      <c r="C1602">
        <v>-2.3880597014925301E-2</v>
      </c>
    </row>
    <row r="1603" spans="1:3" x14ac:dyDescent="0.45">
      <c r="A1603">
        <v>1600</v>
      </c>
      <c r="B1603">
        <v>7.3699958622455597E-2</v>
      </c>
      <c r="C1603">
        <v>-0.14585152838427901</v>
      </c>
    </row>
    <row r="1604" spans="1:3" x14ac:dyDescent="0.45">
      <c r="A1604">
        <v>1601</v>
      </c>
      <c r="B1604">
        <v>7.3699958622455597E-2</v>
      </c>
      <c r="C1604">
        <v>0.23063683304647101</v>
      </c>
    </row>
    <row r="1605" spans="1:3" x14ac:dyDescent="0.45">
      <c r="A1605">
        <v>1602</v>
      </c>
      <c r="B1605">
        <v>7.3699958622455597E-2</v>
      </c>
      <c r="C1605">
        <v>0.2146529562982</v>
      </c>
    </row>
    <row r="1606" spans="1:3" x14ac:dyDescent="0.45">
      <c r="A1606">
        <v>1603</v>
      </c>
      <c r="B1606">
        <v>7.3699958622455597E-2</v>
      </c>
      <c r="C1606">
        <v>-0.22847682119205201</v>
      </c>
    </row>
    <row r="1607" spans="1:3" x14ac:dyDescent="0.45">
      <c r="A1607">
        <v>1604</v>
      </c>
      <c r="B1607">
        <v>7.3699958622455597E-2</v>
      </c>
      <c r="C1607">
        <v>0.24451410658307199</v>
      </c>
    </row>
    <row r="1608" spans="1:3" x14ac:dyDescent="0.45">
      <c r="A1608">
        <v>1605</v>
      </c>
      <c r="B1608">
        <v>7.3699958622455597E-2</v>
      </c>
      <c r="C1608">
        <v>0.56989247311827895</v>
      </c>
    </row>
    <row r="1609" spans="1:3" x14ac:dyDescent="0.45">
      <c r="A1609">
        <v>1606</v>
      </c>
      <c r="B1609">
        <v>7.3699958622455597E-2</v>
      </c>
      <c r="C1609">
        <v>-2.2382094324540299E-2</v>
      </c>
    </row>
    <row r="1610" spans="1:3" x14ac:dyDescent="0.45">
      <c r="A1610">
        <v>1607</v>
      </c>
      <c r="B1610">
        <v>7.3699958622455597E-2</v>
      </c>
      <c r="C1610">
        <v>-5.19765739385065E-2</v>
      </c>
    </row>
    <row r="1611" spans="1:3" x14ac:dyDescent="0.45">
      <c r="A1611">
        <v>1608</v>
      </c>
      <c r="B1611">
        <v>7.3699958622455597E-2</v>
      </c>
      <c r="C1611">
        <v>-6.1624649859943897E-2</v>
      </c>
    </row>
    <row r="1612" spans="1:3" x14ac:dyDescent="0.45">
      <c r="A1612">
        <v>1609</v>
      </c>
      <c r="B1612">
        <v>7.3699958622455597E-2</v>
      </c>
      <c r="C1612">
        <v>4.2105263157894701E-2</v>
      </c>
    </row>
    <row r="1613" spans="1:3" x14ac:dyDescent="0.45">
      <c r="A1613">
        <v>1610</v>
      </c>
      <c r="B1613">
        <v>7.3699958622455597E-2</v>
      </c>
      <c r="C1613">
        <v>8.2437275985663E-2</v>
      </c>
    </row>
    <row r="1614" spans="1:3" x14ac:dyDescent="0.45">
      <c r="A1614">
        <v>1611</v>
      </c>
      <c r="B1614">
        <v>7.3699958622455597E-2</v>
      </c>
      <c r="C1614">
        <v>-0.17266187050359699</v>
      </c>
    </row>
    <row r="1615" spans="1:3" x14ac:dyDescent="0.45">
      <c r="A1615">
        <v>1612</v>
      </c>
      <c r="B1615">
        <v>7.3699958622455597E-2</v>
      </c>
      <c r="C1615">
        <v>0.37369033760186199</v>
      </c>
    </row>
    <row r="1616" spans="1:3" x14ac:dyDescent="0.45">
      <c r="A1616">
        <v>1613</v>
      </c>
      <c r="B1616">
        <v>7.3699958622455597E-2</v>
      </c>
      <c r="C1616">
        <v>0.23715753424657501</v>
      </c>
    </row>
    <row r="1617" spans="1:3" x14ac:dyDescent="0.45">
      <c r="A1617">
        <v>1614</v>
      </c>
      <c r="B1617">
        <v>7.3699958622455597E-2</v>
      </c>
      <c r="C1617">
        <v>0.364361702127659</v>
      </c>
    </row>
    <row r="1618" spans="1:3" x14ac:dyDescent="0.45">
      <c r="A1618">
        <v>1615</v>
      </c>
      <c r="B1618">
        <v>7.3699958622455597E-2</v>
      </c>
      <c r="C1618">
        <v>-2.4417314095449501E-2</v>
      </c>
    </row>
    <row r="1619" spans="1:3" x14ac:dyDescent="0.45">
      <c r="A1619">
        <v>1616</v>
      </c>
      <c r="B1619">
        <v>7.3699958622455597E-2</v>
      </c>
      <c r="C1619">
        <v>0.31505431971029402</v>
      </c>
    </row>
    <row r="1620" spans="1:3" x14ac:dyDescent="0.45">
      <c r="A1620">
        <v>1617</v>
      </c>
      <c r="B1620">
        <v>7.3699958622455597E-2</v>
      </c>
      <c r="C1620">
        <v>9.07441016333938E-3</v>
      </c>
    </row>
    <row r="1621" spans="1:3" x14ac:dyDescent="0.45">
      <c r="A1621">
        <v>1618</v>
      </c>
      <c r="B1621">
        <v>7.3699958622455597E-2</v>
      </c>
      <c r="C1621">
        <v>-2.25056264066016E-2</v>
      </c>
    </row>
    <row r="1622" spans="1:3" x14ac:dyDescent="0.45">
      <c r="A1622">
        <v>1619</v>
      </c>
      <c r="B1622">
        <v>7.3699958622455597E-2</v>
      </c>
      <c r="C1622">
        <v>-7.0287539936102206E-2</v>
      </c>
    </row>
    <row r="1623" spans="1:3" x14ac:dyDescent="0.45">
      <c r="A1623">
        <v>1620</v>
      </c>
      <c r="B1623">
        <v>7.3699958622455597E-2</v>
      </c>
      <c r="C1623">
        <v>-0.129054520358868</v>
      </c>
    </row>
    <row r="1624" spans="1:3" x14ac:dyDescent="0.45">
      <c r="A1624">
        <v>1621</v>
      </c>
      <c r="B1624">
        <v>7.3699958622455597E-2</v>
      </c>
      <c r="C1624">
        <v>0.220949263502455</v>
      </c>
    </row>
    <row r="1625" spans="1:3" x14ac:dyDescent="0.45">
      <c r="A1625">
        <v>1622</v>
      </c>
      <c r="B1625">
        <v>7.3699958622455597E-2</v>
      </c>
      <c r="C1625">
        <v>-0.22133333333333299</v>
      </c>
    </row>
    <row r="1626" spans="1:3" x14ac:dyDescent="0.45">
      <c r="A1626">
        <v>1623</v>
      </c>
      <c r="B1626">
        <v>7.3699958622455597E-2</v>
      </c>
      <c r="C1626">
        <v>1.6548463356973901E-2</v>
      </c>
    </row>
    <row r="1627" spans="1:3" x14ac:dyDescent="0.45">
      <c r="A1627">
        <v>1624</v>
      </c>
      <c r="B1627">
        <v>7.3699958622455597E-2</v>
      </c>
      <c r="C1627">
        <v>0.23862375138734701</v>
      </c>
    </row>
    <row r="1628" spans="1:3" x14ac:dyDescent="0.45">
      <c r="A1628">
        <v>1625</v>
      </c>
      <c r="B1628">
        <v>7.3699958622455597E-2</v>
      </c>
      <c r="C1628">
        <v>-0.122362869198312</v>
      </c>
    </row>
    <row r="1629" spans="1:3" x14ac:dyDescent="0.45">
      <c r="A1629">
        <v>1626</v>
      </c>
      <c r="B1629">
        <v>7.3699958622455597E-2</v>
      </c>
      <c r="C1629">
        <v>-0.21419354838709601</v>
      </c>
    </row>
    <row r="1630" spans="1:3" x14ac:dyDescent="0.45">
      <c r="A1630">
        <v>1627</v>
      </c>
      <c r="B1630">
        <v>7.3699958622455597E-2</v>
      </c>
      <c r="C1630">
        <v>-0.23253968253968199</v>
      </c>
    </row>
    <row r="1631" spans="1:3" x14ac:dyDescent="0.45">
      <c r="A1631">
        <v>1628</v>
      </c>
      <c r="B1631">
        <v>7.3699958622455597E-2</v>
      </c>
      <c r="C1631">
        <v>1.24590163934426E-2</v>
      </c>
    </row>
    <row r="1632" spans="1:3" x14ac:dyDescent="0.45">
      <c r="A1632">
        <v>1629</v>
      </c>
      <c r="B1632">
        <v>7.3699958622455597E-2</v>
      </c>
      <c r="C1632">
        <v>5.6872037914691899E-2</v>
      </c>
    </row>
    <row r="1633" spans="1:3" x14ac:dyDescent="0.45">
      <c r="A1633">
        <v>1630</v>
      </c>
      <c r="B1633">
        <v>7.3699958622455597E-2</v>
      </c>
      <c r="C1633">
        <v>-7.0194384449244002E-2</v>
      </c>
    </row>
    <row r="1634" spans="1:3" x14ac:dyDescent="0.45">
      <c r="A1634">
        <v>1631</v>
      </c>
      <c r="B1634">
        <v>7.3699958622455597E-2</v>
      </c>
      <c r="C1634">
        <v>0.677927927927927</v>
      </c>
    </row>
    <row r="1635" spans="1:3" x14ac:dyDescent="0.45">
      <c r="A1635">
        <v>1632</v>
      </c>
      <c r="B1635">
        <v>7.3699958622455597E-2</v>
      </c>
      <c r="C1635">
        <v>8.5948158253751697E-2</v>
      </c>
    </row>
    <row r="1636" spans="1:3" x14ac:dyDescent="0.45">
      <c r="A1636">
        <v>1633</v>
      </c>
      <c r="B1636">
        <v>7.3699958622455597E-2</v>
      </c>
      <c r="C1636">
        <v>2.4807527801539699E-2</v>
      </c>
    </row>
    <row r="1637" spans="1:3" x14ac:dyDescent="0.45">
      <c r="A1637">
        <v>1634</v>
      </c>
      <c r="B1637">
        <v>7.3699958622455597E-2</v>
      </c>
      <c r="C1637">
        <v>0.175869120654396</v>
      </c>
    </row>
    <row r="1638" spans="1:3" x14ac:dyDescent="0.45">
      <c r="A1638">
        <v>1635</v>
      </c>
      <c r="B1638">
        <v>7.3699958622455597E-2</v>
      </c>
      <c r="C1638">
        <v>-4.95049504950495E-2</v>
      </c>
    </row>
    <row r="1639" spans="1:3" x14ac:dyDescent="0.45">
      <c r="A1639">
        <v>1636</v>
      </c>
      <c r="B1639">
        <v>7.3699958622455597E-2</v>
      </c>
      <c r="C1639">
        <v>-0.100998890122086</v>
      </c>
    </row>
    <row r="1640" spans="1:3" x14ac:dyDescent="0.45">
      <c r="A1640">
        <v>1637</v>
      </c>
      <c r="B1640">
        <v>7.3699958622455597E-2</v>
      </c>
      <c r="C1640">
        <v>-5.2750565184626903E-2</v>
      </c>
    </row>
    <row r="1641" spans="1:3" x14ac:dyDescent="0.45">
      <c r="A1641">
        <v>1638</v>
      </c>
      <c r="B1641">
        <v>7.3699958622455597E-2</v>
      </c>
      <c r="C1641">
        <v>0.14349775784753299</v>
      </c>
    </row>
    <row r="1642" spans="1:3" x14ac:dyDescent="0.45">
      <c r="A1642">
        <v>1639</v>
      </c>
      <c r="B1642">
        <v>7.3699958622455597E-2</v>
      </c>
      <c r="C1642">
        <v>-9.75056689342403E-2</v>
      </c>
    </row>
    <row r="1643" spans="1:3" x14ac:dyDescent="0.45">
      <c r="A1643">
        <v>1640</v>
      </c>
      <c r="B1643">
        <v>7.3699958622455597E-2</v>
      </c>
      <c r="C1643">
        <v>-0.15601783060921201</v>
      </c>
    </row>
    <row r="1644" spans="1:3" x14ac:dyDescent="0.45">
      <c r="A1644">
        <v>1641</v>
      </c>
      <c r="B1644">
        <v>7.3699958622455597E-2</v>
      </c>
      <c r="C1644">
        <v>3.6630036630036597E-2</v>
      </c>
    </row>
    <row r="1645" spans="1:3" x14ac:dyDescent="0.45">
      <c r="A1645">
        <v>1642</v>
      </c>
      <c r="B1645">
        <v>7.3699958622455597E-2</v>
      </c>
      <c r="C1645">
        <v>9.0659340659340601E-2</v>
      </c>
    </row>
    <row r="1646" spans="1:3" x14ac:dyDescent="0.45">
      <c r="A1646">
        <v>1643</v>
      </c>
      <c r="B1646">
        <v>7.3699958622455597E-2</v>
      </c>
      <c r="C1646">
        <v>-0.14242424242424201</v>
      </c>
    </row>
    <row r="1647" spans="1:3" x14ac:dyDescent="0.45">
      <c r="A1647">
        <v>1644</v>
      </c>
      <c r="B1647">
        <v>7.3699958622455597E-2</v>
      </c>
      <c r="C1647">
        <v>6.9444444444444397E-3</v>
      </c>
    </row>
    <row r="1648" spans="1:3" x14ac:dyDescent="0.45">
      <c r="A1648">
        <v>1645</v>
      </c>
      <c r="B1648">
        <v>7.3699958622455597E-2</v>
      </c>
      <c r="C1648">
        <v>-0.135723431498079</v>
      </c>
    </row>
    <row r="1649" spans="1:3" x14ac:dyDescent="0.45">
      <c r="A1649">
        <v>1646</v>
      </c>
      <c r="B1649">
        <v>7.3699958622455597E-2</v>
      </c>
      <c r="C1649">
        <v>0.22875000000000001</v>
      </c>
    </row>
    <row r="1650" spans="1:3" x14ac:dyDescent="0.45">
      <c r="A1650">
        <v>1647</v>
      </c>
      <c r="B1650">
        <v>7.3699958622455597E-2</v>
      </c>
      <c r="C1650">
        <v>-3.3112582781456901E-2</v>
      </c>
    </row>
    <row r="1651" spans="1:3" x14ac:dyDescent="0.45">
      <c r="A1651">
        <v>1648</v>
      </c>
      <c r="B1651">
        <v>7.3699958622455597E-2</v>
      </c>
      <c r="C1651">
        <v>0.15773115773115701</v>
      </c>
    </row>
    <row r="1652" spans="1:3" x14ac:dyDescent="0.45">
      <c r="A1652">
        <v>1649</v>
      </c>
      <c r="B1652">
        <v>7.3699958622455597E-2</v>
      </c>
      <c r="C1652">
        <v>0.28249097472924101</v>
      </c>
    </row>
    <row r="1653" spans="1:3" x14ac:dyDescent="0.45">
      <c r="A1653">
        <v>1650</v>
      </c>
      <c r="B1653">
        <v>7.3699958622455597E-2</v>
      </c>
      <c r="C1653">
        <v>0.339175257731958</v>
      </c>
    </row>
    <row r="1654" spans="1:3" x14ac:dyDescent="0.45">
      <c r="A1654">
        <v>1651</v>
      </c>
      <c r="B1654">
        <v>7.3699958622455597E-2</v>
      </c>
      <c r="C1654">
        <v>-7.5555555555555501E-2</v>
      </c>
    </row>
    <row r="1655" spans="1:3" x14ac:dyDescent="0.45">
      <c r="A1655">
        <v>1652</v>
      </c>
      <c r="B1655">
        <v>7.3699958622455597E-2</v>
      </c>
      <c r="C1655">
        <v>1.42450142450142E-3</v>
      </c>
    </row>
    <row r="1656" spans="1:3" x14ac:dyDescent="0.45">
      <c r="A1656">
        <v>1653</v>
      </c>
      <c r="B1656">
        <v>7.3699958622455597E-2</v>
      </c>
      <c r="C1656">
        <v>-0.21922246220302299</v>
      </c>
    </row>
    <row r="1657" spans="1:3" x14ac:dyDescent="0.45">
      <c r="A1657">
        <v>1654</v>
      </c>
      <c r="B1657">
        <v>7.3699958622455597E-2</v>
      </c>
      <c r="C1657">
        <v>0.103580562659846</v>
      </c>
    </row>
    <row r="1658" spans="1:3" x14ac:dyDescent="0.45">
      <c r="A1658">
        <v>1655</v>
      </c>
      <c r="B1658">
        <v>7.3699958622455597E-2</v>
      </c>
      <c r="C1658">
        <v>7.1874999999999994E-2</v>
      </c>
    </row>
    <row r="1659" spans="1:3" x14ac:dyDescent="0.45">
      <c r="A1659">
        <v>1656</v>
      </c>
      <c r="B1659">
        <v>7.3699958622455597E-2</v>
      </c>
      <c r="C1659">
        <v>-0.120150187734668</v>
      </c>
    </row>
    <row r="1660" spans="1:3" x14ac:dyDescent="0.45">
      <c r="A1660">
        <v>1657</v>
      </c>
      <c r="B1660">
        <v>7.3699958622455597E-2</v>
      </c>
      <c r="C1660">
        <v>1.8614270941054799E-2</v>
      </c>
    </row>
    <row r="1661" spans="1:3" x14ac:dyDescent="0.45">
      <c r="A1661">
        <v>1658</v>
      </c>
      <c r="B1661">
        <v>7.3699958622455597E-2</v>
      </c>
      <c r="C1661">
        <v>0.186440677966101</v>
      </c>
    </row>
    <row r="1662" spans="1:3" x14ac:dyDescent="0.45">
      <c r="A1662">
        <v>1659</v>
      </c>
      <c r="B1662">
        <v>7.3699958622455597E-2</v>
      </c>
      <c r="C1662">
        <v>-8.8832487309644607E-3</v>
      </c>
    </row>
    <row r="1663" spans="1:3" x14ac:dyDescent="0.45">
      <c r="A1663">
        <v>1660</v>
      </c>
      <c r="B1663">
        <v>7.3699958622455597E-2</v>
      </c>
      <c r="C1663">
        <v>0.163701067615658</v>
      </c>
    </row>
    <row r="1664" spans="1:3" x14ac:dyDescent="0.45">
      <c r="A1664">
        <v>1661</v>
      </c>
      <c r="B1664">
        <v>7.3699958622455597E-2</v>
      </c>
      <c r="C1664">
        <v>0.21355932203389799</v>
      </c>
    </row>
    <row r="1665" spans="1:3" x14ac:dyDescent="0.45">
      <c r="A1665">
        <v>1662</v>
      </c>
      <c r="B1665">
        <v>7.3699958622455597E-2</v>
      </c>
      <c r="C1665">
        <v>-0.116352201257861</v>
      </c>
    </row>
    <row r="1666" spans="1:3" x14ac:dyDescent="0.45">
      <c r="A1666">
        <v>1663</v>
      </c>
      <c r="B1666">
        <v>7.3699958622455597E-2</v>
      </c>
      <c r="C1666">
        <v>0.22495274102079299</v>
      </c>
    </row>
    <row r="1667" spans="1:3" x14ac:dyDescent="0.45">
      <c r="A1667">
        <v>1664</v>
      </c>
      <c r="B1667">
        <v>7.3699958622455597E-2</v>
      </c>
      <c r="C1667">
        <v>-0.188316151202749</v>
      </c>
    </row>
    <row r="1668" spans="1:3" x14ac:dyDescent="0.45">
      <c r="A1668">
        <v>1665</v>
      </c>
      <c r="B1668">
        <v>7.3699958622455597E-2</v>
      </c>
      <c r="C1668">
        <v>-0.115537848605577</v>
      </c>
    </row>
    <row r="1669" spans="1:3" x14ac:dyDescent="0.45">
      <c r="A1669">
        <v>1666</v>
      </c>
      <c r="B1669">
        <v>7.3699958622455597E-2</v>
      </c>
      <c r="C1669">
        <v>-4.54545454545454E-2</v>
      </c>
    </row>
    <row r="1670" spans="1:3" x14ac:dyDescent="0.45">
      <c r="A1670">
        <v>1667</v>
      </c>
      <c r="B1670">
        <v>7.3699958622455597E-2</v>
      </c>
      <c r="C1670">
        <v>-1.50489089541008E-2</v>
      </c>
    </row>
    <row r="1671" spans="1:3" x14ac:dyDescent="0.45">
      <c r="A1671">
        <v>1668</v>
      </c>
      <c r="B1671">
        <v>7.3699958622455597E-2</v>
      </c>
      <c r="C1671">
        <v>0.155988857938718</v>
      </c>
    </row>
    <row r="1672" spans="1:3" x14ac:dyDescent="0.45">
      <c r="A1672">
        <v>1669</v>
      </c>
      <c r="B1672">
        <v>7.3699958622455597E-2</v>
      </c>
      <c r="C1672">
        <v>5.0458715596330202E-2</v>
      </c>
    </row>
    <row r="1673" spans="1:3" x14ac:dyDescent="0.45">
      <c r="A1673">
        <v>1670</v>
      </c>
      <c r="B1673">
        <v>7.3699958622455597E-2</v>
      </c>
      <c r="C1673">
        <v>1.14810562571756E-2</v>
      </c>
    </row>
    <row r="1674" spans="1:3" x14ac:dyDescent="0.45">
      <c r="A1674">
        <v>1671</v>
      </c>
      <c r="B1674">
        <v>7.3699958622455597E-2</v>
      </c>
      <c r="C1674">
        <v>-6.9801616458486399E-2</v>
      </c>
    </row>
    <row r="1675" spans="1:3" x14ac:dyDescent="0.45">
      <c r="A1675">
        <v>1672</v>
      </c>
      <c r="B1675">
        <v>7.3699958622455597E-2</v>
      </c>
      <c r="C1675">
        <v>-4.5354791514264803E-2</v>
      </c>
    </row>
    <row r="1676" spans="1:3" x14ac:dyDescent="0.45">
      <c r="A1676">
        <v>1673</v>
      </c>
      <c r="B1676">
        <v>7.3699958622455597E-2</v>
      </c>
      <c r="C1676">
        <v>0.286885245901639</v>
      </c>
    </row>
    <row r="1677" spans="1:3" x14ac:dyDescent="0.45">
      <c r="A1677">
        <v>1674</v>
      </c>
      <c r="B1677">
        <v>7.3699958622455597E-2</v>
      </c>
      <c r="C1677">
        <v>0.24264705882352899</v>
      </c>
    </row>
    <row r="1678" spans="1:3" x14ac:dyDescent="0.45">
      <c r="A1678">
        <v>1675</v>
      </c>
      <c r="B1678">
        <v>7.3699958622455597E-2</v>
      </c>
      <c r="C1678">
        <v>0.17764471057884201</v>
      </c>
    </row>
    <row r="1679" spans="1:3" x14ac:dyDescent="0.45">
      <c r="A1679">
        <v>1676</v>
      </c>
      <c r="B1679">
        <v>7.3699958622455597E-2</v>
      </c>
      <c r="C1679">
        <v>-0.130287648054145</v>
      </c>
    </row>
    <row r="1680" spans="1:3" x14ac:dyDescent="0.45">
      <c r="A1680">
        <v>1677</v>
      </c>
      <c r="B1680">
        <v>7.3699958622455597E-2</v>
      </c>
      <c r="C1680">
        <v>-8.0149812734082296E-2</v>
      </c>
    </row>
    <row r="1681" spans="1:3" x14ac:dyDescent="0.45">
      <c r="A1681">
        <v>1678</v>
      </c>
      <c r="B1681">
        <v>7.3699958622455597E-2</v>
      </c>
      <c r="C1681">
        <v>-1.6887816646562099E-2</v>
      </c>
    </row>
    <row r="1682" spans="1:3" x14ac:dyDescent="0.45">
      <c r="A1682">
        <v>1679</v>
      </c>
      <c r="B1682">
        <v>7.3699958622455597E-2</v>
      </c>
      <c r="C1682">
        <v>8.7837837837837808E-3</v>
      </c>
    </row>
    <row r="1683" spans="1:3" x14ac:dyDescent="0.45">
      <c r="A1683">
        <v>1680</v>
      </c>
      <c r="B1683">
        <v>7.3699958622455597E-2</v>
      </c>
      <c r="C1683">
        <v>-1.4462809917355299E-2</v>
      </c>
    </row>
    <row r="1684" spans="1:3" x14ac:dyDescent="0.45">
      <c r="A1684">
        <v>1681</v>
      </c>
      <c r="B1684">
        <v>7.3699958622455597E-2</v>
      </c>
      <c r="C1684">
        <v>3.1595576619273301E-3</v>
      </c>
    </row>
    <row r="1685" spans="1:3" x14ac:dyDescent="0.45">
      <c r="A1685">
        <v>1682</v>
      </c>
      <c r="B1685">
        <v>7.3699958622455597E-2</v>
      </c>
      <c r="C1685">
        <v>-0.14769230769230701</v>
      </c>
    </row>
    <row r="1686" spans="1:3" x14ac:dyDescent="0.45">
      <c r="A1686">
        <v>1683</v>
      </c>
      <c r="B1686">
        <v>7.3699958622455597E-2</v>
      </c>
      <c r="C1686">
        <v>0.214285714285714</v>
      </c>
    </row>
    <row r="1687" spans="1:3" x14ac:dyDescent="0.45">
      <c r="A1687">
        <v>1684</v>
      </c>
      <c r="B1687">
        <v>7.3699958622455597E-2</v>
      </c>
      <c r="C1687">
        <v>-4.2857142857142802E-2</v>
      </c>
    </row>
    <row r="1688" spans="1:3" x14ac:dyDescent="0.45">
      <c r="A1688">
        <v>1685</v>
      </c>
      <c r="B1688">
        <v>7.3699958622455597E-2</v>
      </c>
      <c r="C1688">
        <v>-1.4583333333333301E-2</v>
      </c>
    </row>
    <row r="1689" spans="1:3" x14ac:dyDescent="0.45">
      <c r="A1689">
        <v>1686</v>
      </c>
      <c r="B1689">
        <v>7.3699958622455597E-2</v>
      </c>
      <c r="C1689">
        <v>0.163713080168776</v>
      </c>
    </row>
    <row r="1690" spans="1:3" x14ac:dyDescent="0.45">
      <c r="A1690">
        <v>1687</v>
      </c>
      <c r="B1690">
        <v>7.3699958622455597E-2</v>
      </c>
      <c r="C1690">
        <v>-8.4420567920184195E-3</v>
      </c>
    </row>
    <row r="1691" spans="1:3" x14ac:dyDescent="0.45">
      <c r="A1691">
        <v>1688</v>
      </c>
      <c r="B1691">
        <v>7.3699958622455597E-2</v>
      </c>
      <c r="C1691">
        <v>0.14265734265734201</v>
      </c>
    </row>
    <row r="1692" spans="1:3" x14ac:dyDescent="0.45">
      <c r="A1692">
        <v>1689</v>
      </c>
      <c r="B1692">
        <v>7.3699958622455597E-2</v>
      </c>
      <c r="C1692">
        <v>9.8064516129032206E-2</v>
      </c>
    </row>
    <row r="1693" spans="1:3" x14ac:dyDescent="0.45">
      <c r="A1693">
        <v>1690</v>
      </c>
      <c r="B1693">
        <v>7.3699958622455597E-2</v>
      </c>
      <c r="C1693">
        <v>0.38032786885245901</v>
      </c>
    </row>
    <row r="1694" spans="1:3" x14ac:dyDescent="0.45">
      <c r="A1694">
        <v>1691</v>
      </c>
      <c r="B1694">
        <v>7.3699958622455597E-2</v>
      </c>
      <c r="C1694">
        <v>0.14531250000000001</v>
      </c>
    </row>
    <row r="1695" spans="1:3" x14ac:dyDescent="0.45">
      <c r="A1695">
        <v>1692</v>
      </c>
      <c r="B1695">
        <v>7.3699958622455597E-2</v>
      </c>
      <c r="C1695">
        <v>0.19052523171987601</v>
      </c>
    </row>
    <row r="1696" spans="1:3" x14ac:dyDescent="0.45">
      <c r="A1696">
        <v>1693</v>
      </c>
      <c r="B1696">
        <v>7.3699958622455597E-2</v>
      </c>
      <c r="C1696">
        <v>-4.8611111111111098E-2</v>
      </c>
    </row>
    <row r="1697" spans="1:3" x14ac:dyDescent="0.45">
      <c r="A1697">
        <v>1694</v>
      </c>
      <c r="B1697">
        <v>7.3699958622455597E-2</v>
      </c>
      <c r="C1697">
        <v>1.48205928237129E-2</v>
      </c>
    </row>
    <row r="1698" spans="1:3" x14ac:dyDescent="0.45">
      <c r="A1698">
        <v>1695</v>
      </c>
      <c r="B1698">
        <v>7.3699958622455597E-2</v>
      </c>
      <c r="C1698">
        <v>-4.7393364928909904E-3</v>
      </c>
    </row>
    <row r="1699" spans="1:3" x14ac:dyDescent="0.45">
      <c r="A1699">
        <v>1696</v>
      </c>
      <c r="B1699">
        <v>7.3699958622455597E-2</v>
      </c>
      <c r="C1699">
        <v>-4.9079754601226898E-2</v>
      </c>
    </row>
    <row r="1700" spans="1:3" x14ac:dyDescent="0.45">
      <c r="A1700">
        <v>1697</v>
      </c>
      <c r="B1700">
        <v>7.3699958622455597E-2</v>
      </c>
      <c r="C1700">
        <v>0.12954545454545399</v>
      </c>
    </row>
    <row r="1701" spans="1:3" x14ac:dyDescent="0.45">
      <c r="A1701">
        <v>1698</v>
      </c>
      <c r="B1701">
        <v>7.3699958622455597E-2</v>
      </c>
      <c r="C1701">
        <v>0.28670788253477503</v>
      </c>
    </row>
    <row r="1702" spans="1:3" x14ac:dyDescent="0.45">
      <c r="A1702">
        <v>1699</v>
      </c>
      <c r="B1702">
        <v>7.3699958622455597E-2</v>
      </c>
      <c r="C1702">
        <v>-0.25203252032520301</v>
      </c>
    </row>
    <row r="1703" spans="1:3" x14ac:dyDescent="0.45">
      <c r="A1703">
        <v>1700</v>
      </c>
      <c r="B1703">
        <v>7.3699958622455597E-2</v>
      </c>
      <c r="C1703">
        <v>7.69230769230769E-2</v>
      </c>
    </row>
    <row r="1704" spans="1:3" x14ac:dyDescent="0.45">
      <c r="A1704">
        <v>1701</v>
      </c>
      <c r="B1704">
        <v>7.3699958622455597E-2</v>
      </c>
      <c r="C1704">
        <v>0.20705882352941099</v>
      </c>
    </row>
    <row r="1705" spans="1:3" x14ac:dyDescent="0.45">
      <c r="A1705">
        <v>1702</v>
      </c>
      <c r="B1705">
        <v>7.3699958622455597E-2</v>
      </c>
      <c r="C1705">
        <v>1.8675721561969401E-2</v>
      </c>
    </row>
    <row r="1706" spans="1:3" x14ac:dyDescent="0.45">
      <c r="A1706">
        <v>1703</v>
      </c>
      <c r="B1706">
        <v>7.3699958622455597E-2</v>
      </c>
      <c r="C1706">
        <v>0.22222222222222199</v>
      </c>
    </row>
    <row r="1707" spans="1:3" x14ac:dyDescent="0.45">
      <c r="A1707">
        <v>1704</v>
      </c>
      <c r="B1707">
        <v>7.3699958622455597E-2</v>
      </c>
      <c r="C1707">
        <v>4.0284360189573397E-2</v>
      </c>
    </row>
    <row r="1708" spans="1:3" x14ac:dyDescent="0.45">
      <c r="A1708">
        <v>1705</v>
      </c>
      <c r="B1708">
        <v>7.3699958622455597E-2</v>
      </c>
      <c r="C1708">
        <v>-8.9337175792507204E-2</v>
      </c>
    </row>
    <row r="1709" spans="1:3" x14ac:dyDescent="0.45">
      <c r="A1709">
        <v>1706</v>
      </c>
      <c r="B1709">
        <v>7.3699958622455597E-2</v>
      </c>
      <c r="C1709">
        <v>0.28279883381924198</v>
      </c>
    </row>
    <row r="1710" spans="1:3" x14ac:dyDescent="0.45">
      <c r="A1710">
        <v>1707</v>
      </c>
      <c r="B1710">
        <v>7.3699958622455597E-2</v>
      </c>
      <c r="C1710">
        <v>0.44615384615384601</v>
      </c>
    </row>
    <row r="1711" spans="1:3" x14ac:dyDescent="0.45">
      <c r="A1711">
        <v>1708</v>
      </c>
      <c r="B1711">
        <v>7.3699958622455597E-2</v>
      </c>
      <c r="C1711">
        <v>2.6829268292682899E-2</v>
      </c>
    </row>
    <row r="1712" spans="1:3" x14ac:dyDescent="0.45">
      <c r="A1712">
        <v>1709</v>
      </c>
      <c r="B1712">
        <v>7.3699958622455597E-2</v>
      </c>
      <c r="C1712">
        <v>0.23561859732072499</v>
      </c>
    </row>
    <row r="1713" spans="1:3" x14ac:dyDescent="0.45">
      <c r="A1713">
        <v>1710</v>
      </c>
      <c r="B1713">
        <v>7.3699958622455597E-2</v>
      </c>
      <c r="C1713">
        <v>-4.7039740470397398E-2</v>
      </c>
    </row>
    <row r="1714" spans="1:3" x14ac:dyDescent="0.45">
      <c r="A1714">
        <v>1711</v>
      </c>
      <c r="B1714">
        <v>7.3699958622455597E-2</v>
      </c>
      <c r="C1714">
        <v>0.30729166666666602</v>
      </c>
    </row>
    <row r="1715" spans="1:3" x14ac:dyDescent="0.45">
      <c r="A1715">
        <v>1712</v>
      </c>
      <c r="B1715">
        <v>7.3699958622455597E-2</v>
      </c>
      <c r="C1715">
        <v>-4.2311661506707898E-2</v>
      </c>
    </row>
    <row r="1716" spans="1:3" x14ac:dyDescent="0.45">
      <c r="A1716">
        <v>1713</v>
      </c>
      <c r="B1716">
        <v>7.3699958622455597E-2</v>
      </c>
      <c r="C1716">
        <v>0.11267605633802801</v>
      </c>
    </row>
    <row r="1717" spans="1:3" x14ac:dyDescent="0.45">
      <c r="A1717">
        <v>1714</v>
      </c>
      <c r="B1717">
        <v>7.3699958622455597E-2</v>
      </c>
      <c r="C1717">
        <v>-4.3250327653997299E-2</v>
      </c>
    </row>
    <row r="1718" spans="1:3" x14ac:dyDescent="0.45">
      <c r="A1718">
        <v>1715</v>
      </c>
      <c r="B1718">
        <v>7.3699958622455597E-2</v>
      </c>
      <c r="C1718">
        <v>0.11074380165289199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cnn_lstm (2)</vt:lpstr>
      <vt:lpstr>cnn_lstm</vt:lpstr>
      <vt:lpstr>cnn_lstm_eca</vt:lpstr>
      <vt:lpstr>cnn_lstm_am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hyunkyung song</dc:creator>
  <cp:lastModifiedBy>hyunkyung song</cp:lastModifiedBy>
  <dcterms:created xsi:type="dcterms:W3CDTF">2022-11-14T08:14:05Z</dcterms:created>
  <dcterms:modified xsi:type="dcterms:W3CDTF">2022-11-30T00:06:21Z</dcterms:modified>
</cp:coreProperties>
</file>