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troopdata" sheetId="1" r:id="rId1"/>
  </sheets>
  <calcPr calcId="124519"/>
</workbook>
</file>

<file path=xl/calcChain.xml><?xml version="1.0" encoding="utf-8"?>
<calcChain xmlns="http://schemas.openxmlformats.org/spreadsheetml/2006/main">
  <c r="J5" i="1"/>
  <c r="F30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J2"/>
  <c r="E28"/>
  <c r="J3"/>
  <c r="C29"/>
  <c r="B29"/>
  <c r="C28"/>
  <c r="B28"/>
  <c r="C27"/>
  <c r="E22" s="1"/>
  <c r="B27"/>
  <c r="D22" s="1"/>
  <c r="E5" l="1"/>
  <c r="E9"/>
  <c r="E13"/>
  <c r="E17"/>
  <c r="E21"/>
  <c r="E25"/>
  <c r="D5"/>
  <c r="D9"/>
  <c r="D13"/>
  <c r="D17"/>
  <c r="D21"/>
  <c r="D25"/>
  <c r="E4"/>
  <c r="E8"/>
  <c r="E12"/>
  <c r="E16"/>
  <c r="E20"/>
  <c r="E24"/>
  <c r="D4"/>
  <c r="D8"/>
  <c r="D12"/>
  <c r="D16"/>
  <c r="D20"/>
  <c r="D24"/>
  <c r="E2"/>
  <c r="E30" s="1"/>
  <c r="E7"/>
  <c r="E11"/>
  <c r="E15"/>
  <c r="E19"/>
  <c r="E23"/>
  <c r="D3"/>
  <c r="D7"/>
  <c r="D11"/>
  <c r="D15"/>
  <c r="D19"/>
  <c r="D23"/>
  <c r="E3"/>
  <c r="E6"/>
  <c r="E10"/>
  <c r="E14"/>
  <c r="E18"/>
  <c r="D2"/>
  <c r="D28" s="1"/>
  <c r="D30" s="1"/>
  <c r="D6"/>
  <c r="D10"/>
  <c r="D14"/>
  <c r="D18"/>
</calcChain>
</file>

<file path=xl/sharedStrings.xml><?xml version="1.0" encoding="utf-8"?>
<sst xmlns="http://schemas.openxmlformats.org/spreadsheetml/2006/main" count="23" uniqueCount="20">
  <si>
    <t>Congruent</t>
  </si>
  <si>
    <t>Incongruent</t>
  </si>
  <si>
    <t>Subject</t>
  </si>
  <si>
    <t>MEAN-&gt;</t>
  </si>
  <si>
    <t>MEDIAN-&gt;</t>
  </si>
  <si>
    <t>MODE-&gt;</t>
  </si>
  <si>
    <t>STANDARD DEVIATION</t>
  </si>
  <si>
    <t>VARIENCE</t>
  </si>
  <si>
    <t>difference in mean=</t>
  </si>
  <si>
    <t>t-statistic=</t>
  </si>
  <si>
    <t>VISUALLIZE</t>
  </si>
  <si>
    <t>Square Deviation (Incongruent)</t>
  </si>
  <si>
    <t>Square Deviation (Congruent)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</si>
  <si>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=</t>
    </r>
  </si>
  <si>
    <t>t-critical=</t>
  </si>
  <si>
    <t>±2.069</t>
  </si>
  <si>
    <t>TWO TAILED</t>
  </si>
  <si>
    <t>As t-static&gt;t-critical , Hence we reject the Null hypothesis</t>
  </si>
  <si>
    <t>sqare root of n=</t>
  </si>
  <si>
    <t>Differences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</si>
</sst>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3533459595959602E-2"/>
          <c:y val="0.10765820500285621"/>
          <c:w val="0.7832575757575756"/>
          <c:h val="0.8148910685890135"/>
        </c:manualLayout>
      </c:layout>
      <c:barChart>
        <c:barDir val="col"/>
        <c:grouping val="clustered"/>
        <c:ser>
          <c:idx val="0"/>
          <c:order val="0"/>
          <c:tx>
            <c:strRef>
              <c:f>stroopdata!$B$1</c:f>
              <c:strCache>
                <c:ptCount val="1"/>
                <c:pt idx="0">
                  <c:v>Congruent</c:v>
                </c:pt>
              </c:strCache>
            </c:strRef>
          </c:tx>
          <c:val>
            <c:numRef>
              <c:f>stroopdata!$B$2:$B$25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strRef>
              <c:f>stroopdata!$C$1</c:f>
              <c:strCache>
                <c:ptCount val="1"/>
                <c:pt idx="0">
                  <c:v>Incongruent</c:v>
                </c:pt>
              </c:strCache>
            </c:strRef>
          </c:tx>
          <c:val>
            <c:numRef>
              <c:f>stroopdata!$C$2:$C$25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axId val="145208064"/>
        <c:axId val="145210368"/>
      </c:barChart>
      <c:catAx>
        <c:axId val="14520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 i="0"/>
                  <a:t>SUBJECT</a:t>
                </a:r>
              </a:p>
            </c:rich>
          </c:tx>
          <c:layout/>
        </c:title>
        <c:tickLblPos val="nextTo"/>
        <c:crossAx val="145210368"/>
        <c:crosses val="autoZero"/>
        <c:auto val="1"/>
        <c:lblAlgn val="ctr"/>
        <c:lblOffset val="100"/>
      </c:catAx>
      <c:valAx>
        <c:axId val="145210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5208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stroopdata!$B$1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>
              <a:noFill/>
            </a:ln>
          </c:spPr>
          <c:yVal>
            <c:numRef>
              <c:f>stroopdata!$B$2:$B$25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</c:ser>
        <c:ser>
          <c:idx val="1"/>
          <c:order val="1"/>
          <c:tx>
            <c:strRef>
              <c:f>stroopdata!$C$1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>
              <a:noFill/>
            </a:ln>
          </c:spPr>
          <c:yVal>
            <c:numRef>
              <c:f>stroopdata!$C$2:$C$25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</c:ser>
        <c:axId val="145635584"/>
        <c:axId val="145641472"/>
      </c:scatterChart>
      <c:valAx>
        <c:axId val="145635584"/>
        <c:scaling>
          <c:orientation val="minMax"/>
        </c:scaling>
        <c:axPos val="b"/>
        <c:tickLblPos val="nextTo"/>
        <c:crossAx val="145641472"/>
        <c:crosses val="autoZero"/>
        <c:crossBetween val="midCat"/>
      </c:valAx>
      <c:valAx>
        <c:axId val="145641472"/>
        <c:scaling>
          <c:orientation val="minMax"/>
        </c:scaling>
        <c:axPos val="l"/>
        <c:majorGridlines/>
        <c:numFmt formatCode="General" sourceLinked="1"/>
        <c:tickLblPos val="nextTo"/>
        <c:crossAx val="145635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stroopdata!$B$1</c:f>
              <c:strCache>
                <c:ptCount val="1"/>
                <c:pt idx="0">
                  <c:v>Congruent</c:v>
                </c:pt>
              </c:strCache>
            </c:strRef>
          </c:tx>
          <c:val>
            <c:numRef>
              <c:f>stroopdata!$B$2:$B$25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strRef>
              <c:f>stroopdata!$C$1</c:f>
              <c:strCache>
                <c:ptCount val="1"/>
                <c:pt idx="0">
                  <c:v>Incongruent</c:v>
                </c:pt>
              </c:strCache>
            </c:strRef>
          </c:tx>
          <c:val>
            <c:numRef>
              <c:f>stroopdata!$C$2:$C$25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axId val="192907520"/>
        <c:axId val="155561984"/>
      </c:areaChart>
      <c:catAx>
        <c:axId val="192907520"/>
        <c:scaling>
          <c:orientation val="minMax"/>
        </c:scaling>
        <c:axPos val="b"/>
        <c:tickLblPos val="nextTo"/>
        <c:crossAx val="155561984"/>
        <c:crosses val="autoZero"/>
        <c:auto val="1"/>
        <c:lblAlgn val="ctr"/>
        <c:lblOffset val="100"/>
      </c:catAx>
      <c:valAx>
        <c:axId val="155561984"/>
        <c:scaling>
          <c:orientation val="minMax"/>
        </c:scaling>
        <c:axPos val="l"/>
        <c:majorGridlines/>
        <c:numFmt formatCode="General" sourceLinked="1"/>
        <c:tickLblPos val="nextTo"/>
        <c:crossAx val="19290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</xdr:colOff>
      <xdr:row>34</xdr:row>
      <xdr:rowOff>112057</xdr:rowOff>
    </xdr:from>
    <xdr:to>
      <xdr:col>6</xdr:col>
      <xdr:colOff>1923</xdr:colOff>
      <xdr:row>58</xdr:row>
      <xdr:rowOff>152822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291352</xdr:colOff>
      <xdr:row>61</xdr:row>
      <xdr:rowOff>44823</xdr:rowOff>
    </xdr:from>
    <xdr:to>
      <xdr:col>6</xdr:col>
      <xdr:colOff>33617</xdr:colOff>
      <xdr:row>77</xdr:row>
      <xdr:rowOff>33616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6</xdr:col>
      <xdr:colOff>33618</xdr:colOff>
      <xdr:row>102</xdr:row>
      <xdr:rowOff>112058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zoomScale="85" zoomScaleNormal="85" workbookViewId="0">
      <selection activeCell="I90" sqref="I90"/>
    </sheetView>
  </sheetViews>
  <sheetFormatPr defaultRowHeight="15"/>
  <cols>
    <col min="1" max="2" width="15.7109375" customWidth="1"/>
    <col min="3" max="3" width="15.85546875" customWidth="1"/>
    <col min="4" max="4" width="32.42578125" customWidth="1"/>
    <col min="5" max="5" width="32.85546875" customWidth="1"/>
    <col min="6" max="6" width="22.28515625" customWidth="1"/>
    <col min="7" max="7" width="19.42578125" style="4" customWidth="1"/>
    <col min="8" max="8" width="0.140625" style="2" customWidth="1"/>
    <col min="9" max="9" width="22.140625" customWidth="1"/>
    <col min="10" max="10" width="18" customWidth="1"/>
  </cols>
  <sheetData>
    <row r="1" spans="1:13" s="3" customFormat="1" ht="48" customHeight="1">
      <c r="A1" s="3" t="s">
        <v>2</v>
      </c>
      <c r="B1" s="3" t="s">
        <v>0</v>
      </c>
      <c r="C1" s="3" t="s">
        <v>1</v>
      </c>
      <c r="D1" s="3" t="s">
        <v>12</v>
      </c>
      <c r="E1" s="3" t="s">
        <v>11</v>
      </c>
      <c r="F1" s="3" t="s">
        <v>19</v>
      </c>
    </row>
    <row r="2" spans="1:13">
      <c r="A2">
        <v>1</v>
      </c>
      <c r="B2">
        <v>12.079000000000001</v>
      </c>
      <c r="C2">
        <v>19.277999999999999</v>
      </c>
      <c r="D2">
        <f>(B2-$B$27)^2</f>
        <v>3.8892770156250007</v>
      </c>
      <c r="E2">
        <f t="shared" ref="E2" si="0">(C2-$C$27)^2</f>
        <v>7.4961876736111321</v>
      </c>
      <c r="F2">
        <f>(C2-B2)</f>
        <v>7.1989999999999981</v>
      </c>
      <c r="I2" s="4" t="s">
        <v>18</v>
      </c>
      <c r="J2" s="2">
        <f>SQRT(24)</f>
        <v>4.8989794855663558</v>
      </c>
    </row>
    <row r="3" spans="1:13">
      <c r="A3">
        <v>2</v>
      </c>
      <c r="B3">
        <v>16.791</v>
      </c>
      <c r="C3">
        <v>18.741</v>
      </c>
      <c r="D3">
        <f t="shared" ref="D3:D25" si="1">(B3-$B$27)^2</f>
        <v>7.5069150156249975</v>
      </c>
      <c r="E3">
        <f>(C3-$C$27)^2</f>
        <v>10.72507917361113</v>
      </c>
      <c r="F3">
        <f t="shared" ref="F3:F25" si="2">(C3-B3)</f>
        <v>1.9499999999999993</v>
      </c>
      <c r="I3" s="4" t="s">
        <v>8</v>
      </c>
      <c r="J3" s="2">
        <f>C27-B27</f>
        <v>7.9647916666666685</v>
      </c>
    </row>
    <row r="4" spans="1:13" ht="15.75">
      <c r="A4">
        <v>3</v>
      </c>
      <c r="B4">
        <v>9.5640000000000001</v>
      </c>
      <c r="C4">
        <v>21.213999999999999</v>
      </c>
      <c r="D4">
        <f t="shared" si="1"/>
        <v>20.134290765625007</v>
      </c>
      <c r="E4">
        <f t="shared" ref="E4:E25" si="3">(C4-$C$27)^2</f>
        <v>0.64307034027778409</v>
      </c>
      <c r="F4">
        <f t="shared" si="2"/>
        <v>11.649999999999999</v>
      </c>
      <c r="I4" s="4"/>
      <c r="J4" s="2"/>
      <c r="L4" s="3"/>
      <c r="M4" s="3"/>
    </row>
    <row r="5" spans="1:13">
      <c r="A5">
        <v>4</v>
      </c>
      <c r="B5">
        <v>8.6300000000000008</v>
      </c>
      <c r="C5">
        <v>15.686999999999999</v>
      </c>
      <c r="D5">
        <f t="shared" si="1"/>
        <v>29.388596265625001</v>
      </c>
      <c r="E5">
        <f t="shared" si="3"/>
        <v>40.055186173611155</v>
      </c>
      <c r="F5">
        <f t="shared" si="2"/>
        <v>7.0569999999999986</v>
      </c>
      <c r="I5" s="4" t="s">
        <v>9</v>
      </c>
      <c r="J5" s="2">
        <f>J3/(F30/J2)</f>
        <v>8.020706944109957</v>
      </c>
    </row>
    <row r="6" spans="1:13">
      <c r="A6">
        <v>5</v>
      </c>
      <c r="B6">
        <v>14.669</v>
      </c>
      <c r="C6">
        <v>22.803000000000001</v>
      </c>
      <c r="D6">
        <f t="shared" si="1"/>
        <v>0.38176951562499967</v>
      </c>
      <c r="E6">
        <f t="shared" si="3"/>
        <v>0.61950017361110832</v>
      </c>
      <c r="F6">
        <f t="shared" si="2"/>
        <v>8.1340000000000003</v>
      </c>
      <c r="I6" s="9" t="s">
        <v>16</v>
      </c>
      <c r="J6" s="9"/>
    </row>
    <row r="7" spans="1:13">
      <c r="A7">
        <v>6</v>
      </c>
      <c r="B7">
        <v>12.238</v>
      </c>
      <c r="C7">
        <v>20.878</v>
      </c>
      <c r="D7">
        <f t="shared" si="1"/>
        <v>3.2874222656250045</v>
      </c>
      <c r="E7">
        <f t="shared" si="3"/>
        <v>1.2948543402777835</v>
      </c>
      <c r="F7">
        <f t="shared" si="2"/>
        <v>8.64</v>
      </c>
      <c r="I7" s="6" t="s">
        <v>13</v>
      </c>
      <c r="J7" s="2">
        <v>0.05</v>
      </c>
    </row>
    <row r="8" spans="1:13">
      <c r="A8">
        <v>7</v>
      </c>
      <c r="B8">
        <v>14.692</v>
      </c>
      <c r="C8">
        <v>24.571999999999999</v>
      </c>
      <c r="D8">
        <f t="shared" si="1"/>
        <v>0.41072076562499926</v>
      </c>
      <c r="E8">
        <f t="shared" si="3"/>
        <v>6.5335620069444271</v>
      </c>
      <c r="F8">
        <f t="shared" si="2"/>
        <v>9.879999999999999</v>
      </c>
      <c r="I8" s="4" t="s">
        <v>14</v>
      </c>
      <c r="J8" s="7" t="s">
        <v>15</v>
      </c>
    </row>
    <row r="9" spans="1:13">
      <c r="A9">
        <v>8</v>
      </c>
      <c r="B9">
        <v>8.9870000000000001</v>
      </c>
      <c r="C9">
        <v>17.393999999999998</v>
      </c>
      <c r="D9">
        <f t="shared" si="1"/>
        <v>25.645362015625008</v>
      </c>
      <c r="E9">
        <f t="shared" si="3"/>
        <v>21.362113673611152</v>
      </c>
      <c r="F9">
        <f t="shared" si="2"/>
        <v>8.4069999999999983</v>
      </c>
      <c r="I9" s="4"/>
      <c r="J9" s="2"/>
    </row>
    <row r="10" spans="1:13">
      <c r="A10">
        <v>9</v>
      </c>
      <c r="B10">
        <v>9.4009999999999998</v>
      </c>
      <c r="C10">
        <v>20.762</v>
      </c>
      <c r="D10">
        <f t="shared" si="1"/>
        <v>21.623662515625011</v>
      </c>
      <c r="E10">
        <f t="shared" si="3"/>
        <v>1.5723070069444498</v>
      </c>
      <c r="F10">
        <f t="shared" si="2"/>
        <v>11.361000000000001</v>
      </c>
      <c r="I10" s="4"/>
      <c r="J10" s="2"/>
    </row>
    <row r="11" spans="1:13">
      <c r="A11">
        <v>10</v>
      </c>
      <c r="B11">
        <v>14.48</v>
      </c>
      <c r="C11">
        <v>26.282</v>
      </c>
      <c r="D11">
        <f t="shared" si="1"/>
        <v>0.18393376562499972</v>
      </c>
      <c r="E11">
        <f t="shared" si="3"/>
        <v>18.199467006944424</v>
      </c>
      <c r="F11">
        <f t="shared" si="2"/>
        <v>11.802</v>
      </c>
      <c r="I11" s="10" t="s">
        <v>17</v>
      </c>
      <c r="J11" s="10"/>
    </row>
    <row r="12" spans="1:13">
      <c r="A12">
        <v>11</v>
      </c>
      <c r="B12">
        <v>22.327999999999999</v>
      </c>
      <c r="C12">
        <v>24.524000000000001</v>
      </c>
      <c r="D12">
        <f t="shared" si="1"/>
        <v>68.506659765624974</v>
      </c>
      <c r="E12">
        <f t="shared" si="3"/>
        <v>6.290482006944436</v>
      </c>
      <c r="F12">
        <f t="shared" si="2"/>
        <v>2.1960000000000015</v>
      </c>
      <c r="I12" s="10"/>
      <c r="J12" s="10"/>
    </row>
    <row r="13" spans="1:13">
      <c r="A13">
        <v>12</v>
      </c>
      <c r="B13">
        <v>15.298</v>
      </c>
      <c r="C13">
        <v>18.643999999999998</v>
      </c>
      <c r="D13">
        <f t="shared" si="1"/>
        <v>1.5546972656249982</v>
      </c>
      <c r="E13">
        <f t="shared" si="3"/>
        <v>11.369822006944473</v>
      </c>
      <c r="F13">
        <f t="shared" si="2"/>
        <v>3.3459999999999983</v>
      </c>
      <c r="I13" s="10"/>
      <c r="J13" s="10"/>
    </row>
    <row r="14" spans="1:13">
      <c r="A14">
        <v>13</v>
      </c>
      <c r="B14">
        <v>15.073</v>
      </c>
      <c r="C14">
        <v>17.510000000000002</v>
      </c>
      <c r="D14">
        <f t="shared" si="1"/>
        <v>1.0442285156249993</v>
      </c>
      <c r="E14">
        <f t="shared" si="3"/>
        <v>20.303285006944453</v>
      </c>
      <c r="F14">
        <f t="shared" si="2"/>
        <v>2.4370000000000012</v>
      </c>
      <c r="I14" s="10"/>
      <c r="J14" s="10"/>
    </row>
    <row r="15" spans="1:13">
      <c r="A15">
        <v>14</v>
      </c>
      <c r="B15">
        <v>16.928999999999998</v>
      </c>
      <c r="C15">
        <v>20.329999999999998</v>
      </c>
      <c r="D15">
        <f t="shared" si="1"/>
        <v>8.2821645156249861</v>
      </c>
      <c r="E15">
        <f t="shared" si="3"/>
        <v>2.8423150069444589</v>
      </c>
      <c r="F15">
        <f t="shared" si="2"/>
        <v>3.4009999999999998</v>
      </c>
      <c r="I15" s="10"/>
      <c r="J15" s="10"/>
    </row>
    <row r="16" spans="1:13">
      <c r="A16">
        <v>15</v>
      </c>
      <c r="B16">
        <v>18.2</v>
      </c>
      <c r="C16">
        <v>35.255000000000003</v>
      </c>
      <c r="D16">
        <f t="shared" si="1"/>
        <v>17.213163765624987</v>
      </c>
      <c r="E16">
        <f t="shared" si="3"/>
        <v>175.27332750694444</v>
      </c>
      <c r="F16">
        <f t="shared" si="2"/>
        <v>17.055000000000003</v>
      </c>
      <c r="I16" s="10"/>
      <c r="J16" s="10"/>
    </row>
    <row r="17" spans="1:10">
      <c r="A17">
        <v>16</v>
      </c>
      <c r="B17">
        <v>12.13</v>
      </c>
      <c r="C17">
        <v>22.158000000000001</v>
      </c>
      <c r="D17">
        <f t="shared" si="1"/>
        <v>3.6907212656249997</v>
      </c>
      <c r="E17">
        <f t="shared" si="3"/>
        <v>2.0187673611110735E-2</v>
      </c>
      <c r="F17">
        <f t="shared" si="2"/>
        <v>10.028</v>
      </c>
      <c r="I17" s="10"/>
      <c r="J17" s="10"/>
    </row>
    <row r="18" spans="1:10">
      <c r="A18">
        <v>17</v>
      </c>
      <c r="B18">
        <v>18.495000000000001</v>
      </c>
      <c r="C18">
        <v>25.138999999999999</v>
      </c>
      <c r="D18">
        <f t="shared" si="1"/>
        <v>19.748025015625004</v>
      </c>
      <c r="E18">
        <f t="shared" si="3"/>
        <v>9.7536495069444236</v>
      </c>
      <c r="F18">
        <f t="shared" si="2"/>
        <v>6.6439999999999984</v>
      </c>
      <c r="I18" s="10"/>
      <c r="J18" s="10"/>
    </row>
    <row r="19" spans="1:10">
      <c r="A19">
        <v>18</v>
      </c>
      <c r="B19">
        <v>10.638999999999999</v>
      </c>
      <c r="C19">
        <v>20.428999999999998</v>
      </c>
      <c r="D19">
        <f t="shared" si="1"/>
        <v>11.642597015625009</v>
      </c>
      <c r="E19">
        <f t="shared" si="3"/>
        <v>2.5183045069444576</v>
      </c>
      <c r="F19">
        <f t="shared" si="2"/>
        <v>9.7899999999999991</v>
      </c>
    </row>
    <row r="20" spans="1:10">
      <c r="A20">
        <v>19</v>
      </c>
      <c r="B20">
        <v>11.343999999999999</v>
      </c>
      <c r="C20">
        <v>17.425000000000001</v>
      </c>
      <c r="D20">
        <f t="shared" si="1"/>
        <v>7.3285257656250069</v>
      </c>
      <c r="E20">
        <f t="shared" si="3"/>
        <v>21.076515840277796</v>
      </c>
      <c r="F20">
        <f t="shared" si="2"/>
        <v>6.0810000000000013</v>
      </c>
    </row>
    <row r="21" spans="1:10">
      <c r="A21">
        <v>20</v>
      </c>
      <c r="B21">
        <v>12.369</v>
      </c>
      <c r="C21">
        <v>34.287999999999997</v>
      </c>
      <c r="D21">
        <f t="shared" si="1"/>
        <v>2.8295445156250034</v>
      </c>
      <c r="E21">
        <f t="shared" si="3"/>
        <v>150.60402934027763</v>
      </c>
      <c r="F21">
        <f t="shared" si="2"/>
        <v>21.918999999999997</v>
      </c>
    </row>
    <row r="22" spans="1:10">
      <c r="A22">
        <v>21</v>
      </c>
      <c r="B22">
        <v>12.944000000000001</v>
      </c>
      <c r="C22">
        <v>23.893999999999998</v>
      </c>
      <c r="D22">
        <f t="shared" si="1"/>
        <v>1.2257257656249998</v>
      </c>
      <c r="E22">
        <f t="shared" si="3"/>
        <v>3.5271970069444287</v>
      </c>
      <c r="F22">
        <f t="shared" si="2"/>
        <v>10.949999999999998</v>
      </c>
    </row>
    <row r="23" spans="1:10">
      <c r="A23">
        <v>22</v>
      </c>
      <c r="B23">
        <v>14.233000000000001</v>
      </c>
      <c r="C23">
        <v>17.96</v>
      </c>
      <c r="D23">
        <f t="shared" si="1"/>
        <v>3.3078515624999923E-2</v>
      </c>
      <c r="E23">
        <f t="shared" si="3"/>
        <v>16.450460006944457</v>
      </c>
      <c r="F23">
        <f t="shared" si="2"/>
        <v>3.7270000000000003</v>
      </c>
    </row>
    <row r="24" spans="1:10">
      <c r="A24">
        <v>23</v>
      </c>
      <c r="B24">
        <v>19.71</v>
      </c>
      <c r="C24">
        <v>22.058</v>
      </c>
      <c r="D24">
        <f t="shared" si="1"/>
        <v>32.022866265624998</v>
      </c>
      <c r="E24">
        <f t="shared" si="3"/>
        <v>1.7710069444442133E-3</v>
      </c>
      <c r="F24">
        <f t="shared" si="2"/>
        <v>2.347999999999999</v>
      </c>
    </row>
    <row r="25" spans="1:10">
      <c r="A25">
        <v>24</v>
      </c>
      <c r="B25">
        <v>16.004000000000001</v>
      </c>
      <c r="C25">
        <v>21.157</v>
      </c>
      <c r="D25">
        <f t="shared" si="1"/>
        <v>3.8137207656250021</v>
      </c>
      <c r="E25">
        <f t="shared" si="3"/>
        <v>0.73773784027778211</v>
      </c>
      <c r="F25">
        <f t="shared" si="2"/>
        <v>5.1529999999999987</v>
      </c>
    </row>
    <row r="27" spans="1:10">
      <c r="A27" s="2" t="s">
        <v>3</v>
      </c>
      <c r="B27" s="2">
        <f>AVERAGE((B2:B25))</f>
        <v>14.051125000000001</v>
      </c>
      <c r="C27" s="2">
        <f>AVERAGE((C2:C25))</f>
        <v>22.015916666666669</v>
      </c>
      <c r="D27" s="1" t="s">
        <v>7</v>
      </c>
      <c r="E27" s="2" t="s">
        <v>7</v>
      </c>
    </row>
    <row r="28" spans="1:10">
      <c r="A28" s="2" t="s">
        <v>4</v>
      </c>
      <c r="B28" s="2">
        <f>MEDIAN(B2:B25)</f>
        <v>14.3565</v>
      </c>
      <c r="C28" s="2">
        <f>MEDIAN(C2:C25)</f>
        <v>21.017499999999998</v>
      </c>
      <c r="D28" s="2">
        <f>SUM((D2:D25))/23</f>
        <v>12.669029070652176</v>
      </c>
      <c r="E28" s="2">
        <f>SUM((E2:E25))/23</f>
        <v>23.011757036231884</v>
      </c>
    </row>
    <row r="29" spans="1:10">
      <c r="A29" s="2" t="s">
        <v>5</v>
      </c>
      <c r="B29" s="2" t="e">
        <f>MODE(B2:B25)</f>
        <v>#N/A</v>
      </c>
      <c r="C29" s="2" t="e">
        <f>MODE(C2:C25)</f>
        <v>#N/A</v>
      </c>
      <c r="D29" s="2" t="s">
        <v>6</v>
      </c>
      <c r="E29" s="5" t="s">
        <v>6</v>
      </c>
      <c r="F29" s="5" t="s">
        <v>6</v>
      </c>
    </row>
    <row r="30" spans="1:10">
      <c r="A30" s="2"/>
      <c r="B30" s="2"/>
      <c r="C30" s="2"/>
      <c r="D30" s="2">
        <f>SQRT(D28)</f>
        <v>3.5593579576451955</v>
      </c>
      <c r="E30" s="2">
        <f>SQRT(E28)</f>
        <v>4.7970571224691376</v>
      </c>
      <c r="F30">
        <f>STDEVA(F2:F25)</f>
        <v>4.8648269103590565</v>
      </c>
    </row>
    <row r="32" spans="1:10">
      <c r="A32" s="8" t="s">
        <v>10</v>
      </c>
      <c r="B32" s="9"/>
      <c r="C32" s="9"/>
      <c r="D32" s="9"/>
      <c r="E32" s="9"/>
    </row>
    <row r="33" spans="1:5">
      <c r="A33" s="9"/>
      <c r="B33" s="9"/>
      <c r="C33" s="9"/>
      <c r="D33" s="9"/>
      <c r="E33" s="9"/>
    </row>
  </sheetData>
  <mergeCells count="3">
    <mergeCell ref="A32:E33"/>
    <mergeCell ref="I6:J6"/>
    <mergeCell ref="I11:J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Ratnesh</dc:creator>
  <cp:lastModifiedBy>Windows User</cp:lastModifiedBy>
  <dcterms:created xsi:type="dcterms:W3CDTF">2018-05-08T13:54:49Z</dcterms:created>
  <dcterms:modified xsi:type="dcterms:W3CDTF">2018-05-09T12:11:36Z</dcterms:modified>
</cp:coreProperties>
</file>