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Data" sheetId="1" r:id="rId1"/>
    <sheet name="Controller" sheetId="4" r:id="rId2"/>
    <sheet name="Dashboard" sheetId="5" r:id="rId3"/>
    <sheet name="Caixinha" sheetId="6" r:id="rId4"/>
  </sheets>
  <definedNames>
    <definedName name="SegmentaçãodeDados_Mês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3" i="6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<sst xmlns="http://schemas.openxmlformats.org/spreadsheetml/2006/main" count="114" uniqueCount="53">
  <si>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</si>
  <si>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</si>
  <si>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</si>
  <si>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</si>
  <si>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</si>
  <si>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</si>
  <si>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</si>
  <si>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</si>
  <si>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</si>
  <si>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unimed</t>
  </si>
  <si>
    <t>estacionamento</t>
  </si>
  <si>
    <t>gasolina</t>
  </si>
  <si>
    <t>cemig</t>
  </si>
  <si>
    <t>copasa</t>
  </si>
  <si>
    <t>renda fixa</t>
  </si>
  <si>
    <t>salário INSS</t>
  </si>
  <si>
    <t>saúde</t>
  </si>
  <si>
    <t>transporte</t>
  </si>
  <si>
    <t>energia</t>
  </si>
  <si>
    <t>àgua</t>
  </si>
  <si>
    <t>transferência</t>
  </si>
  <si>
    <t>recebido</t>
  </si>
  <si>
    <t>débito em conta</t>
  </si>
  <si>
    <t>cartão de crédito</t>
  </si>
  <si>
    <t>pago</t>
  </si>
  <si>
    <t>alimentação</t>
  </si>
  <si>
    <t>supermercado</t>
  </si>
  <si>
    <t>salário CAIXA</t>
  </si>
  <si>
    <t>crédito em conta</t>
  </si>
  <si>
    <t>seguros</t>
  </si>
  <si>
    <t>seguro vida</t>
  </si>
  <si>
    <t>seguro residencial</t>
  </si>
  <si>
    <t xml:space="preserve">previdência </t>
  </si>
  <si>
    <t>educação</t>
  </si>
  <si>
    <t>curso inglês</t>
  </si>
  <si>
    <t>veículo</t>
  </si>
  <si>
    <t>restaurantes</t>
  </si>
  <si>
    <t>lazer</t>
  </si>
  <si>
    <t>aplicação financeira</t>
  </si>
  <si>
    <t>CDB</t>
  </si>
  <si>
    <t>Mês</t>
  </si>
  <si>
    <t>Rótulos de Linha</t>
  </si>
  <si>
    <t>Total Geral</t>
  </si>
  <si>
    <t>Soma de Valor</t>
  </si>
  <si>
    <t>Entrada</t>
  </si>
  <si>
    <t>Gastos</t>
  </si>
  <si>
    <t>Data Lançamento</t>
  </si>
  <si>
    <t>Depósito Reservado</t>
  </si>
  <si>
    <t>Colunas1</t>
  </si>
  <si>
    <t>Colunas2</t>
  </si>
  <si>
    <t>Economias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</si>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</sst>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  <xf numFmtId="0" fontId="2" fillId="4" borderId="0" xfId="1"/>
  </cellXfs>
  <cellStyles count="2">
    <cellStyle name="Ênfase6" xfId="1" builtinId="49"/>
    <cellStyle name="Normal" xfId="0" builtinId="0"/>
  </cellStyles>
  <dxfs count="2">
    <dxf>
      <numFmt numFmtId="164" formatCode="&quot;R$&quot;\ #,##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[Planilhas Inteligentes 1.xlsx]Controller!Tabela dinâmica1</c:name>
    <c:fmtId val="3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ln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3.3333333333333333E-2"/>
          <c:y val="7.407407407407407E-2"/>
          <c:w val="0.93888888888888888"/>
          <c:h val="0.685846821230679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Controller!$A$4:$A$12</c:f>
              <c:strCache>
                <c:ptCount val="8"/>
                <c:pt idx="0">
                  <c:v>àgua</c:v>
                </c:pt>
                <c:pt idx="1">
                  <c:v>alimentação</c:v>
                </c:pt>
                <c:pt idx="2">
                  <c:v>educação</c:v>
                </c:pt>
                <c:pt idx="3">
                  <c:v>energia</c:v>
                </c:pt>
                <c:pt idx="4">
                  <c:v>lazer</c:v>
                </c:pt>
                <c:pt idx="5">
                  <c:v>saúde</c:v>
                </c:pt>
                <c:pt idx="6">
                  <c:v>seguros</c:v>
                </c:pt>
                <c:pt idx="7">
                  <c:v>transporte</c:v>
                </c:pt>
              </c:strCache>
            </c:strRef>
          </c:cat>
          <c:val>
            <c:numRef>
              <c:f>Controller!$B$4:$B$12</c:f>
              <c:numCache>
                <c:formatCode>General</c:formatCode>
                <c:ptCount val="8"/>
                <c:pt idx="0">
                  <c:v>140</c:v>
                </c:pt>
                <c:pt idx="1">
                  <c:v>600</c:v>
                </c:pt>
                <c:pt idx="2">
                  <c:v>280</c:v>
                </c:pt>
                <c:pt idx="3">
                  <c:v>90</c:v>
                </c:pt>
                <c:pt idx="4">
                  <c:v>1800</c:v>
                </c:pt>
                <c:pt idx="5">
                  <c:v>1609</c:v>
                </c:pt>
                <c:pt idx="6">
                  <c:v>1528</c:v>
                </c:pt>
                <c:pt idx="7">
                  <c:v>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9830528"/>
        <c:axId val="89841664"/>
      </c:barChart>
      <c:catAx>
        <c:axId val="89830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89841664"/>
        <c:crosses val="autoZero"/>
        <c:auto val="1"/>
        <c:lblAlgn val="ctr"/>
        <c:lblOffset val="100"/>
        <c:noMultiLvlLbl val="0"/>
      </c:catAx>
      <c:valAx>
        <c:axId val="89841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83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[Planilhas Inteligentes 1.xlsx]Controller!Tabela dinâmica6</c:name>
    <c:fmtId val="13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Controller!$B$15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Controller!$A$16:$A$17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Controller!$B$16:$B$17</c:f>
              <c:numCache>
                <c:formatCode>General</c:formatCode>
                <c:ptCount val="1"/>
                <c:pt idx="0">
                  <c:v>17700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0246528"/>
        <c:axId val="90278144"/>
      </c:barChart>
      <c:catAx>
        <c:axId val="90246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0278144"/>
        <c:crosses val="autoZero"/>
        <c:auto val="1"/>
        <c:lblAlgn val="ctr"/>
        <c:lblOffset val="100"/>
        <c:noMultiLvlLbl val="0"/>
      </c:catAx>
      <c:valAx>
        <c:axId val="90278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2465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</c:spPr>
          </c:dPt>
          <c:cat>
            <c:strRef>
              <c:f>Caixinha!$C$3:$C$4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Caixinha!$D$3:$D$4</c:f>
              <c:numCache>
                <c:formatCode>"R$"\ #,##0.00</c:formatCode>
                <c:ptCount val="2"/>
                <c:pt idx="0">
                  <c:v>840</c:v>
                </c:pt>
                <c:pt idx="1">
                  <c:v>1600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1276928"/>
        <c:axId val="41278848"/>
      </c:barChart>
      <c:catAx>
        <c:axId val="41276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1278848"/>
        <c:crosses val="autoZero"/>
        <c:auto val="1"/>
        <c:lblAlgn val="ctr"/>
        <c:lblOffset val="100"/>
        <c:noMultiLvlLbl val="0"/>
      </c:catAx>
      <c:valAx>
        <c:axId val="412788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127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59532</xdr:colOff>
      <xdr:row>2</xdr:row>
      <xdr:rowOff>11906</xdr:rowOff>
    </xdr:from>
    <xdr:to>
      <xdr:col>6</xdr:col>
      <xdr:colOff>238125</xdr:colOff>
      <xdr:row>3</xdr:row>
      <xdr:rowOff>107156</xdr:rowOff>
    </xdr:to>
    <xdr:sp macro="" textlink="">
      <xdr:nvSpPr>
        <xdr:cNvPr id="11" name="CaixaDeTexto 10"/>
        <xdr:cNvSpPr txBox="1"/>
      </xdr:nvSpPr>
      <xdr:spPr>
        <a:xfrm>
          <a:off x="2500313" y="392906"/>
          <a:ext cx="2000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800"/>
        </a:p>
      </xdr:txBody>
    </xdr:sp>
    <xdr:clientData/>
  </xdr:twoCellAnchor>
  <xdr:twoCellAnchor>
    <xdr:from>
      <xdr:col>1</xdr:col>
      <xdr:colOff>595313</xdr:colOff>
      <xdr:row>6</xdr:row>
      <xdr:rowOff>119062</xdr:rowOff>
    </xdr:from>
    <xdr:to>
      <xdr:col>9</xdr:col>
      <xdr:colOff>309563</xdr:colOff>
      <xdr:row>21</xdr:row>
      <xdr:rowOff>4762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11907</xdr:colOff>
      <xdr:row>24</xdr:row>
      <xdr:rowOff>35719</xdr:rowOff>
    </xdr:from>
    <xdr:to>
      <xdr:col>9</xdr:col>
      <xdr:colOff>333376</xdr:colOff>
      <xdr:row>38</xdr:row>
      <xdr:rowOff>111919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1369219</xdr:colOff>
      <xdr:row>12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66875"/>
              <a:ext cx="1369219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12</xdr:col>
      <xdr:colOff>273844</xdr:colOff>
      <xdr:row>2</xdr:row>
      <xdr:rowOff>107156</xdr:rowOff>
    </xdr:from>
    <xdr:to>
      <xdr:col>17</xdr:col>
      <xdr:colOff>285749</xdr:colOff>
      <xdr:row>5</xdr:row>
      <xdr:rowOff>107156</xdr:rowOff>
    </xdr:to>
    <xdr:sp macro="" textlink="">
      <xdr:nvSpPr>
        <xdr:cNvPr id="17" name="Retângulo de cantos arredondados 16"/>
        <xdr:cNvSpPr/>
      </xdr:nvSpPr>
      <xdr:spPr>
        <a:xfrm>
          <a:off x="8382000" y="488156"/>
          <a:ext cx="3047999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166687</xdr:colOff>
      <xdr:row>2</xdr:row>
      <xdr:rowOff>83344</xdr:rowOff>
    </xdr:from>
    <xdr:to>
      <xdr:col>6</xdr:col>
      <xdr:colOff>297656</xdr:colOff>
      <xdr:row>4</xdr:row>
      <xdr:rowOff>130969</xdr:rowOff>
    </xdr:to>
    <xdr:sp macro="" textlink="">
      <xdr:nvSpPr>
        <xdr:cNvPr id="22" name="CaixaDeTexto 21"/>
        <xdr:cNvSpPr txBox="1"/>
      </xdr:nvSpPr>
      <xdr:spPr>
        <a:xfrm>
          <a:off x="2809875" y="464344"/>
          <a:ext cx="19526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/>
            <a:t>Hello,  Sonia</a:t>
          </a:r>
        </a:p>
      </xdr:txBody>
    </xdr:sp>
    <xdr:clientData/>
  </xdr:twoCellAnchor>
  <xdr:twoCellAnchor>
    <xdr:from>
      <xdr:col>6</xdr:col>
      <xdr:colOff>357187</xdr:colOff>
      <xdr:row>2</xdr:row>
      <xdr:rowOff>142876</xdr:rowOff>
    </xdr:from>
    <xdr:to>
      <xdr:col>10</xdr:col>
      <xdr:colOff>35719</xdr:colOff>
      <xdr:row>4</xdr:row>
      <xdr:rowOff>119063</xdr:rowOff>
    </xdr:to>
    <xdr:sp macro="" textlink="">
      <xdr:nvSpPr>
        <xdr:cNvPr id="23" name="CaixaDeTexto 22"/>
        <xdr:cNvSpPr txBox="1"/>
      </xdr:nvSpPr>
      <xdr:spPr>
        <a:xfrm>
          <a:off x="4822031" y="523876"/>
          <a:ext cx="2107407" cy="357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Acompanhamento Financeiro</a:t>
          </a:r>
        </a:p>
      </xdr:txBody>
    </xdr:sp>
    <xdr:clientData/>
  </xdr:twoCellAnchor>
  <xdr:twoCellAnchor>
    <xdr:from>
      <xdr:col>14</xdr:col>
      <xdr:colOff>0</xdr:colOff>
      <xdr:row>2</xdr:row>
      <xdr:rowOff>95250</xdr:rowOff>
    </xdr:from>
    <xdr:to>
      <xdr:col>18</xdr:col>
      <xdr:colOff>392906</xdr:colOff>
      <xdr:row>4</xdr:row>
      <xdr:rowOff>23813</xdr:rowOff>
    </xdr:to>
    <xdr:sp macro="" textlink="">
      <xdr:nvSpPr>
        <xdr:cNvPr id="3" name="CaixaDeTexto 2">
          <a:hlinkClick xmlns:r="http://schemas.openxmlformats.org/officeDocument/2006/relationships" r:id="rId3"/>
        </xdr:cNvPr>
        <xdr:cNvSpPr txBox="1"/>
      </xdr:nvSpPr>
      <xdr:spPr>
        <a:xfrm>
          <a:off x="9322594" y="476250"/>
          <a:ext cx="2821781" cy="309563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Pesquisar Dados</a:t>
          </a:r>
        </a:p>
      </xdr:txBody>
    </xdr:sp>
    <xdr:clientData/>
  </xdr:twoCellAnchor>
  <xdr:twoCellAnchor>
    <xdr:from>
      <xdr:col>12</xdr:col>
      <xdr:colOff>238126</xdr:colOff>
      <xdr:row>14</xdr:row>
      <xdr:rowOff>11907</xdr:rowOff>
    </xdr:from>
    <xdr:to>
      <xdr:col>19</xdr:col>
      <xdr:colOff>188119</xdr:colOff>
      <xdr:row>24</xdr:row>
      <xdr:rowOff>69057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sung" refreshedDate="45665.896287615738" createdVersion="4" refreshedVersion="4" minRefreshableVersion="3" recordCount="16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1-02T00:00:00" maxDate="2024-12-21T00:00:00"/>
    </cacheField>
    <cacheField name="Mês" numFmtId="1">
      <sharedItems containsSemiMixedTypes="0" containsString="0" containsNumber="1" containsInteger="1" minValue="11" maxValue="12" count="2">
        <n v="12"/>
        <n v="11"/>
      </sharedItems>
    </cacheField>
    <cacheField name="Tipo" numFmtId="0">
      <sharedItems count="2">
        <s v="entrada"/>
        <s v="saída"/>
      </sharedItems>
    </cacheField>
    <cacheField name="Categoria" numFmtId="0">
      <sharedItems count="10">
        <s v="renda fixa"/>
        <s v="saúde"/>
        <s v="transporte"/>
        <s v="energia"/>
        <s v="àgua"/>
        <s v="educação"/>
        <s v="alimentação"/>
        <s v="seguros"/>
        <s v="lazer"/>
        <s v="aplicação financeira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48" maxValue="20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d v="2024-12-01T00:00:00"/>
    <x v="0"/>
    <x v="0"/>
    <x v="0"/>
    <s v="salário INSS"/>
    <n v="3700"/>
    <s v="transferência"/>
    <s v="recebido"/>
  </r>
  <r>
    <d v="2024-12-01T00:00:00"/>
    <x v="0"/>
    <x v="1"/>
    <x v="1"/>
    <s v="unimed"/>
    <n v="1609"/>
    <s v="débito em conta"/>
    <s v="pago"/>
  </r>
  <r>
    <d v="2024-11-02T00:00:00"/>
    <x v="1"/>
    <x v="1"/>
    <x v="2"/>
    <s v="estacionamento"/>
    <n v="311"/>
    <s v="cartão de crédito"/>
    <s v="pago"/>
  </r>
  <r>
    <d v="2024-12-03T00:00:00"/>
    <x v="0"/>
    <x v="1"/>
    <x v="2"/>
    <s v="gasolina"/>
    <n v="300"/>
    <s v="cartão de crédito"/>
    <s v="pago"/>
  </r>
  <r>
    <d v="2024-12-04T00:00:00"/>
    <x v="0"/>
    <x v="1"/>
    <x v="3"/>
    <s v="cemig"/>
    <n v="90"/>
    <s v="débito em conta"/>
    <s v="pago"/>
  </r>
  <r>
    <d v="2024-12-04T00:00:00"/>
    <x v="0"/>
    <x v="1"/>
    <x v="4"/>
    <s v="copasa"/>
    <n v="140"/>
    <s v="débito em conta"/>
    <s v="pago"/>
  </r>
  <r>
    <d v="2024-12-04T00:00:00"/>
    <x v="0"/>
    <x v="1"/>
    <x v="5"/>
    <s v="curso inglês"/>
    <n v="280"/>
    <s v="débito em conta"/>
    <s v="pago"/>
  </r>
  <r>
    <d v="2024-12-06T00:00:00"/>
    <x v="0"/>
    <x v="1"/>
    <x v="6"/>
    <s v="supermercado"/>
    <n v="600"/>
    <s v="cartão de crédito"/>
    <s v="pago"/>
  </r>
  <r>
    <d v="2024-12-20T00:00:00"/>
    <x v="0"/>
    <x v="0"/>
    <x v="0"/>
    <s v="salário CAIXA"/>
    <n v="14000"/>
    <s v="crédito em conta"/>
    <s v="recebido"/>
  </r>
  <r>
    <d v="2024-12-20T00:00:00"/>
    <x v="0"/>
    <x v="1"/>
    <x v="7"/>
    <s v="seguro vida"/>
    <n v="240"/>
    <s v="débito em conta"/>
    <s v="pago"/>
  </r>
  <r>
    <d v="2024-12-20T00:00:00"/>
    <x v="0"/>
    <x v="1"/>
    <x v="7"/>
    <s v="seguro residencial"/>
    <n v="48"/>
    <s v="débito em conta"/>
    <s v="pago"/>
  </r>
  <r>
    <d v="2024-12-20T00:00:00"/>
    <x v="0"/>
    <x v="1"/>
    <x v="7"/>
    <s v="previdência "/>
    <n v="1100"/>
    <s v="débito em conta"/>
    <s v="pago"/>
  </r>
  <r>
    <d v="2024-12-20T00:00:00"/>
    <x v="0"/>
    <x v="1"/>
    <x v="7"/>
    <s v="veículo"/>
    <n v="140"/>
    <s v="débito em conta"/>
    <s v="pago"/>
  </r>
  <r>
    <d v="2024-11-20T00:00:00"/>
    <x v="1"/>
    <x v="1"/>
    <x v="6"/>
    <s v="supermercado"/>
    <n v="1200"/>
    <s v="cartão de crédito"/>
    <s v="pago"/>
  </r>
  <r>
    <d v="2024-12-20T00:00:00"/>
    <x v="0"/>
    <x v="1"/>
    <x v="8"/>
    <s v="restaurantes"/>
    <n v="1800"/>
    <s v="cartão de crédito"/>
    <s v="pago"/>
  </r>
  <r>
    <d v="2024-11-22T00:00:00"/>
    <x v="1"/>
    <x v="0"/>
    <x v="9"/>
    <s v="CDB"/>
    <n v="20000"/>
    <s v="crédito em cont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15:B17" firstHeaderRow="1" firstDataRow="1" firstDataCol="1"/>
  <pivotFields count="8">
    <pivotField numFmtId="14" showAll="0"/>
    <pivotField numFmtId="1" showAll="0">
      <items count="3">
        <item h="1" x="1"/>
        <item x="0"/>
        <item t="default"/>
      </items>
    </pivotField>
    <pivotField axis="axisRow" showAll="0" includeNewItemsInFilter="1">
      <items count="3">
        <item x="0"/>
        <item h="1" x="1"/>
        <item t="default"/>
      </items>
    </pivotField>
    <pivotField axis="axisRow" showAll="0">
      <items count="11">
        <item x="4"/>
        <item x="6"/>
        <item sd="0" x="9"/>
        <item x="5"/>
        <item x="3"/>
        <item x="8"/>
        <item sd="0" x="0"/>
        <item x="1"/>
        <item x="7"/>
        <item x="2"/>
        <item t="default"/>
      </items>
    </pivotField>
    <pivotField showAll="0"/>
    <pivotField dataField="1" numFmtId="164" showAll="0"/>
    <pivotField showAll="0"/>
    <pivotField showAll="0"/>
  </pivotFields>
  <rowFields count="2">
    <field x="3"/>
    <field x="2"/>
  </rowFields>
  <rowItems count="2">
    <i>
      <x v="6"/>
    </i>
    <i t="grand">
      <x/>
    </i>
  </rowItems>
  <colItems count="1">
    <i/>
  </colItems>
  <dataFields count="1">
    <dataField name="Soma de Valor" fld="5" baseField="0" baseItem="0"/>
  </dataFields>
  <chartFormats count="2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3:B12" firstHeaderRow="1" firstDataRow="1" firstDataCol="1" rowPageCount="1" colPageCount="1"/>
  <pivotFields count="8">
    <pivotField numFmtId="14" showAll="0"/>
    <pivotField numFmtId="1" showAll="0">
      <items count="3">
        <item h="1" x="1"/>
        <item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1">
        <item x="4"/>
        <item x="6"/>
        <item x="9"/>
        <item x="5"/>
        <item x="3"/>
        <item x="8"/>
        <item x="0"/>
        <item x="1"/>
        <item x="7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9">
    <i>
      <x/>
    </i>
    <i>
      <x v="1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4" name="Tabela dinâmica1"/>
    <pivotTable tabId="4" name="Tabela dinâmica6"/>
  </pivotTables>
  <data>
    <tabular pivotCacheId="1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tables/table1.xml><?xml version="1.0" encoding="utf-8"?>
<table xmlns="http://schemas.openxmlformats.org/spreadsheetml/2006/main" id="1" name="tbl_operations" displayName="tbl_operations" ref="A1:H17" totalsRowShown="0">
  <autoFilter ref="A1:H17"/>
  <tableColumns count="8">
    <tableColumn id="1" name="Data"/>
    <tableColumn id="8" name="Mês" dataDxfId="1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 dataDxfId="0"/>
    <tableColumn id="6" name="Operação Bancária"/>
    <tableColumn id="7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7:D12" totalsRowShown="0">
  <autoFilter ref="C7:D12"/>
  <tableColumns count="2">
    <tableColumn id="1" name="Colunas1"/>
    <tableColumn id="2" name="Coluna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7"/>
  <sheetViews>
    <sheetView workbookViewId="0">
      <selection activeCell="H22" sqref="H22"/>
    </sheetView>
  </sheetViews>
  <sheetFormatPr defaultRowHeight="15" x14ac:dyDescent="0.25"/>
  <cols>
    <col min="1" max="1" width="10.7109375" bestFit="1" customWidth="1"/>
    <col min="2" max="2" width="10.85546875" customWidth="1"/>
    <col min="3" max="4" width="18.7109375" bestFit="1" customWidth="1"/>
    <col min="5" max="5" width="17.42578125" bestFit="1" customWidth="1"/>
    <col min="6" max="7" width="19.85546875" bestFit="1" customWidth="1"/>
  </cols>
  <sheetData>
    <row r="1" spans="1:8" x14ac:dyDescent="0.25">
      <c r="A1" t="s">
        <v>0</v>
      </c>
      <c r="B1" t="s">
        <v>40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25">
      <c r="A2" s="1">
        <v>45627</v>
      </c>
      <c r="B2" s="5">
        <f>MONTH(tbl_operations[[#This Row],[Data]])</f>
        <v>12</v>
      </c>
      <c r="C2" t="s">
        <v>7</v>
      </c>
      <c r="D2" t="s">
        <v>14</v>
      </c>
      <c r="E2" t="s">
        <v>15</v>
      </c>
      <c r="F2" s="2">
        <v>3700</v>
      </c>
      <c r="G2" t="s">
        <v>20</v>
      </c>
      <c r="H2" t="s">
        <v>21</v>
      </c>
    </row>
    <row r="3" spans="1:8" x14ac:dyDescent="0.25">
      <c r="A3" s="1">
        <v>45627</v>
      </c>
      <c r="B3" s="5">
        <f>MONTH(tbl_operations[[#This Row],[Data]])</f>
        <v>12</v>
      </c>
      <c r="C3" t="s">
        <v>8</v>
      </c>
      <c r="D3" t="s">
        <v>16</v>
      </c>
      <c r="E3" t="s">
        <v>9</v>
      </c>
      <c r="F3" s="2">
        <v>1609</v>
      </c>
      <c r="G3" t="s">
        <v>22</v>
      </c>
      <c r="H3" t="s">
        <v>24</v>
      </c>
    </row>
    <row r="4" spans="1:8" x14ac:dyDescent="0.25">
      <c r="A4" s="1">
        <v>45598</v>
      </c>
      <c r="B4" s="5">
        <f>MONTH(tbl_operations[[#This Row],[Data]])</f>
        <v>11</v>
      </c>
      <c r="C4" t="s">
        <v>8</v>
      </c>
      <c r="D4" t="s">
        <v>17</v>
      </c>
      <c r="E4" t="s">
        <v>10</v>
      </c>
      <c r="F4" s="2">
        <v>311</v>
      </c>
      <c r="G4" t="s">
        <v>23</v>
      </c>
      <c r="H4" t="s">
        <v>24</v>
      </c>
    </row>
    <row r="5" spans="1:8" x14ac:dyDescent="0.25">
      <c r="A5" s="1">
        <v>45629</v>
      </c>
      <c r="B5" s="5">
        <f>MONTH(tbl_operations[[#This Row],[Data]])</f>
        <v>12</v>
      </c>
      <c r="C5" t="s">
        <v>8</v>
      </c>
      <c r="D5" t="s">
        <v>17</v>
      </c>
      <c r="E5" t="s">
        <v>11</v>
      </c>
      <c r="F5" s="2">
        <v>300</v>
      </c>
      <c r="G5" t="s">
        <v>23</v>
      </c>
      <c r="H5" t="s">
        <v>24</v>
      </c>
    </row>
    <row r="6" spans="1:8" x14ac:dyDescent="0.25">
      <c r="A6" s="1">
        <v>45630</v>
      </c>
      <c r="B6" s="5">
        <f>MONTH(tbl_operations[[#This Row],[Data]])</f>
        <v>12</v>
      </c>
      <c r="C6" t="s">
        <v>8</v>
      </c>
      <c r="D6" t="s">
        <v>18</v>
      </c>
      <c r="E6" t="s">
        <v>12</v>
      </c>
      <c r="F6" s="2">
        <v>90</v>
      </c>
      <c r="G6" t="s">
        <v>22</v>
      </c>
      <c r="H6" t="s">
        <v>24</v>
      </c>
    </row>
    <row r="7" spans="1:8" x14ac:dyDescent="0.25">
      <c r="A7" s="1">
        <v>45630</v>
      </c>
      <c r="B7" s="5">
        <f>MONTH(tbl_operations[[#This Row],[Data]])</f>
        <v>12</v>
      </c>
      <c r="C7" t="s">
        <v>8</v>
      </c>
      <c r="D7" t="s">
        <v>19</v>
      </c>
      <c r="E7" t="s">
        <v>13</v>
      </c>
      <c r="F7" s="2">
        <v>140</v>
      </c>
      <c r="G7" t="s">
        <v>22</v>
      </c>
      <c r="H7" t="s">
        <v>24</v>
      </c>
    </row>
    <row r="8" spans="1:8" x14ac:dyDescent="0.25">
      <c r="A8" s="1">
        <v>45630</v>
      </c>
      <c r="B8" s="5">
        <f>MONTH(tbl_operations[[#This Row],[Data]])</f>
        <v>12</v>
      </c>
      <c r="C8" t="s">
        <v>8</v>
      </c>
      <c r="D8" t="s">
        <v>33</v>
      </c>
      <c r="E8" t="s">
        <v>34</v>
      </c>
      <c r="F8" s="2">
        <v>280</v>
      </c>
      <c r="G8" t="s">
        <v>22</v>
      </c>
      <c r="H8" t="s">
        <v>24</v>
      </c>
    </row>
    <row r="9" spans="1:8" x14ac:dyDescent="0.25">
      <c r="A9" s="1">
        <v>45632</v>
      </c>
      <c r="B9" s="5">
        <f>MONTH(tbl_operations[[#This Row],[Data]])</f>
        <v>12</v>
      </c>
      <c r="C9" t="s">
        <v>8</v>
      </c>
      <c r="D9" t="s">
        <v>25</v>
      </c>
      <c r="E9" t="s">
        <v>26</v>
      </c>
      <c r="F9" s="2">
        <v>600</v>
      </c>
      <c r="G9" t="s">
        <v>23</v>
      </c>
      <c r="H9" t="s">
        <v>24</v>
      </c>
    </row>
    <row r="10" spans="1:8" x14ac:dyDescent="0.25">
      <c r="A10" s="1">
        <v>45646</v>
      </c>
      <c r="B10" s="5">
        <f>MONTH(tbl_operations[[#This Row],[Data]])</f>
        <v>12</v>
      </c>
      <c r="C10" t="s">
        <v>7</v>
      </c>
      <c r="D10" t="s">
        <v>14</v>
      </c>
      <c r="E10" t="s">
        <v>27</v>
      </c>
      <c r="F10" s="2">
        <v>14000</v>
      </c>
      <c r="G10" t="s">
        <v>28</v>
      </c>
      <c r="H10" t="s">
        <v>21</v>
      </c>
    </row>
    <row r="11" spans="1:8" x14ac:dyDescent="0.25">
      <c r="A11" s="1">
        <v>45646</v>
      </c>
      <c r="B11" s="5">
        <f>MONTH(tbl_operations[[#This Row],[Data]])</f>
        <v>12</v>
      </c>
      <c r="C11" t="s">
        <v>8</v>
      </c>
      <c r="D11" t="s">
        <v>29</v>
      </c>
      <c r="E11" t="s">
        <v>30</v>
      </c>
      <c r="F11" s="2">
        <v>240</v>
      </c>
      <c r="G11" t="s">
        <v>22</v>
      </c>
      <c r="H11" t="s">
        <v>24</v>
      </c>
    </row>
    <row r="12" spans="1:8" x14ac:dyDescent="0.25">
      <c r="A12" s="1">
        <v>45646</v>
      </c>
      <c r="B12" s="5">
        <f>MONTH(tbl_operations[[#This Row],[Data]])</f>
        <v>12</v>
      </c>
      <c r="C12" t="s">
        <v>8</v>
      </c>
      <c r="D12" t="s">
        <v>29</v>
      </c>
      <c r="E12" t="s">
        <v>31</v>
      </c>
      <c r="F12" s="2">
        <v>48</v>
      </c>
      <c r="G12" t="s">
        <v>22</v>
      </c>
      <c r="H12" t="s">
        <v>24</v>
      </c>
    </row>
    <row r="13" spans="1:8" x14ac:dyDescent="0.25">
      <c r="A13" s="1">
        <v>45646</v>
      </c>
      <c r="B13" s="5">
        <f>MONTH(tbl_operations[[#This Row],[Data]])</f>
        <v>12</v>
      </c>
      <c r="C13" t="s">
        <v>8</v>
      </c>
      <c r="D13" t="s">
        <v>29</v>
      </c>
      <c r="E13" t="s">
        <v>32</v>
      </c>
      <c r="F13" s="2">
        <v>1100</v>
      </c>
      <c r="G13" t="s">
        <v>22</v>
      </c>
      <c r="H13" t="s">
        <v>24</v>
      </c>
    </row>
    <row r="14" spans="1:8" x14ac:dyDescent="0.25">
      <c r="A14" s="1">
        <v>45646</v>
      </c>
      <c r="B14" s="5">
        <f>MONTH(tbl_operations[[#This Row],[Data]])</f>
        <v>12</v>
      </c>
      <c r="C14" t="s">
        <v>8</v>
      </c>
      <c r="D14" t="s">
        <v>29</v>
      </c>
      <c r="E14" t="s">
        <v>35</v>
      </c>
      <c r="F14" s="2">
        <v>140</v>
      </c>
      <c r="G14" t="s">
        <v>22</v>
      </c>
      <c r="H14" t="s">
        <v>24</v>
      </c>
    </row>
    <row r="15" spans="1:8" x14ac:dyDescent="0.25">
      <c r="A15" s="1">
        <v>45616</v>
      </c>
      <c r="B15" s="5">
        <f>MONTH(tbl_operations[[#This Row],[Data]])</f>
        <v>11</v>
      </c>
      <c r="C15" t="s">
        <v>8</v>
      </c>
      <c r="D15" t="s">
        <v>25</v>
      </c>
      <c r="E15" t="s">
        <v>26</v>
      </c>
      <c r="F15" s="2">
        <v>1200</v>
      </c>
      <c r="G15" t="s">
        <v>23</v>
      </c>
      <c r="H15" t="s">
        <v>24</v>
      </c>
    </row>
    <row r="16" spans="1:8" x14ac:dyDescent="0.25">
      <c r="A16" s="1">
        <v>45646</v>
      </c>
      <c r="B16" s="5">
        <f>MONTH(tbl_operations[[#This Row],[Data]])</f>
        <v>12</v>
      </c>
      <c r="C16" t="s">
        <v>8</v>
      </c>
      <c r="D16" t="s">
        <v>37</v>
      </c>
      <c r="E16" t="s">
        <v>36</v>
      </c>
      <c r="F16" s="2">
        <v>1800</v>
      </c>
      <c r="G16" t="s">
        <v>23</v>
      </c>
      <c r="H16" t="s">
        <v>24</v>
      </c>
    </row>
    <row r="17" spans="1:8" x14ac:dyDescent="0.25">
      <c r="A17" s="1">
        <v>45618</v>
      </c>
      <c r="B17" s="5">
        <f>MONTH(tbl_operations[[#This Row],[Data]])</f>
        <v>11</v>
      </c>
      <c r="C17" t="s">
        <v>7</v>
      </c>
      <c r="D17" t="s">
        <v>38</v>
      </c>
      <c r="E17" t="s">
        <v>39</v>
      </c>
      <c r="F17" s="2">
        <v>20000</v>
      </c>
      <c r="G17" t="s">
        <v>28</v>
      </c>
      <c r="H17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7"/>
  <sheetViews>
    <sheetView workbookViewId="0">
      <selection activeCell="B9" sqref="B9"/>
    </sheetView>
  </sheetViews>
  <sheetFormatPr defaultRowHeight="15" x14ac:dyDescent="0.25"/>
  <cols>
    <col min="1" max="1" width="18" customWidth="1"/>
    <col min="2" max="2" width="13.85546875" customWidth="1"/>
    <col min="3" max="3" width="5.5703125" customWidth="1"/>
    <col min="4" max="4" width="10.7109375" bestFit="1" customWidth="1"/>
  </cols>
  <sheetData>
    <row r="1" spans="1:2" x14ac:dyDescent="0.25">
      <c r="A1" s="6" t="s">
        <v>1</v>
      </c>
      <c r="B1" t="s">
        <v>8</v>
      </c>
    </row>
    <row r="3" spans="1:2" x14ac:dyDescent="0.25">
      <c r="A3" s="6" t="s">
        <v>41</v>
      </c>
      <c r="B3" t="s">
        <v>43</v>
      </c>
    </row>
    <row r="4" spans="1:2" x14ac:dyDescent="0.25">
      <c r="A4" s="7" t="s">
        <v>19</v>
      </c>
      <c r="B4" s="8">
        <v>140</v>
      </c>
    </row>
    <row r="5" spans="1:2" x14ac:dyDescent="0.25">
      <c r="A5" s="7" t="s">
        <v>25</v>
      </c>
      <c r="B5" s="8">
        <v>600</v>
      </c>
    </row>
    <row r="6" spans="1:2" x14ac:dyDescent="0.25">
      <c r="A6" s="7" t="s">
        <v>33</v>
      </c>
      <c r="B6" s="8">
        <v>280</v>
      </c>
    </row>
    <row r="7" spans="1:2" x14ac:dyDescent="0.25">
      <c r="A7" s="7" t="s">
        <v>18</v>
      </c>
      <c r="B7" s="8">
        <v>90</v>
      </c>
    </row>
    <row r="8" spans="1:2" x14ac:dyDescent="0.25">
      <c r="A8" s="7" t="s">
        <v>37</v>
      </c>
      <c r="B8" s="8">
        <v>1800</v>
      </c>
    </row>
    <row r="9" spans="1:2" x14ac:dyDescent="0.25">
      <c r="A9" s="7" t="s">
        <v>16</v>
      </c>
      <c r="B9" s="8">
        <v>1609</v>
      </c>
    </row>
    <row r="10" spans="1:2" x14ac:dyDescent="0.25">
      <c r="A10" s="7" t="s">
        <v>29</v>
      </c>
      <c r="B10" s="8">
        <v>1528</v>
      </c>
    </row>
    <row r="11" spans="1:2" x14ac:dyDescent="0.25">
      <c r="A11" s="7" t="s">
        <v>17</v>
      </c>
      <c r="B11" s="8">
        <v>300</v>
      </c>
    </row>
    <row r="12" spans="1:2" x14ac:dyDescent="0.25">
      <c r="A12" s="7" t="s">
        <v>42</v>
      </c>
      <c r="B12" s="8">
        <v>6347</v>
      </c>
    </row>
    <row r="15" spans="1:2" x14ac:dyDescent="0.25">
      <c r="A15" s="6" t="s">
        <v>41</v>
      </c>
      <c r="B15" t="s">
        <v>43</v>
      </c>
    </row>
    <row r="16" spans="1:2" x14ac:dyDescent="0.25">
      <c r="A16" s="7" t="s">
        <v>14</v>
      </c>
      <c r="B16" s="8">
        <v>17700</v>
      </c>
    </row>
    <row r="17" spans="1:2" x14ac:dyDescent="0.25">
      <c r="A17" s="7" t="s">
        <v>42</v>
      </c>
      <c r="B17" s="8">
        <v>17700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23"/>
  <sheetViews>
    <sheetView tabSelected="1" topLeftCell="A13" zoomScale="80" zoomScaleNormal="80" workbookViewId="0">
      <selection activeCell="Q31" sqref="Q31"/>
    </sheetView>
  </sheetViews>
  <sheetFormatPr defaultColWidth="0" defaultRowHeight="15" x14ac:dyDescent="0.25"/>
  <cols>
    <col min="1" max="1" width="21.42578125" style="3" customWidth="1"/>
    <col min="2" max="20" width="9.140625" style="4" customWidth="1"/>
    <col min="21" max="16384" width="9.140625" hidden="1"/>
  </cols>
  <sheetData>
    <row r="6" spans="6:15" ht="26.25" x14ac:dyDescent="0.4">
      <c r="F6" s="9" t="s">
        <v>45</v>
      </c>
    </row>
    <row r="12" spans="6:15" ht="26.25" x14ac:dyDescent="0.4">
      <c r="O12" s="9" t="s">
        <v>50</v>
      </c>
    </row>
    <row r="23" spans="6:6" ht="26.25" x14ac:dyDescent="0.4">
      <c r="F23" s="9" t="s"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12"/>
  <sheetViews>
    <sheetView workbookViewId="0">
      <selection activeCell="I8" sqref="I8"/>
    </sheetView>
  </sheetViews>
  <sheetFormatPr defaultRowHeight="15" x14ac:dyDescent="0.25"/>
  <cols>
    <col min="3" max="3" width="16.28515625" bestFit="1" customWidth="1"/>
    <col min="4" max="4" width="19" bestFit="1" customWidth="1"/>
  </cols>
  <sheetData>
    <row r="1" spans="1:19" s="3" customFormat="1" x14ac:dyDescent="0.25"/>
    <row r="2" spans="1: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C3" s="10" t="s">
        <v>51</v>
      </c>
      <c r="D3" s="2">
        <f>SUM(D7:D13)</f>
        <v>840</v>
      </c>
    </row>
    <row r="4" spans="1:19" x14ac:dyDescent="0.25">
      <c r="C4" s="10" t="s">
        <v>52</v>
      </c>
      <c r="D4" s="2">
        <v>1600</v>
      </c>
    </row>
    <row r="7" spans="1:19" x14ac:dyDescent="0.25">
      <c r="C7" t="s">
        <v>48</v>
      </c>
      <c r="D7" t="s">
        <v>49</v>
      </c>
    </row>
    <row r="8" spans="1:19" x14ac:dyDescent="0.25">
      <c r="C8" t="s">
        <v>46</v>
      </c>
      <c r="D8" t="s">
        <v>47</v>
      </c>
    </row>
    <row r="9" spans="1:19" x14ac:dyDescent="0.25">
      <c r="C9" s="1">
        <v>45603</v>
      </c>
      <c r="D9" s="2">
        <v>60</v>
      </c>
    </row>
    <row r="10" spans="1:19" x14ac:dyDescent="0.25">
      <c r="C10" s="1">
        <v>45606</v>
      </c>
      <c r="D10" s="2">
        <v>210</v>
      </c>
    </row>
    <row r="11" spans="1:19" x14ac:dyDescent="0.25">
      <c r="C11" s="1">
        <v>45616</v>
      </c>
      <c r="D11" s="2">
        <v>340</v>
      </c>
    </row>
    <row r="12" spans="1:19" x14ac:dyDescent="0.25">
      <c r="C12" s="1">
        <v>45633</v>
      </c>
      <c r="D12" s="2">
        <v>230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Sansung</dc:creator>
  <cp:lastModifiedBy>Sansung</cp:lastModifiedBy>
  <dcterms:created xsi:type="dcterms:W3CDTF">2025-01-05T19:29:10Z</dcterms:created>
  <dcterms:modified xsi:type="dcterms:W3CDTF">2025-01-09T10:01:06Z</dcterms:modified>
</cp:coreProperties>
</file>