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oni\Documents\1_uni\1_insterships\cuda_version\PEL4VAD-master\predictions\"/>
    </mc:Choice>
  </mc:AlternateContent>
  <xr:revisionPtr revIDLastSave="0" documentId="13_ncr:1_{9D871556-0F1D-4D72-B067-6528FDBB89F6}" xr6:coauthVersionLast="47" xr6:coauthVersionMax="47" xr10:uidLastSave="{00000000-0000-0000-0000-000000000000}"/>
  <bookViews>
    <workbookView xWindow="5685" yWindow="1335" windowWidth="22140" windowHeight="13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6" i="1"/>
  <c r="G27" i="1"/>
  <c r="G28" i="1"/>
  <c r="G26" i="1"/>
  <c r="E27" i="1"/>
  <c r="E28" i="1"/>
  <c r="E26" i="1"/>
  <c r="C27" i="1"/>
  <c r="C28" i="1"/>
  <c r="C26" i="1"/>
  <c r="H27" i="1"/>
  <c r="H28" i="1"/>
  <c r="H26" i="1"/>
  <c r="F27" i="1"/>
  <c r="F28" i="1"/>
  <c r="F26" i="1"/>
  <c r="D27" i="1"/>
  <c r="D28" i="1"/>
  <c r="D26" i="1"/>
  <c r="B27" i="1"/>
  <c r="B28" i="1"/>
  <c r="B26" i="1"/>
</calcChain>
</file>

<file path=xl/sharedStrings.xml><?xml version="1.0" encoding="utf-8"?>
<sst xmlns="http://schemas.openxmlformats.org/spreadsheetml/2006/main" count="45" uniqueCount="40">
  <si>
    <t>Algoritmo</t>
  </si>
  <si>
    <t>Recall</t>
  </si>
  <si>
    <t>Precision</t>
  </si>
  <si>
    <t>F1 Score</t>
  </si>
  <si>
    <t>AUC-ROC</t>
  </si>
  <si>
    <t>AUC-PR</t>
  </si>
  <si>
    <t>FNR</t>
  </si>
  <si>
    <t>FPR</t>
  </si>
  <si>
    <t>PEL4VAD</t>
  </si>
  <si>
    <t>URDMU</t>
  </si>
  <si>
    <t>BN-WVAD</t>
  </si>
  <si>
    <t>Recall = TP / TP + FN</t>
  </si>
  <si>
    <t>F1 score  = 2*(precision*recall)/(precision + recall)</t>
  </si>
  <si>
    <t>area bajo la curva precision-recall</t>
  </si>
  <si>
    <t>precision = TP/ TP+FP</t>
  </si>
  <si>
    <t>(AP que calcula URMU)</t>
  </si>
  <si>
    <t xml:space="preserve">ROC: True Positive Rate vs False Positive Rate </t>
  </si>
  <si>
    <t>FNR = FN/TP+FN</t>
  </si>
  <si>
    <t>falsas alarmas: FP / TN + FP</t>
  </si>
  <si>
    <t>false negative rate</t>
  </si>
  <si>
    <t>false positive rate</t>
  </si>
  <si>
    <t>TPR (True positive rate)</t>
  </si>
  <si>
    <t>TN</t>
  </si>
  <si>
    <t>TP</t>
  </si>
  <si>
    <t>total_anomalies</t>
  </si>
  <si>
    <t>normal_frames</t>
  </si>
  <si>
    <t>FN</t>
  </si>
  <si>
    <t>recall * total_anomalies</t>
  </si>
  <si>
    <t>FP</t>
  </si>
  <si>
    <t>fnr * total_anomalies</t>
  </si>
  <si>
    <t>fnr = fn / tp+fn</t>
  </si>
  <si>
    <t>recall = tp / tp+fn</t>
  </si>
  <si>
    <t>fpr = fp / tn + fp</t>
  </si>
  <si>
    <t>fpr*normal_frames</t>
  </si>
  <si>
    <t>normal_frames - fp</t>
  </si>
  <si>
    <t>% respecto anomalias</t>
  </si>
  <si>
    <t>positive predictive value</t>
  </si>
  <si>
    <t>sensitivity</t>
  </si>
  <si>
    <t>% respecto frames normales</t>
  </si>
  <si>
    <t>Precision = TP / TN +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</si>
</sst>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1" applyNumberFormat="1" applyFont="1" applyBorder="1"/>
    <xf numFmtId="0" fontId="1" fillId="0" borderId="0" xfId="0" applyFont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6.140625" customWidth="1"/>
    <col min="2" max="2" width="22.140625" customWidth="1"/>
    <col min="3" max="3" width="22.5703125" customWidth="1"/>
    <col min="4" max="4" width="21.42578125" customWidth="1"/>
    <col min="5" max="5" width="27" customWidth="1"/>
    <col min="6" max="6" width="30.7109375" customWidth="1"/>
    <col min="7" max="7" width="25.85546875" customWidth="1"/>
    <col min="8" max="8" width="25.42578125" customWidth="1"/>
    <col min="9" max="9" width="25" customWidth="1"/>
    <col min="10" max="10" width="32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/>
      <c r="J1" s="8"/>
    </row>
    <row r="2" spans="1:10" x14ac:dyDescent="0.25">
      <c r="A2" s="3" t="s">
        <v>8</v>
      </c>
      <c r="B2" s="4">
        <v>0.46488330085088181</v>
      </c>
      <c r="C2" s="4">
        <v>0.34276426468526572</v>
      </c>
      <c r="D2" s="4">
        <v>0.39459137767556329</v>
      </c>
      <c r="E2" s="4">
        <v>0.86762522137844944</v>
      </c>
      <c r="F2" s="4">
        <v>0.33999951456228711</v>
      </c>
      <c r="G2" s="4">
        <v>0.53511669914911819</v>
      </c>
      <c r="H2" s="4">
        <v>7.3141549946759338E-2</v>
      </c>
    </row>
    <row r="3" spans="1:10" x14ac:dyDescent="0.25">
      <c r="A3" s="3" t="s">
        <v>9</v>
      </c>
      <c r="B3" s="4">
        <v>0.57079193801397543</v>
      </c>
      <c r="C3" s="4">
        <v>0.2875970013412531</v>
      </c>
      <c r="D3" s="4">
        <v>0.38247941518418832</v>
      </c>
      <c r="E3" s="4">
        <v>0.86973116613927015</v>
      </c>
      <c r="F3" s="4">
        <v>0.35590487133484822</v>
      </c>
      <c r="G3" s="4">
        <v>0.42920806198602462</v>
      </c>
      <c r="H3" s="4">
        <v>0.116014907384655</v>
      </c>
    </row>
    <row r="4" spans="1:10" x14ac:dyDescent="0.25">
      <c r="A4" s="3" t="s">
        <v>10</v>
      </c>
      <c r="B4" s="4">
        <v>0.70137139325949516</v>
      </c>
      <c r="C4" s="4">
        <v>0.21181093884582261</v>
      </c>
      <c r="D4" s="4">
        <v>0.32536357321631371</v>
      </c>
      <c r="E4" s="4">
        <v>0.83847094705923852</v>
      </c>
      <c r="F4" s="4">
        <v>0.25798750382854962</v>
      </c>
      <c r="G4" s="4">
        <v>0.29862860674050479</v>
      </c>
      <c r="H4" s="4">
        <v>0.21415323948935769</v>
      </c>
    </row>
    <row r="8" spans="1:10" x14ac:dyDescent="0.25">
      <c r="B8" t="s">
        <v>37</v>
      </c>
    </row>
    <row r="9" spans="1:10" x14ac:dyDescent="0.25">
      <c r="B9" t="s">
        <v>21</v>
      </c>
      <c r="G9" t="s">
        <v>19</v>
      </c>
      <c r="H9" t="s">
        <v>20</v>
      </c>
    </row>
    <row r="10" spans="1:10" x14ac:dyDescent="0.25">
      <c r="B10" t="s">
        <v>11</v>
      </c>
      <c r="C10" t="s">
        <v>39</v>
      </c>
      <c r="D10" t="s">
        <v>12</v>
      </c>
      <c r="F10" t="s">
        <v>13</v>
      </c>
      <c r="G10" t="s">
        <v>17</v>
      </c>
      <c r="H10" t="s">
        <v>18</v>
      </c>
    </row>
    <row r="11" spans="1:10" x14ac:dyDescent="0.25">
      <c r="D11" t="s">
        <v>14</v>
      </c>
      <c r="F11" t="s">
        <v>15</v>
      </c>
      <c r="I11" s="2"/>
    </row>
    <row r="12" spans="1:10" x14ac:dyDescent="0.25">
      <c r="D12" t="s">
        <v>36</v>
      </c>
    </row>
    <row r="13" spans="1:10" x14ac:dyDescent="0.25">
      <c r="E13" t="s">
        <v>16</v>
      </c>
    </row>
    <row r="15" spans="1:10" x14ac:dyDescent="0.25">
      <c r="A15" t="s">
        <v>24</v>
      </c>
      <c r="B15">
        <v>84148</v>
      </c>
    </row>
    <row r="16" spans="1:10" x14ac:dyDescent="0.25">
      <c r="A16" t="s">
        <v>25</v>
      </c>
      <c r="B16">
        <v>1025532</v>
      </c>
    </row>
    <row r="17" spans="1:9" x14ac:dyDescent="0.25">
      <c r="H17" s="2"/>
    </row>
    <row r="22" spans="1:9" x14ac:dyDescent="0.25">
      <c r="B22" t="s">
        <v>31</v>
      </c>
      <c r="D22" t="s">
        <v>30</v>
      </c>
      <c r="F22" t="s">
        <v>32</v>
      </c>
    </row>
    <row r="23" spans="1:9" x14ac:dyDescent="0.25">
      <c r="B23" t="s">
        <v>27</v>
      </c>
      <c r="D23" t="s">
        <v>29</v>
      </c>
      <c r="F23" t="s">
        <v>33</v>
      </c>
      <c r="I23" t="s">
        <v>34</v>
      </c>
    </row>
    <row r="25" spans="1:9" x14ac:dyDescent="0.25">
      <c r="A25" s="5"/>
      <c r="B25" s="6" t="s">
        <v>23</v>
      </c>
      <c r="C25" s="3" t="s">
        <v>35</v>
      </c>
      <c r="D25" s="6" t="s">
        <v>26</v>
      </c>
      <c r="E25" s="3" t="s">
        <v>35</v>
      </c>
      <c r="F25" s="6" t="s">
        <v>28</v>
      </c>
      <c r="G25" s="3" t="s">
        <v>38</v>
      </c>
      <c r="H25" s="6" t="s">
        <v>22</v>
      </c>
      <c r="I25" s="3" t="s">
        <v>38</v>
      </c>
    </row>
    <row r="26" spans="1:9" x14ac:dyDescent="0.25">
      <c r="A26" s="6" t="s">
        <v>8</v>
      </c>
      <c r="B26" s="5">
        <f>B2*$B$15</f>
        <v>39119</v>
      </c>
      <c r="C26" s="7">
        <f>B26/$B$15</f>
        <v>0.46488330085088175</v>
      </c>
      <c r="D26" s="5">
        <f>G2*$B$15</f>
        <v>45029</v>
      </c>
      <c r="E26" s="7">
        <f>D26/$B$15</f>
        <v>0.53511669914911819</v>
      </c>
      <c r="F26" s="5">
        <f>H2*$B$16</f>
        <v>75009</v>
      </c>
      <c r="G26" s="7">
        <f>F26/$B$16</f>
        <v>7.3141549946759338E-2</v>
      </c>
      <c r="H26" s="5">
        <f>$B$16-F26</f>
        <v>950523</v>
      </c>
      <c r="I26" s="7">
        <f>H26/$B$16</f>
        <v>0.92685845005324063</v>
      </c>
    </row>
    <row r="27" spans="1:9" x14ac:dyDescent="0.25">
      <c r="A27" s="6" t="s">
        <v>9</v>
      </c>
      <c r="B27" s="5">
        <f t="shared" ref="B27:B28" si="0">B3*$B$15</f>
        <v>48031.000000000007</v>
      </c>
      <c r="C27" s="7">
        <f t="shared" ref="C27:C28" si="1">B27/$B$15</f>
        <v>0.57079193801397543</v>
      </c>
      <c r="D27" s="5">
        <f>G3*$B$15</f>
        <v>36117</v>
      </c>
      <c r="E27" s="7">
        <f t="shared" ref="E27:E28" si="2">D27/$B$15</f>
        <v>0.42920806198602462</v>
      </c>
      <c r="F27" s="5">
        <f>H3*$B$16</f>
        <v>118977.00000000001</v>
      </c>
      <c r="G27" s="7">
        <f t="shared" ref="G27:G28" si="3">F27/$B$16</f>
        <v>0.116014907384655</v>
      </c>
      <c r="H27" s="5">
        <f>$B$16-F27</f>
        <v>906555</v>
      </c>
      <c r="I27" s="7">
        <f t="shared" ref="I27:I28" si="4">H27/$B$16</f>
        <v>0.88398509261534497</v>
      </c>
    </row>
    <row r="28" spans="1:9" x14ac:dyDescent="0.25">
      <c r="A28" s="6" t="s">
        <v>10</v>
      </c>
      <c r="B28" s="5">
        <f t="shared" si="0"/>
        <v>59019</v>
      </c>
      <c r="C28" s="7">
        <f t="shared" si="1"/>
        <v>0.70137139325949516</v>
      </c>
      <c r="D28" s="5">
        <f>G4*$B$15</f>
        <v>25128.999999999996</v>
      </c>
      <c r="E28" s="7">
        <f t="shared" si="2"/>
        <v>0.29862860674050479</v>
      </c>
      <c r="F28" s="5">
        <f>H4*$B$16</f>
        <v>219620.99999999997</v>
      </c>
      <c r="G28" s="7">
        <f t="shared" si="3"/>
        <v>0.21415323948935769</v>
      </c>
      <c r="H28" s="5">
        <f>$B$16-F28</f>
        <v>805911</v>
      </c>
      <c r="I28" s="7">
        <f t="shared" si="4"/>
        <v>0.78584676051064228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sonia rubio llamas</cp:lastModifiedBy>
  <dcterms:created xsi:type="dcterms:W3CDTF">2024-11-05T17:35:27Z</dcterms:created>
  <dcterms:modified xsi:type="dcterms:W3CDTF">2024-11-06T18:33:19Z</dcterms:modified>
</cp:coreProperties>
</file>