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lojure\toydb\doc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9" i="1"/>
  <c r="D11" i="1" s="1"/>
  <c r="D4" i="1" l="1"/>
  <c r="D6" i="1" s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E32" i="1" l="1"/>
  <c r="E27" i="1"/>
  <c r="E22" i="1"/>
  <c r="E31" i="1"/>
  <c r="E26" i="1"/>
  <c r="E35" i="1"/>
  <c r="E30" i="1"/>
  <c r="E24" i="1"/>
  <c r="E34" i="1"/>
  <c r="E28" i="1"/>
  <c r="E23" i="1"/>
  <c r="E33" i="1"/>
  <c r="E29" i="1"/>
  <c r="E25" i="1"/>
  <c r="D10" i="1"/>
  <c r="I33" i="1"/>
  <c r="I29" i="1"/>
  <c r="I25" i="1"/>
  <c r="I22" i="1"/>
  <c r="I32" i="1"/>
  <c r="I28" i="1"/>
  <c r="I24" i="1"/>
  <c r="I35" i="1"/>
  <c r="I31" i="1"/>
  <c r="I27" i="1"/>
  <c r="I23" i="1"/>
  <c r="I34" i="1"/>
  <c r="I30" i="1"/>
  <c r="I26" i="1"/>
  <c r="J23" i="1" l="1"/>
  <c r="K23" i="1" s="1"/>
  <c r="J27" i="1"/>
  <c r="K27" i="1" s="1"/>
  <c r="J31" i="1"/>
  <c r="J35" i="1"/>
  <c r="J24" i="1"/>
  <c r="K24" i="1" s="1"/>
  <c r="J28" i="1"/>
  <c r="K28" i="1" s="1"/>
  <c r="J32" i="1"/>
  <c r="K32" i="1" s="1"/>
  <c r="J22" i="1"/>
  <c r="K22" i="1" s="1"/>
  <c r="J25" i="1"/>
  <c r="K25" i="1" s="1"/>
  <c r="J29" i="1"/>
  <c r="K29" i="1" s="1"/>
  <c r="J33" i="1"/>
  <c r="K33" i="1" s="1"/>
  <c r="J26" i="1"/>
  <c r="K26" i="1" s="1"/>
  <c r="J30" i="1"/>
  <c r="K30" i="1" s="1"/>
  <c r="J34" i="1"/>
  <c r="K34" i="1" s="1"/>
  <c r="K31" i="1"/>
  <c r="K35" i="1"/>
  <c r="M30" i="1" l="1"/>
  <c r="N30" i="1" s="1"/>
  <c r="L30" i="1"/>
  <c r="L25" i="1"/>
  <c r="M25" i="1"/>
  <c r="N25" i="1" s="1"/>
  <c r="M23" i="1"/>
  <c r="N23" i="1" s="1"/>
  <c r="L23" i="1"/>
  <c r="M32" i="1"/>
  <c r="N32" i="1" s="1"/>
  <c r="L32" i="1"/>
  <c r="M26" i="1"/>
  <c r="N26" i="1" s="1"/>
  <c r="L26" i="1"/>
  <c r="M22" i="1"/>
  <c r="N22" i="1" s="1"/>
  <c r="L22" i="1"/>
  <c r="L29" i="1"/>
  <c r="M29" i="1"/>
  <c r="N29" i="1" s="1"/>
  <c r="M35" i="1"/>
  <c r="N35" i="1" s="1"/>
  <c r="L35" i="1"/>
  <c r="M34" i="1"/>
  <c r="N34" i="1" s="1"/>
  <c r="L34" i="1"/>
  <c r="M28" i="1"/>
  <c r="N28" i="1" s="1"/>
  <c r="L28" i="1"/>
  <c r="M24" i="1"/>
  <c r="N24" i="1" s="1"/>
  <c r="L24" i="1"/>
  <c r="M31" i="1"/>
  <c r="N31" i="1" s="1"/>
  <c r="L31" i="1"/>
  <c r="M27" i="1"/>
  <c r="N27" i="1" s="1"/>
  <c r="L27" i="1"/>
  <c r="L33" i="1"/>
  <c r="M33" i="1"/>
  <c r="N33" i="1" s="1"/>
</calcChain>
</file>

<file path=xl/sharedStrings.xml><?xml version="1.0" encoding="utf-8"?>
<sst xmlns="http://schemas.openxmlformats.org/spreadsheetml/2006/main" count="32" uniqueCount="31">
  <si>
    <t>zoomratio</t>
  </si>
  <si>
    <t>kmpm</t>
  </si>
  <si>
    <t>kppu</t>
  </si>
  <si>
    <t>zoom-level</t>
  </si>
  <si>
    <t>zoom-exp</t>
  </si>
  <si>
    <t>ppu</t>
  </si>
  <si>
    <t>unit</t>
  </si>
  <si>
    <t>mgsu</t>
  </si>
  <si>
    <t>mgsp</t>
  </si>
  <si>
    <t>mgsm</t>
  </si>
  <si>
    <t>pixels per unit</t>
  </si>
  <si>
    <t>meters per unit</t>
  </si>
  <si>
    <t>pixels per grid</t>
  </si>
  <si>
    <t>(upp)</t>
  </si>
  <si>
    <t>(units per pixel)</t>
  </si>
  <si>
    <t>zoom-exp-step</t>
  </si>
  <si>
    <t>majgpu</t>
  </si>
  <si>
    <t>maj-spacing (units)</t>
  </si>
  <si>
    <t>maj-spacing (px)</t>
  </si>
  <si>
    <t>zoombase</t>
  </si>
  <si>
    <t>min-spacing (units)</t>
  </si>
  <si>
    <t>min-spacing (px)</t>
  </si>
  <si>
    <t>metric-kgpu</t>
  </si>
  <si>
    <t>inch-kgpu</t>
  </si>
  <si>
    <t>igsm</t>
  </si>
  <si>
    <t>igsu</t>
  </si>
  <si>
    <t>grids per unit, inches</t>
  </si>
  <si>
    <t>meters per grid when inches</t>
  </si>
  <si>
    <t>units per grid when inches</t>
  </si>
  <si>
    <t>meters per grid when metric</t>
  </si>
  <si>
    <t>units per grid when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</si>
</sst>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48" fontId="0" fillId="0" borderId="0" xfId="0" applyNumberFormat="1"/>
    <xf numFmtId="0" fontId="0" fillId="0" borderId="0" xfId="0" applyNumberFormat="1"/>
    <xf numFmtId="48" fontId="1" fillId="2" borderId="0" xfId="1" applyNumberFormat="1"/>
    <xf numFmtId="0" fontId="1" fillId="2" borderId="0" xfId="1" applyNumberFormat="1"/>
    <xf numFmtId="0" fontId="0" fillId="0" borderId="0" xfId="0" applyAlignment="1">
      <alignment horizontal="center"/>
    </xf>
    <xf numFmtId="4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6"/>
  <sheetViews>
    <sheetView tabSelected="1" zoomScaleNormal="100" workbookViewId="0">
      <selection activeCell="H16" sqref="H16"/>
    </sheetView>
  </sheetViews>
  <sheetFormatPr defaultRowHeight="15" x14ac:dyDescent="0.25"/>
  <cols>
    <col min="3" max="4" width="11.28515625" customWidth="1"/>
    <col min="5" max="5" width="15.5703125" customWidth="1"/>
    <col min="6" max="8" width="11.85546875" customWidth="1"/>
    <col min="9" max="9" width="14.5703125" bestFit="1" customWidth="1"/>
    <col min="11" max="11" width="18.140625" bestFit="1" customWidth="1"/>
    <col min="12" max="12" width="17.140625" customWidth="1"/>
    <col min="14" max="14" width="15.85546875" bestFit="1" customWidth="1"/>
    <col min="15" max="15" width="18.140625" bestFit="1" customWidth="1"/>
    <col min="16" max="16" width="15.7109375" bestFit="1" customWidth="1"/>
  </cols>
  <sheetData>
    <row r="2" spans="3:10" x14ac:dyDescent="0.25">
      <c r="C2" t="s">
        <v>6</v>
      </c>
      <c r="D2" s="3">
        <v>9.9999999999999995E-7</v>
      </c>
      <c r="E2" t="s">
        <v>11</v>
      </c>
    </row>
    <row r="3" spans="3:10" x14ac:dyDescent="0.25">
      <c r="C3" t="s">
        <v>9</v>
      </c>
      <c r="D3" s="3">
        <v>0.01</v>
      </c>
      <c r="E3" t="s">
        <v>29</v>
      </c>
    </row>
    <row r="4" spans="3:10" x14ac:dyDescent="0.25">
      <c r="C4" t="s">
        <v>7</v>
      </c>
      <c r="D4" s="1">
        <f>D3/D2</f>
        <v>10000</v>
      </c>
      <c r="E4" t="s">
        <v>30</v>
      </c>
      <c r="I4" s="8"/>
      <c r="J4" s="8"/>
    </row>
    <row r="5" spans="3:10" x14ac:dyDescent="0.25">
      <c r="C5" t="s">
        <v>8</v>
      </c>
      <c r="D5" s="4">
        <v>100</v>
      </c>
      <c r="E5" t="s">
        <v>12</v>
      </c>
      <c r="I5" s="8"/>
      <c r="J5" s="8"/>
    </row>
    <row r="6" spans="3:10" x14ac:dyDescent="0.25">
      <c r="C6" t="s">
        <v>2</v>
      </c>
      <c r="D6" s="2">
        <f>D5/D4</f>
        <v>0.01</v>
      </c>
      <c r="E6" t="s">
        <v>10</v>
      </c>
      <c r="I6" s="8"/>
      <c r="J6" s="8"/>
    </row>
    <row r="7" spans="3:10" x14ac:dyDescent="0.25">
      <c r="C7" t="s">
        <v>13</v>
      </c>
      <c r="D7" s="1">
        <f>1/D6</f>
        <v>100</v>
      </c>
      <c r="E7" t="s">
        <v>14</v>
      </c>
    </row>
    <row r="8" spans="3:10" x14ac:dyDescent="0.25">
      <c r="C8" t="s">
        <v>24</v>
      </c>
      <c r="D8" s="1">
        <v>2.5399999999999999E-2</v>
      </c>
      <c r="E8" t="s">
        <v>27</v>
      </c>
    </row>
    <row r="9" spans="3:10" x14ac:dyDescent="0.25">
      <c r="C9" t="s">
        <v>25</v>
      </c>
      <c r="D9" s="1">
        <f>D8/D2</f>
        <v>25400</v>
      </c>
      <c r="E9" t="s">
        <v>28</v>
      </c>
    </row>
    <row r="10" spans="3:10" x14ac:dyDescent="0.25">
      <c r="C10" t="s">
        <v>22</v>
      </c>
      <c r="D10" s="1">
        <f>1/D4</f>
        <v>1E-4</v>
      </c>
      <c r="E10" t="s">
        <v>26</v>
      </c>
    </row>
    <row r="11" spans="3:10" x14ac:dyDescent="0.25">
      <c r="C11" t="s">
        <v>23</v>
      </c>
      <c r="D11" s="1">
        <f>1/D9</f>
        <v>3.9370078740157478E-5</v>
      </c>
      <c r="E11" t="s">
        <v>26</v>
      </c>
    </row>
    <row r="13" spans="3:10" x14ac:dyDescent="0.25">
      <c r="C13" t="s">
        <v>19</v>
      </c>
      <c r="D13">
        <v>2</v>
      </c>
    </row>
    <row r="14" spans="3:10" x14ac:dyDescent="0.25">
      <c r="C14" t="s">
        <v>0</v>
      </c>
      <c r="D14">
        <v>6</v>
      </c>
    </row>
    <row r="15" spans="3:10" x14ac:dyDescent="0.25">
      <c r="C15" t="s">
        <v>1</v>
      </c>
      <c r="D15">
        <v>5</v>
      </c>
    </row>
    <row r="17" spans="3:18" x14ac:dyDescent="0.25">
      <c r="D17" s="1"/>
    </row>
    <row r="21" spans="3:18" x14ac:dyDescent="0.25">
      <c r="C21" s="5" t="s">
        <v>3</v>
      </c>
      <c r="D21" s="5" t="s">
        <v>4</v>
      </c>
      <c r="E21" s="5" t="s">
        <v>5</v>
      </c>
      <c r="I21" t="s">
        <v>15</v>
      </c>
      <c r="J21" t="s">
        <v>16</v>
      </c>
      <c r="K21" t="s">
        <v>17</v>
      </c>
      <c r="L21" t="s">
        <v>18</v>
      </c>
      <c r="M21" t="s">
        <v>20</v>
      </c>
      <c r="N21" t="s">
        <v>21</v>
      </c>
    </row>
    <row r="22" spans="3:18" x14ac:dyDescent="0.25">
      <c r="C22" s="5">
        <v>0</v>
      </c>
      <c r="D22" s="7">
        <f t="shared" ref="D22:D27" si="0">C22/$D$14</f>
        <v>0</v>
      </c>
      <c r="E22" s="6">
        <f>$D$6*$D$13^(D22+1)</f>
        <v>0.02</v>
      </c>
      <c r="F22" s="1"/>
      <c r="G22" s="1"/>
      <c r="H22" s="1"/>
      <c r="I22">
        <f t="shared" ref="I22:I35" si="1">FLOOR(D22,1)</f>
        <v>0</v>
      </c>
      <c r="J22" s="1">
        <f>$D$10*$D$13^I22</f>
        <v>1E-4</v>
      </c>
      <c r="K22" s="1">
        <f>1/J22</f>
        <v>10000</v>
      </c>
      <c r="L22" s="1">
        <f>K22*E22</f>
        <v>200</v>
      </c>
      <c r="M22" s="1">
        <f>K22/$D$15</f>
        <v>2000</v>
      </c>
      <c r="N22" s="1">
        <f>M22*E22</f>
        <v>40</v>
      </c>
      <c r="O22" s="1"/>
      <c r="P22" s="1"/>
      <c r="R22" s="1"/>
    </row>
    <row r="23" spans="3:18" x14ac:dyDescent="0.25">
      <c r="C23" s="5">
        <v>1</v>
      </c>
      <c r="D23" s="7">
        <f t="shared" si="0"/>
        <v>0.16666666666666666</v>
      </c>
      <c r="E23" s="6">
        <f>$D$6*$D$13^(D23+1)</f>
        <v>2.2449240966187462E-2</v>
      </c>
      <c r="F23" s="1"/>
      <c r="G23" s="1"/>
      <c r="H23" s="1"/>
      <c r="I23">
        <f t="shared" si="1"/>
        <v>0</v>
      </c>
      <c r="J23" s="1">
        <f t="shared" ref="J23:J35" si="2">$D$10*$D$13^I23</f>
        <v>1E-4</v>
      </c>
      <c r="K23" s="1">
        <f t="shared" ref="K23:K35" si="3">1/J23</f>
        <v>10000</v>
      </c>
      <c r="L23" s="1">
        <f t="shared" ref="L23:L35" si="4">K23*E23</f>
        <v>224.49240966187463</v>
      </c>
      <c r="M23" s="1">
        <f t="shared" ref="M23:M35" si="5">K23/$D$15</f>
        <v>2000</v>
      </c>
      <c r="N23" s="1">
        <f t="shared" ref="N23:N35" si="6">M23*E23</f>
        <v>44.898481932374928</v>
      </c>
      <c r="O23" s="1"/>
      <c r="P23" s="1"/>
      <c r="R23" s="1"/>
    </row>
    <row r="24" spans="3:18" x14ac:dyDescent="0.25">
      <c r="C24" s="5">
        <v>2</v>
      </c>
      <c r="D24" s="7">
        <f t="shared" si="0"/>
        <v>0.33333333333333331</v>
      </c>
      <c r="E24" s="6">
        <f>$D$6*$D$13^(D24+1)</f>
        <v>2.5198420997897458E-2</v>
      </c>
      <c r="F24" s="1"/>
      <c r="G24" s="1"/>
      <c r="H24" s="1"/>
      <c r="I24">
        <f t="shared" si="1"/>
        <v>0</v>
      </c>
      <c r="J24" s="1">
        <f t="shared" si="2"/>
        <v>1E-4</v>
      </c>
      <c r="K24" s="1">
        <f t="shared" si="3"/>
        <v>10000</v>
      </c>
      <c r="L24" s="1">
        <f t="shared" si="4"/>
        <v>251.98420997897458</v>
      </c>
      <c r="M24" s="1">
        <f t="shared" si="5"/>
        <v>2000</v>
      </c>
      <c r="N24" s="1">
        <f t="shared" si="6"/>
        <v>50.396841995794915</v>
      </c>
      <c r="O24" s="1"/>
      <c r="P24" s="1"/>
      <c r="R24" s="1"/>
    </row>
    <row r="25" spans="3:18" x14ac:dyDescent="0.25">
      <c r="C25" s="5">
        <v>3</v>
      </c>
      <c r="D25" s="7">
        <f t="shared" si="0"/>
        <v>0.5</v>
      </c>
      <c r="E25" s="6">
        <f>$D$6*$D$13^(D25+1)</f>
        <v>2.8284271247461898E-2</v>
      </c>
      <c r="F25" s="1"/>
      <c r="G25" s="1"/>
      <c r="H25" s="1"/>
      <c r="I25">
        <f t="shared" si="1"/>
        <v>0</v>
      </c>
      <c r="J25" s="1">
        <f t="shared" si="2"/>
        <v>1E-4</v>
      </c>
      <c r="K25" s="1">
        <f t="shared" si="3"/>
        <v>10000</v>
      </c>
      <c r="L25" s="1">
        <f t="shared" si="4"/>
        <v>282.84271247461896</v>
      </c>
      <c r="M25" s="1">
        <f t="shared" si="5"/>
        <v>2000</v>
      </c>
      <c r="N25" s="1">
        <f t="shared" si="6"/>
        <v>56.568542494923797</v>
      </c>
      <c r="O25" s="1"/>
      <c r="P25" s="1"/>
      <c r="R25" s="1"/>
    </row>
    <row r="26" spans="3:18" x14ac:dyDescent="0.25">
      <c r="C26" s="5">
        <v>4</v>
      </c>
      <c r="D26" s="7">
        <f t="shared" si="0"/>
        <v>0.66666666666666663</v>
      </c>
      <c r="E26" s="6">
        <f>$D$6*$D$13^(D26+1)</f>
        <v>3.1748021039363986E-2</v>
      </c>
      <c r="F26" s="1"/>
      <c r="G26" s="1"/>
      <c r="H26" s="1"/>
      <c r="I26">
        <f t="shared" si="1"/>
        <v>0</v>
      </c>
      <c r="J26" s="1">
        <f t="shared" si="2"/>
        <v>1E-4</v>
      </c>
      <c r="K26" s="1">
        <f t="shared" si="3"/>
        <v>10000</v>
      </c>
      <c r="L26" s="1">
        <f t="shared" si="4"/>
        <v>317.48021039363988</v>
      </c>
      <c r="M26" s="1">
        <f t="shared" si="5"/>
        <v>2000</v>
      </c>
      <c r="N26" s="1">
        <f t="shared" si="6"/>
        <v>63.496042078727974</v>
      </c>
      <c r="O26" s="1"/>
      <c r="P26" s="1"/>
      <c r="R26" s="1"/>
    </row>
    <row r="27" spans="3:18" x14ac:dyDescent="0.25">
      <c r="C27" s="5">
        <v>5</v>
      </c>
      <c r="D27" s="7">
        <f t="shared" si="0"/>
        <v>0.83333333333333337</v>
      </c>
      <c r="E27" s="6">
        <f>$D$6*$D$13^(D27+1)</f>
        <v>3.5635948725613577E-2</v>
      </c>
      <c r="F27" s="1"/>
      <c r="G27" s="1"/>
      <c r="H27" s="1"/>
      <c r="I27">
        <f t="shared" si="1"/>
        <v>0</v>
      </c>
      <c r="J27" s="1">
        <f t="shared" si="2"/>
        <v>1E-4</v>
      </c>
      <c r="K27" s="1">
        <f t="shared" si="3"/>
        <v>10000</v>
      </c>
      <c r="L27" s="1">
        <f t="shared" si="4"/>
        <v>356.35948725613576</v>
      </c>
      <c r="M27" s="1">
        <f t="shared" si="5"/>
        <v>2000</v>
      </c>
      <c r="N27" s="1">
        <f t="shared" si="6"/>
        <v>71.271897451227147</v>
      </c>
      <c r="O27" s="1"/>
      <c r="P27" s="1"/>
      <c r="R27" s="1"/>
    </row>
    <row r="28" spans="3:18" x14ac:dyDescent="0.25">
      <c r="C28" s="5">
        <v>6</v>
      </c>
      <c r="D28" s="7">
        <f t="shared" ref="D28:D35" si="7">C28/$D$14</f>
        <v>1</v>
      </c>
      <c r="E28" s="6">
        <f>$D$6*$D$13^(D28+1)</f>
        <v>0.04</v>
      </c>
      <c r="F28" s="1"/>
      <c r="G28" s="1"/>
      <c r="H28" s="1"/>
      <c r="I28">
        <f t="shared" si="1"/>
        <v>1</v>
      </c>
      <c r="J28" s="1">
        <f t="shared" si="2"/>
        <v>2.0000000000000001E-4</v>
      </c>
      <c r="K28" s="1">
        <f t="shared" si="3"/>
        <v>5000</v>
      </c>
      <c r="L28" s="1">
        <f t="shared" si="4"/>
        <v>200</v>
      </c>
      <c r="M28" s="1">
        <f t="shared" si="5"/>
        <v>1000</v>
      </c>
      <c r="N28" s="1">
        <f t="shared" si="6"/>
        <v>40</v>
      </c>
      <c r="O28" s="1"/>
      <c r="P28" s="1"/>
      <c r="R28" s="1"/>
    </row>
    <row r="29" spans="3:18" x14ac:dyDescent="0.25">
      <c r="C29" s="5">
        <v>7</v>
      </c>
      <c r="D29" s="7">
        <f t="shared" si="7"/>
        <v>1.1666666666666667</v>
      </c>
      <c r="E29" s="6">
        <f>$D$6*$D$13^(D29+1)</f>
        <v>4.4898481932374931E-2</v>
      </c>
      <c r="F29" s="1"/>
      <c r="G29" s="1"/>
      <c r="H29" s="1"/>
      <c r="I29">
        <f t="shared" si="1"/>
        <v>1</v>
      </c>
      <c r="J29" s="1">
        <f t="shared" si="2"/>
        <v>2.0000000000000001E-4</v>
      </c>
      <c r="K29" s="1">
        <f t="shared" si="3"/>
        <v>5000</v>
      </c>
      <c r="L29" s="1">
        <f t="shared" si="4"/>
        <v>224.49240966187466</v>
      </c>
      <c r="M29" s="1">
        <f t="shared" si="5"/>
        <v>1000</v>
      </c>
      <c r="N29" s="1">
        <f t="shared" si="6"/>
        <v>44.898481932374928</v>
      </c>
      <c r="O29" s="1"/>
      <c r="P29" s="1"/>
      <c r="R29" s="1"/>
    </row>
    <row r="30" spans="3:18" x14ac:dyDescent="0.25">
      <c r="C30" s="5">
        <v>8</v>
      </c>
      <c r="D30" s="7">
        <f t="shared" si="7"/>
        <v>1.3333333333333333</v>
      </c>
      <c r="E30" s="6">
        <f>$D$6*$D$13^(D30+1)</f>
        <v>5.039684199579491E-2</v>
      </c>
      <c r="F30" s="1"/>
      <c r="G30" s="1"/>
      <c r="H30" s="1"/>
      <c r="I30">
        <f t="shared" si="1"/>
        <v>1</v>
      </c>
      <c r="J30" s="1">
        <f t="shared" si="2"/>
        <v>2.0000000000000001E-4</v>
      </c>
      <c r="K30" s="1">
        <f t="shared" si="3"/>
        <v>5000</v>
      </c>
      <c r="L30" s="1">
        <f t="shared" si="4"/>
        <v>251.98420997897455</v>
      </c>
      <c r="M30" s="1">
        <f t="shared" si="5"/>
        <v>1000</v>
      </c>
      <c r="N30" s="1">
        <f t="shared" si="6"/>
        <v>50.396841995794908</v>
      </c>
      <c r="O30" s="1"/>
      <c r="P30" s="1"/>
      <c r="R30" s="1"/>
    </row>
    <row r="31" spans="3:18" x14ac:dyDescent="0.25">
      <c r="C31" s="5">
        <v>9</v>
      </c>
      <c r="D31" s="7">
        <f t="shared" si="7"/>
        <v>1.5</v>
      </c>
      <c r="E31" s="6">
        <f>$D$6*$D$13^(D31+1)</f>
        <v>5.656854249492381E-2</v>
      </c>
      <c r="F31" s="1"/>
      <c r="G31" s="1"/>
      <c r="H31" s="1"/>
      <c r="I31">
        <f t="shared" si="1"/>
        <v>1</v>
      </c>
      <c r="J31" s="1">
        <f t="shared" si="2"/>
        <v>2.0000000000000001E-4</v>
      </c>
      <c r="K31" s="1">
        <f t="shared" si="3"/>
        <v>5000</v>
      </c>
      <c r="L31" s="1">
        <f t="shared" si="4"/>
        <v>282.84271247461902</v>
      </c>
      <c r="M31" s="1">
        <f t="shared" si="5"/>
        <v>1000</v>
      </c>
      <c r="N31" s="1">
        <f t="shared" si="6"/>
        <v>56.568542494923811</v>
      </c>
      <c r="O31" s="1"/>
      <c r="P31" s="1"/>
      <c r="R31" s="1"/>
    </row>
    <row r="32" spans="3:18" x14ac:dyDescent="0.25">
      <c r="C32" s="5">
        <v>10</v>
      </c>
      <c r="D32" s="7">
        <f t="shared" si="7"/>
        <v>1.6666666666666667</v>
      </c>
      <c r="E32" s="6">
        <f>$D$6*$D$13^(D32+1)</f>
        <v>6.3496042078727985E-2</v>
      </c>
      <c r="F32" s="1"/>
      <c r="G32" s="1"/>
      <c r="H32" s="1"/>
      <c r="I32">
        <f t="shared" si="1"/>
        <v>1</v>
      </c>
      <c r="J32" s="1">
        <f t="shared" si="2"/>
        <v>2.0000000000000001E-4</v>
      </c>
      <c r="K32" s="1">
        <f t="shared" si="3"/>
        <v>5000</v>
      </c>
      <c r="L32" s="1">
        <f t="shared" si="4"/>
        <v>317.48021039363994</v>
      </c>
      <c r="M32" s="1">
        <f t="shared" si="5"/>
        <v>1000</v>
      </c>
      <c r="N32" s="1">
        <f t="shared" si="6"/>
        <v>63.496042078727982</v>
      </c>
      <c r="O32" s="1"/>
      <c r="P32" s="1"/>
      <c r="R32" s="1"/>
    </row>
    <row r="33" spans="3:18" x14ac:dyDescent="0.25">
      <c r="C33" s="5">
        <v>11</v>
      </c>
      <c r="D33" s="7">
        <f t="shared" si="7"/>
        <v>1.8333333333333333</v>
      </c>
      <c r="E33" s="6">
        <f>$D$6*$D$13^(D33+1)</f>
        <v>7.1271897451227126E-2</v>
      </c>
      <c r="F33" s="1"/>
      <c r="G33" s="1"/>
      <c r="H33" s="1"/>
      <c r="I33">
        <f t="shared" si="1"/>
        <v>1</v>
      </c>
      <c r="J33" s="1">
        <f t="shared" si="2"/>
        <v>2.0000000000000001E-4</v>
      </c>
      <c r="K33" s="1">
        <f t="shared" si="3"/>
        <v>5000</v>
      </c>
      <c r="L33" s="1">
        <f t="shared" si="4"/>
        <v>356.35948725613565</v>
      </c>
      <c r="M33" s="1">
        <f t="shared" si="5"/>
        <v>1000</v>
      </c>
      <c r="N33" s="1">
        <f t="shared" si="6"/>
        <v>71.271897451227119</v>
      </c>
      <c r="O33" s="1"/>
      <c r="P33" s="1"/>
      <c r="R33" s="1"/>
    </row>
    <row r="34" spans="3:18" x14ac:dyDescent="0.25">
      <c r="C34" s="5">
        <v>12</v>
      </c>
      <c r="D34" s="7">
        <f t="shared" si="7"/>
        <v>2</v>
      </c>
      <c r="E34" s="6">
        <f>$D$6*$D$13^(D34+1)</f>
        <v>0.08</v>
      </c>
      <c r="F34" s="1"/>
      <c r="G34" s="1"/>
      <c r="H34" s="1"/>
      <c r="I34">
        <f t="shared" si="1"/>
        <v>2</v>
      </c>
      <c r="J34" s="1">
        <f t="shared" si="2"/>
        <v>4.0000000000000002E-4</v>
      </c>
      <c r="K34" s="1">
        <f t="shared" si="3"/>
        <v>2500</v>
      </c>
      <c r="L34" s="1">
        <f t="shared" si="4"/>
        <v>200</v>
      </c>
      <c r="M34" s="1">
        <f t="shared" si="5"/>
        <v>500</v>
      </c>
      <c r="N34" s="1">
        <f t="shared" si="6"/>
        <v>40</v>
      </c>
      <c r="O34" s="1"/>
      <c r="P34" s="1"/>
      <c r="R34" s="1"/>
    </row>
    <row r="35" spans="3:18" x14ac:dyDescent="0.25">
      <c r="C35" s="5">
        <v>13</v>
      </c>
      <c r="D35" s="7">
        <f t="shared" si="7"/>
        <v>2.1666666666666665</v>
      </c>
      <c r="E35" s="6">
        <f>$D$6*$D$13^(D35+1)</f>
        <v>8.9796963864749807E-2</v>
      </c>
      <c r="F35" s="1"/>
      <c r="G35" s="1"/>
      <c r="H35" s="1"/>
      <c r="I35">
        <f t="shared" si="1"/>
        <v>2</v>
      </c>
      <c r="J35" s="1">
        <f t="shared" si="2"/>
        <v>4.0000000000000002E-4</v>
      </c>
      <c r="K35" s="1">
        <f t="shared" si="3"/>
        <v>2500</v>
      </c>
      <c r="L35" s="1">
        <f t="shared" si="4"/>
        <v>224.49240966187452</v>
      </c>
      <c r="M35" s="1">
        <f t="shared" si="5"/>
        <v>500</v>
      </c>
      <c r="N35" s="1">
        <f t="shared" si="6"/>
        <v>44.898481932374906</v>
      </c>
      <c r="O35" s="1"/>
      <c r="P35" s="1"/>
      <c r="R35" s="1"/>
    </row>
    <row r="36" spans="3:18" x14ac:dyDescent="0.25">
      <c r="E36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Schwager</dc:creator>
  <cp:lastModifiedBy>Michael Schwager</cp:lastModifiedBy>
  <dcterms:created xsi:type="dcterms:W3CDTF">2018-02-01T05:09:13Z</dcterms:created>
  <dcterms:modified xsi:type="dcterms:W3CDTF">2018-02-07T19:24:30Z</dcterms:modified>
</cp:coreProperties>
</file>