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-pc\Desktop\"/>
    </mc:Choice>
  </mc:AlternateContent>
  <bookViews>
    <workbookView xWindow="0" yWindow="0" windowWidth="20490" windowHeight="7905" tabRatio="605" firstSheet="4" activeTab="7"/>
  </bookViews>
  <sheets>
    <sheet name="All India" sheetId="2" r:id="rId1"/>
    <sheet name="Statewise 2010-11" sheetId="3" r:id="rId2"/>
    <sheet name="Statewise 2011-12" sheetId="4" r:id="rId3"/>
    <sheet name="Statewise 2012-13" sheetId="5" r:id="rId4"/>
    <sheet name="Statewise 2009-10" sheetId="1" r:id="rId5"/>
    <sheet name="Statewise 2013-14" sheetId="7" r:id="rId6"/>
    <sheet name="Statewise 2014-15" sheetId="6" r:id="rId7"/>
    <sheet name="Statewise 2015-16" sheetId="8" r:id="rId8"/>
  </sheets>
  <definedNames>
    <definedName name="\c" localSheetId="2">'Statewise 2009-10'!#REF!</definedName>
    <definedName name="\c" localSheetId="5">'Statewise 2009-10'!#REF!</definedName>
    <definedName name="\c">'Statewise 2009-10'!#REF!</definedName>
    <definedName name="\x">#N/A</definedName>
    <definedName name="\z">#N/A</definedName>
    <definedName name="_Regression_Int" localSheetId="4" hidden="1">1</definedName>
    <definedName name="ABC">#N/A</definedName>
    <definedName name="_xlnm.Print_Area" localSheetId="0">'All India'!$A$1:$AG$18</definedName>
    <definedName name="_xlnm.Print_Area" localSheetId="4">'Statewise 2009-10'!$A$1:$AF$36</definedName>
    <definedName name="_xlnm.Print_Area" localSheetId="1">'Statewise 2010-11'!$A$1:$AG$37</definedName>
    <definedName name="_xlnm.Print_Area" localSheetId="2">'Statewise 2011-12'!$A$1:$AF$37</definedName>
    <definedName name="_xlnm.Print_Area" localSheetId="3">'Statewise 2012-13'!$A$1:$AF$37</definedName>
    <definedName name="_xlnm.Print_Area" localSheetId="5">'Statewise 2013-14'!$A$1:$AQ$23</definedName>
    <definedName name="_xlnm.Print_Area" localSheetId="6">'Statewise 2014-15'!$A$1:$AK$24</definedName>
    <definedName name="_xlnm.Print_Area" localSheetId="7">'Statewise 2015-16'!$A$1:$AK$24</definedName>
    <definedName name="Print_Area_MI" localSheetId="4">'Statewise 2009-10'!#REF!</definedName>
    <definedName name="_xlnm.Print_Titles" localSheetId="0">'All India'!$A:$A</definedName>
    <definedName name="_xlnm.Print_Titles" localSheetId="4">'Statewise 2009-10'!$A:$A</definedName>
    <definedName name="_xlnm.Print_Titles" localSheetId="1">'Statewise 2010-11'!$A:$A</definedName>
    <definedName name="_xlnm.Print_Titles" localSheetId="2">'Statewise 2011-12'!$A:$A</definedName>
    <definedName name="_xlnm.Print_Titles" localSheetId="3">'Statewise 2012-13'!$A:$A</definedName>
    <definedName name="_xlnm.Print_Titles" localSheetId="5">'Statewise 2013-14'!$A:$A</definedName>
    <definedName name="X">#N/A</definedName>
  </definedNames>
  <calcPr calcId="152511"/>
</workbook>
</file>

<file path=xl/calcChain.xml><?xml version="1.0" encoding="utf-8"?>
<calcChain xmlns="http://schemas.openxmlformats.org/spreadsheetml/2006/main">
  <c r="O24" i="8" l="1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" i="7"/>
  <c r="AJ23" i="7"/>
  <c r="AC23" i="7" l="1"/>
  <c r="AB23" i="7"/>
  <c r="AA23" i="7"/>
  <c r="Z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9" i="7"/>
  <c r="AD8" i="7"/>
  <c r="AD7" i="7"/>
  <c r="AD6" i="7"/>
  <c r="AD5" i="7"/>
  <c r="AD4" i="7"/>
  <c r="AD3" i="7"/>
  <c r="AD2" i="7"/>
  <c r="Y23" i="7"/>
  <c r="X23" i="7"/>
  <c r="W23" i="7"/>
  <c r="U23" i="7"/>
  <c r="T23" i="7"/>
  <c r="S23" i="7"/>
  <c r="R23" i="7"/>
  <c r="L23" i="7"/>
  <c r="K23" i="7"/>
  <c r="I23" i="7"/>
  <c r="H23" i="7"/>
  <c r="G23" i="7"/>
  <c r="E23" i="7"/>
  <c r="C23" i="7"/>
  <c r="P23" i="7" l="1"/>
  <c r="AD23" i="7"/>
  <c r="AA25" i="5" l="1"/>
</calcChain>
</file>

<file path=xl/comments1.xml><?xml version="1.0" encoding="utf-8"?>
<comments xmlns="http://schemas.openxmlformats.org/spreadsheetml/2006/main">
  <authors>
    <author>horo</author>
  </authors>
  <commentList>
    <comment ref="Y11" authorId="0" shapeId="0">
      <text>
        <r>
          <rPr>
            <b/>
            <sz val="8"/>
            <color indexed="81"/>
            <rFont val="Tahoma"/>
            <family val="2"/>
          </rPr>
          <t>horo:</t>
        </r>
        <r>
          <rPr>
            <sz val="8"/>
            <color indexed="81"/>
            <rFont val="Tahoma"/>
            <family val="2"/>
          </rPr>
          <t xml:space="preserve">
Including ther state data the actual figure +1329.5
</t>
        </r>
      </text>
    </comment>
    <comment ref="AB11" authorId="0" shapeId="0">
      <text>
        <r>
          <rPr>
            <b/>
            <sz val="8"/>
            <color indexed="81"/>
            <rFont val="Tahoma"/>
            <family val="2"/>
          </rPr>
          <t>horo:</t>
        </r>
        <r>
          <rPr>
            <sz val="8"/>
            <color indexed="81"/>
            <rFont val="Tahoma"/>
            <family val="2"/>
          </rPr>
          <t xml:space="preserve">
including other states data + 2363.1
</t>
        </r>
      </text>
    </comment>
    <comment ref="AC11" authorId="0" shapeId="0">
      <text>
        <r>
          <rPr>
            <b/>
            <sz val="8"/>
            <color indexed="81"/>
            <rFont val="Tahoma"/>
            <family val="2"/>
          </rPr>
          <t>horo:</t>
        </r>
        <r>
          <rPr>
            <sz val="8"/>
            <color indexed="81"/>
            <rFont val="Tahoma"/>
            <family val="2"/>
          </rPr>
          <t xml:space="preserve">
including other states data + 2363.1
</t>
        </r>
      </text>
    </comment>
    <comment ref="AD11" authorId="0" shapeId="0">
      <text>
        <r>
          <rPr>
            <b/>
            <sz val="8"/>
            <color indexed="81"/>
            <rFont val="Tahoma"/>
            <family val="2"/>
          </rPr>
          <t>horo:</t>
        </r>
        <r>
          <rPr>
            <sz val="8"/>
            <color indexed="81"/>
            <rFont val="Tahoma"/>
            <family val="2"/>
          </rPr>
          <t xml:space="preserve">
including other states data + 2363.1
</t>
        </r>
      </text>
    </comment>
    <comment ref="AE11" authorId="0" shapeId="0">
      <text>
        <r>
          <rPr>
            <b/>
            <sz val="8"/>
            <color indexed="81"/>
            <rFont val="Tahoma"/>
            <family val="2"/>
          </rPr>
          <t>horo:</t>
        </r>
        <r>
          <rPr>
            <sz val="8"/>
            <color indexed="81"/>
            <rFont val="Tahoma"/>
            <family val="2"/>
          </rPr>
          <t xml:space="preserve">
including other states data + 2363.1
</t>
        </r>
      </text>
    </comment>
  </commentList>
</comments>
</file>

<file path=xl/sharedStrings.xml><?xml version="1.0" encoding="utf-8"?>
<sst xmlns="http://schemas.openxmlformats.org/spreadsheetml/2006/main" count="658" uniqueCount="191">
  <si>
    <t>Total</t>
  </si>
  <si>
    <t xml:space="preserve"> </t>
  </si>
  <si>
    <t>Year/State/</t>
  </si>
  <si>
    <t>Ground-</t>
  </si>
  <si>
    <t>Rapeseed</t>
  </si>
  <si>
    <t xml:space="preserve"> Linseed</t>
  </si>
  <si>
    <t>Cotton</t>
  </si>
  <si>
    <t>Jute</t>
  </si>
  <si>
    <t>Natural</t>
  </si>
  <si>
    <t>Union Territory</t>
  </si>
  <si>
    <t>Other</t>
  </si>
  <si>
    <t xml:space="preserve">   and</t>
  </si>
  <si>
    <t xml:space="preserve"> seed</t>
  </si>
  <si>
    <t>Mesta</t>
  </si>
  <si>
    <t>Tea</t>
  </si>
  <si>
    <t>Coffee</t>
  </si>
  <si>
    <t>Rubber</t>
  </si>
  <si>
    <t>Rice</t>
  </si>
  <si>
    <t>Jowar</t>
  </si>
  <si>
    <t>Bajra</t>
  </si>
  <si>
    <t>Maize</t>
  </si>
  <si>
    <t>Ragi</t>
  </si>
  <si>
    <t>Small</t>
  </si>
  <si>
    <t>Wheat</t>
  </si>
  <si>
    <t>Barley</t>
  </si>
  <si>
    <t>Gram</t>
  </si>
  <si>
    <t>Tur</t>
  </si>
  <si>
    <t>millets</t>
  </si>
  <si>
    <t xml:space="preserve"> Andhra Pradesh</t>
  </si>
  <si>
    <t>-</t>
  </si>
  <si>
    <t xml:space="preserve"> Arunachal Pradesh</t>
  </si>
  <si>
    <t xml:space="preserve"> Assam</t>
  </si>
  <si>
    <t xml:space="preserve"> Bihar</t>
  </si>
  <si>
    <t xml:space="preserve"> Goa</t>
  </si>
  <si>
    <t xml:space="preserve"> Gujarat</t>
  </si>
  <si>
    <t xml:space="preserve"> Haryana</t>
  </si>
  <si>
    <t xml:space="preserve"> Himachal Pradesh</t>
  </si>
  <si>
    <t xml:space="preserve"> Jammu &amp; Kashmir</t>
  </si>
  <si>
    <t xml:space="preserve"> Karnataka</t>
  </si>
  <si>
    <t xml:space="preserve"> Kerala</t>
  </si>
  <si>
    <t xml:space="preserve"> Madhya Pradesh</t>
  </si>
  <si>
    <t xml:space="preserve"> Maharashtra</t>
  </si>
  <si>
    <t xml:space="preserve"> Manipur</t>
  </si>
  <si>
    <t xml:space="preserve"> Meghalaya</t>
  </si>
  <si>
    <t xml:space="preserve"> Mizoram</t>
  </si>
  <si>
    <t xml:space="preserve"> Nagaland</t>
  </si>
  <si>
    <t xml:space="preserve"> Orissa </t>
  </si>
  <si>
    <t xml:space="preserve"> Punjab</t>
  </si>
  <si>
    <t xml:space="preserve"> Rajasthan</t>
  </si>
  <si>
    <t xml:space="preserve"> Sikkim </t>
  </si>
  <si>
    <t xml:space="preserve"> Tamil Nadu</t>
  </si>
  <si>
    <t xml:space="preserve"> Tripura</t>
  </si>
  <si>
    <t xml:space="preserve"> Uttar Pradesh</t>
  </si>
  <si>
    <t xml:space="preserve"> West Bengal</t>
  </si>
  <si>
    <t xml:space="preserve"> A. &amp; N. Islands</t>
  </si>
  <si>
    <t xml:space="preserve"> Chandigarh</t>
  </si>
  <si>
    <t xml:space="preserve"> D. &amp; N. Haveli</t>
  </si>
  <si>
    <t xml:space="preserve"> Daman &amp; Diu</t>
  </si>
  <si>
    <t xml:space="preserve"> Delhi</t>
  </si>
  <si>
    <t xml:space="preserve"> Lakshadweep</t>
  </si>
  <si>
    <t>Sesamum</t>
  </si>
  <si>
    <t>Castor</t>
  </si>
  <si>
    <t>pulses</t>
  </si>
  <si>
    <t xml:space="preserve">   </t>
  </si>
  <si>
    <t>Jharkhand</t>
  </si>
  <si>
    <t>Chhattisgarh</t>
  </si>
  <si>
    <t xml:space="preserve"> 2001-02</t>
  </si>
  <si>
    <t xml:space="preserve"> 2002-03</t>
  </si>
  <si>
    <t xml:space="preserve"> 2003-04</t>
  </si>
  <si>
    <t xml:space="preserve"> 2004-05</t>
  </si>
  <si>
    <t xml:space="preserve"> 2005-06</t>
  </si>
  <si>
    <t xml:space="preserve"> 2006-07</t>
  </si>
  <si>
    <t xml:space="preserve"> 2007-08</t>
  </si>
  <si>
    <t xml:space="preserve"> 2008-09</t>
  </si>
  <si>
    <t xml:space="preserve"> Uttarakhand</t>
  </si>
  <si>
    <t xml:space="preserve"> Puducherry</t>
  </si>
  <si>
    <t xml:space="preserve"> 2009-10</t>
  </si>
  <si>
    <t>#</t>
  </si>
  <si>
    <t>904(P)</t>
  </si>
  <si>
    <t>nuts</t>
  </si>
  <si>
    <t>Chillies (P)</t>
  </si>
  <si>
    <t>Ginger (P)</t>
  </si>
  <si>
    <t>Turmeric (P)</t>
  </si>
  <si>
    <t>Total Oilseeds</t>
  </si>
  <si>
    <t>Banana</t>
  </si>
  <si>
    <t>Black Pepper(P)</t>
  </si>
  <si>
    <t>Coconut</t>
  </si>
  <si>
    <t>Potatoes</t>
  </si>
  <si>
    <t>Sugarcane</t>
  </si>
  <si>
    <t>Tobacco</t>
  </si>
  <si>
    <t>2011-12</t>
  </si>
  <si>
    <t>Year</t>
  </si>
  <si>
    <t>2012-13</t>
  </si>
  <si>
    <t>Others</t>
  </si>
  <si>
    <t>914(P)</t>
  </si>
  <si>
    <t xml:space="preserve">   and Mustard</t>
  </si>
  <si>
    <t>2010-11</t>
  </si>
  <si>
    <t>2013-14</t>
  </si>
  <si>
    <t>Coarse Cereals</t>
  </si>
  <si>
    <t>Pulses</t>
  </si>
  <si>
    <t>Foodgrains</t>
  </si>
  <si>
    <t>State/ UT</t>
  </si>
  <si>
    <t>Groundnut</t>
  </si>
  <si>
    <t>Castorseed</t>
  </si>
  <si>
    <t>Nigerseed</t>
  </si>
  <si>
    <t>Soyabean</t>
  </si>
  <si>
    <t>Sunflower</t>
  </si>
  <si>
    <t>R &amp; M</t>
  </si>
  <si>
    <t>Linseed</t>
  </si>
  <si>
    <t>Safflower</t>
  </si>
  <si>
    <t>Cotton *</t>
  </si>
  <si>
    <t>Jute **</t>
  </si>
  <si>
    <t>Mesta **</t>
  </si>
  <si>
    <t>Jute &amp; Mesta**</t>
  </si>
  <si>
    <t>Assam</t>
  </si>
  <si>
    <t>Bihar</t>
  </si>
  <si>
    <t>Gujarat</t>
  </si>
  <si>
    <t>Haryana</t>
  </si>
  <si>
    <t>Himachal Pradesh</t>
  </si>
  <si>
    <t>Jammu &amp; Kashmir</t>
  </si>
  <si>
    <t>Madhya Pradesh</t>
  </si>
  <si>
    <t>Maharashtra</t>
  </si>
  <si>
    <t>Orissa</t>
  </si>
  <si>
    <t>Punjab</t>
  </si>
  <si>
    <t>Rajasthan</t>
  </si>
  <si>
    <t>Tamilnadu</t>
  </si>
  <si>
    <t>Uttar Pradesh</t>
  </si>
  <si>
    <t>Uttarakhand</t>
  </si>
  <si>
    <t>West Bengal</t>
  </si>
  <si>
    <t xml:space="preserve">Wheat </t>
  </si>
  <si>
    <t xml:space="preserve">Bajra </t>
  </si>
  <si>
    <t xml:space="preserve">Tur </t>
  </si>
  <si>
    <t>Urad</t>
  </si>
  <si>
    <t>Moong</t>
  </si>
  <si>
    <t>Karnataka</t>
  </si>
  <si>
    <t xml:space="preserve">Kerala </t>
  </si>
  <si>
    <t xml:space="preserve">All-India </t>
  </si>
  <si>
    <t>Small Millets Kharif</t>
  </si>
  <si>
    <t>Other Pulses</t>
  </si>
  <si>
    <t>State/UT</t>
  </si>
  <si>
    <t>Small Millets</t>
  </si>
  <si>
    <t>Andhra Pradesh</t>
  </si>
  <si>
    <t xml:space="preserve">Gujarat   </t>
  </si>
  <si>
    <t xml:space="preserve">Himachal Pradesh </t>
  </si>
  <si>
    <t xml:space="preserve">Kerala  </t>
  </si>
  <si>
    <t xml:space="preserve">Tamil Nadu </t>
  </si>
  <si>
    <t>All india</t>
  </si>
  <si>
    <t>Moong Total</t>
  </si>
  <si>
    <t xml:space="preserve">Other Pulses </t>
  </si>
  <si>
    <t xml:space="preserve">Pulses Total </t>
  </si>
  <si>
    <t xml:space="preserve">Jowar </t>
  </si>
  <si>
    <t xml:space="preserve">Rice </t>
  </si>
  <si>
    <t xml:space="preserve">Maize </t>
  </si>
  <si>
    <t xml:space="preserve">Coarse Cereals </t>
  </si>
  <si>
    <t>Cotton*</t>
  </si>
  <si>
    <t>Jute**</t>
  </si>
  <si>
    <t>Mesta**</t>
  </si>
  <si>
    <t>J &amp; M**</t>
  </si>
  <si>
    <t>Guarseed</t>
  </si>
  <si>
    <t>tobacco</t>
  </si>
  <si>
    <t>Sanhemp</t>
  </si>
  <si>
    <t xml:space="preserve"> Banana</t>
  </si>
  <si>
    <t xml:space="preserve"> Potato</t>
  </si>
  <si>
    <t>Turmeric-</t>
  </si>
  <si>
    <t xml:space="preserve"> Black Pepper</t>
  </si>
  <si>
    <t>Chillies</t>
  </si>
  <si>
    <t>Ginger</t>
  </si>
  <si>
    <t>Coffee(Mn.Kg)</t>
  </si>
  <si>
    <t>Natural Rubber(000 Tonnes)</t>
  </si>
  <si>
    <t xml:space="preserve">Tea </t>
  </si>
  <si>
    <t>774.03(P)</t>
  </si>
  <si>
    <t>Telangana</t>
  </si>
  <si>
    <t>2014-15</t>
  </si>
  <si>
    <t>2016-17(A.E)</t>
  </si>
  <si>
    <t>2015-16</t>
  </si>
  <si>
    <t>28137 P</t>
  </si>
  <si>
    <t>45951 P</t>
  </si>
  <si>
    <t>Black Pepper</t>
  </si>
  <si>
    <t xml:space="preserve">Ginger </t>
  </si>
  <si>
    <t xml:space="preserve">Turmeric </t>
  </si>
  <si>
    <t>55 P</t>
  </si>
  <si>
    <t>1453 P</t>
  </si>
  <si>
    <t>704 P</t>
  </si>
  <si>
    <t>14154 P</t>
  </si>
  <si>
    <t>852 P</t>
  </si>
  <si>
    <t>1233.14 P</t>
  </si>
  <si>
    <t>Tea (P)</t>
  </si>
  <si>
    <t>320 P</t>
  </si>
  <si>
    <t>Small milets</t>
  </si>
  <si>
    <t xml:space="preserve">other pulses </t>
  </si>
  <si>
    <t>Castor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</si>
</sst>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_)"/>
    <numFmt numFmtId="165" formatCode="0.0_)"/>
    <numFmt numFmtId="166" formatCode="0.0"/>
  </numFmts>
  <fonts count="14" x14ac:knownFonts="1">
    <font>
      <sz val="10"/>
      <name val="Courie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name val="Courier"/>
      <family val="3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164" fontId="0" fillId="0" borderId="0"/>
    <xf numFmtId="0" fontId="2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</cellStyleXfs>
  <cellXfs count="170">
    <xf numFmtId="164" fontId="0" fillId="0" borderId="0" xfId="0"/>
    <xf numFmtId="164" fontId="5" fillId="0" borderId="0" xfId="0" applyFont="1"/>
    <xf numFmtId="164" fontId="5" fillId="2" borderId="0" xfId="0" applyFont="1" applyFill="1"/>
    <xf numFmtId="164" fontId="5" fillId="3" borderId="0" xfId="0" applyFont="1" applyFill="1"/>
    <xf numFmtId="164" fontId="5" fillId="4" borderId="0" xfId="0" applyFont="1" applyFill="1"/>
    <xf numFmtId="164" fontId="0" fillId="3" borderId="0" xfId="0" applyFill="1"/>
    <xf numFmtId="164" fontId="0" fillId="4" borderId="0" xfId="0" applyFill="1"/>
    <xf numFmtId="164" fontId="0" fillId="0" borderId="0" xfId="0" applyBorder="1"/>
    <xf numFmtId="1" fontId="6" fillId="4" borderId="3" xfId="0" applyNumberFormat="1" applyFont="1" applyFill="1" applyBorder="1" applyAlignment="1" applyProtection="1">
      <alignment horizontal="right"/>
    </xf>
    <xf numFmtId="1" fontId="5" fillId="3" borderId="3" xfId="0" applyNumberFormat="1" applyFont="1" applyFill="1" applyBorder="1" applyAlignment="1">
      <alignment horizontal="right"/>
    </xf>
    <xf numFmtId="1" fontId="6" fillId="3" borderId="3" xfId="0" applyNumberFormat="1" applyFont="1" applyFill="1" applyBorder="1" applyAlignment="1" applyProtection="1">
      <alignment horizontal="right"/>
    </xf>
    <xf numFmtId="1" fontId="5" fillId="3" borderId="3" xfId="0" applyNumberFormat="1" applyFont="1" applyFill="1" applyBorder="1" applyAlignment="1" applyProtection="1">
      <alignment horizontal="right"/>
    </xf>
    <xf numFmtId="49" fontId="6" fillId="2" borderId="3" xfId="0" applyNumberFormat="1" applyFont="1" applyFill="1" applyBorder="1" applyAlignment="1" applyProtection="1">
      <alignment horizontal="right"/>
    </xf>
    <xf numFmtId="1" fontId="5" fillId="3" borderId="3" xfId="0" applyNumberFormat="1" applyFont="1" applyFill="1" applyBorder="1" applyAlignment="1" applyProtection="1">
      <alignment horizontal="center"/>
    </xf>
    <xf numFmtId="1" fontId="5" fillId="4" borderId="3" xfId="0" applyNumberFormat="1" applyFont="1" applyFill="1" applyBorder="1" applyAlignment="1" applyProtection="1">
      <alignment horizontal="center"/>
    </xf>
    <xf numFmtId="1" fontId="5" fillId="3" borderId="4" xfId="0" quotePrefix="1" applyNumberFormat="1" applyFont="1" applyFill="1" applyBorder="1" applyAlignment="1" applyProtection="1">
      <alignment horizontal="right"/>
    </xf>
    <xf numFmtId="1" fontId="5" fillId="4" borderId="4" xfId="0" applyNumberFormat="1" applyFont="1" applyFill="1" applyBorder="1" applyAlignment="1" applyProtection="1">
      <alignment horizontal="right"/>
    </xf>
    <xf numFmtId="1" fontId="5" fillId="3" borderId="4" xfId="0" applyNumberFormat="1" applyFont="1" applyFill="1" applyBorder="1" applyAlignment="1" applyProtection="1">
      <alignment horizontal="right"/>
    </xf>
    <xf numFmtId="1" fontId="5" fillId="4" borderId="4" xfId="0" quotePrefix="1" applyNumberFormat="1" applyFont="1" applyFill="1" applyBorder="1" applyAlignment="1">
      <alignment horizontal="right"/>
    </xf>
    <xf numFmtId="1" fontId="5" fillId="3" borderId="4" xfId="0" quotePrefix="1" applyNumberFormat="1" applyFont="1" applyFill="1" applyBorder="1" applyAlignment="1">
      <alignment horizontal="right"/>
    </xf>
    <xf numFmtId="1" fontId="5" fillId="3" borderId="4" xfId="0" applyNumberFormat="1" applyFont="1" applyFill="1" applyBorder="1" applyAlignment="1">
      <alignment horizontal="right"/>
    </xf>
    <xf numFmtId="1" fontId="5" fillId="4" borderId="4" xfId="0" applyNumberFormat="1" applyFont="1" applyFill="1" applyBorder="1" applyAlignment="1">
      <alignment horizontal="right"/>
    </xf>
    <xf numFmtId="1" fontId="5" fillId="4" borderId="3" xfId="0" applyNumberFormat="1" applyFont="1" applyFill="1" applyBorder="1" applyAlignment="1" applyProtection="1">
      <alignment horizontal="right"/>
    </xf>
    <xf numFmtId="1" fontId="5" fillId="4" borderId="3" xfId="0" quotePrefix="1" applyNumberFormat="1" applyFont="1" applyFill="1" applyBorder="1" applyAlignment="1">
      <alignment horizontal="right"/>
    </xf>
    <xf numFmtId="1" fontId="5" fillId="3" borderId="3" xfId="0" quotePrefix="1" applyNumberFormat="1" applyFont="1" applyFill="1" applyBorder="1" applyAlignment="1">
      <alignment horizontal="right"/>
    </xf>
    <xf numFmtId="164" fontId="6" fillId="2" borderId="5" xfId="0" applyNumberFormat="1" applyFont="1" applyFill="1" applyBorder="1" applyAlignment="1" applyProtection="1">
      <alignment horizontal="right"/>
    </xf>
    <xf numFmtId="164" fontId="6" fillId="2" borderId="6" xfId="0" applyNumberFormat="1" applyFont="1" applyFill="1" applyBorder="1" applyAlignment="1" applyProtection="1">
      <alignment horizontal="center"/>
    </xf>
    <xf numFmtId="164" fontId="6" fillId="2" borderId="4" xfId="0" applyNumberFormat="1" applyFont="1" applyFill="1" applyBorder="1"/>
    <xf numFmtId="164" fontId="6" fillId="2" borderId="4" xfId="0" applyNumberFormat="1" applyFont="1" applyFill="1" applyBorder="1" applyAlignment="1" applyProtection="1">
      <alignment horizontal="left"/>
    </xf>
    <xf numFmtId="164" fontId="5" fillId="2" borderId="9" xfId="0" applyNumberFormat="1" applyFont="1" applyFill="1" applyBorder="1"/>
    <xf numFmtId="164" fontId="5" fillId="3" borderId="4" xfId="0" applyNumberFormat="1" applyFont="1" applyFill="1" applyBorder="1"/>
    <xf numFmtId="1" fontId="5" fillId="3" borderId="4" xfId="0" applyNumberFormat="1" applyFont="1" applyFill="1" applyBorder="1"/>
    <xf numFmtId="1" fontId="5" fillId="4" borderId="4" xfId="0" quotePrefix="1" applyNumberFormat="1" applyFont="1" applyFill="1" applyBorder="1" applyAlignment="1" applyProtection="1">
      <alignment horizontal="right"/>
    </xf>
    <xf numFmtId="164" fontId="6" fillId="2" borderId="2" xfId="0" applyNumberFormat="1" applyFont="1" applyFill="1" applyBorder="1" applyAlignment="1" applyProtection="1">
      <alignment horizontal="center"/>
    </xf>
    <xf numFmtId="164" fontId="6" fillId="2" borderId="3" xfId="0" applyNumberFormat="1" applyFont="1" applyFill="1" applyBorder="1" applyAlignment="1">
      <alignment horizontal="right"/>
    </xf>
    <xf numFmtId="164" fontId="6" fillId="2" borderId="5" xfId="0" applyNumberFormat="1" applyFont="1" applyFill="1" applyBorder="1" applyAlignment="1" applyProtection="1">
      <alignment horizontal="center"/>
    </xf>
    <xf numFmtId="164" fontId="5" fillId="2" borderId="10" xfId="0" applyNumberFormat="1" applyFont="1" applyFill="1" applyBorder="1"/>
    <xf numFmtId="164" fontId="6" fillId="2" borderId="7" xfId="0" applyNumberFormat="1" applyFont="1" applyFill="1" applyBorder="1" applyAlignment="1" applyProtection="1">
      <alignment horizontal="center"/>
    </xf>
    <xf numFmtId="164" fontId="6" fillId="2" borderId="10" xfId="0" applyNumberFormat="1" applyFont="1" applyFill="1" applyBorder="1" applyAlignment="1">
      <alignment horizontal="right"/>
    </xf>
    <xf numFmtId="164" fontId="6" fillId="2" borderId="10" xfId="0" applyNumberFormat="1" applyFont="1" applyFill="1" applyBorder="1" applyAlignment="1" applyProtection="1">
      <alignment horizontal="right"/>
    </xf>
    <xf numFmtId="1" fontId="5" fillId="4" borderId="4" xfId="0" applyNumberFormat="1" applyFont="1" applyFill="1" applyBorder="1"/>
    <xf numFmtId="164" fontId="6" fillId="2" borderId="10" xfId="0" applyNumberFormat="1" applyFont="1" applyFill="1" applyBorder="1" applyAlignment="1" applyProtection="1">
      <alignment horizontal="center"/>
    </xf>
    <xf numFmtId="165" fontId="6" fillId="2" borderId="10" xfId="0" applyNumberFormat="1" applyFont="1" applyFill="1" applyBorder="1" applyProtection="1"/>
    <xf numFmtId="166" fontId="5" fillId="4" borderId="4" xfId="0" applyNumberFormat="1" applyFont="1" applyFill="1" applyBorder="1" applyAlignment="1">
      <alignment horizontal="right"/>
    </xf>
    <xf numFmtId="166" fontId="5" fillId="4" borderId="4" xfId="0" applyNumberFormat="1" applyFont="1" applyFill="1" applyBorder="1" applyAlignment="1" applyProtection="1">
      <alignment horizontal="right"/>
    </xf>
    <xf numFmtId="166" fontId="5" fillId="3" borderId="4" xfId="0" applyNumberFormat="1" applyFont="1" applyFill="1" applyBorder="1" applyAlignment="1" applyProtection="1">
      <alignment horizontal="right"/>
    </xf>
    <xf numFmtId="164" fontId="6" fillId="2" borderId="8" xfId="0" applyNumberFormat="1" applyFont="1" applyFill="1" applyBorder="1"/>
    <xf numFmtId="1" fontId="5" fillId="3" borderId="4" xfId="0" applyNumberFormat="1" applyFont="1" applyFill="1" applyBorder="1" applyAlignment="1">
      <alignment horizontal="center"/>
    </xf>
    <xf numFmtId="1" fontId="5" fillId="4" borderId="4" xfId="0" applyNumberFormat="1" applyFont="1" applyFill="1" applyBorder="1" applyAlignment="1" applyProtection="1">
      <alignment horizontal="center"/>
    </xf>
    <xf numFmtId="1" fontId="5" fillId="3" borderId="4" xfId="0" applyNumberFormat="1" applyFont="1" applyFill="1" applyBorder="1" applyAlignment="1" applyProtection="1">
      <alignment horizontal="center"/>
    </xf>
    <xf numFmtId="164" fontId="5" fillId="3" borderId="4" xfId="0" applyFont="1" applyFill="1" applyBorder="1"/>
    <xf numFmtId="164" fontId="5" fillId="3" borderId="4" xfId="0" quotePrefix="1" applyFont="1" applyFill="1" applyBorder="1"/>
    <xf numFmtId="164" fontId="6" fillId="2" borderId="0" xfId="0" applyNumberFormat="1" applyFont="1" applyFill="1" applyBorder="1" applyAlignment="1" applyProtection="1">
      <alignment horizontal="center"/>
    </xf>
    <xf numFmtId="164" fontId="6" fillId="2" borderId="3" xfId="0" applyNumberFormat="1" applyFont="1" applyFill="1" applyBorder="1" applyAlignment="1" applyProtection="1">
      <alignment horizontal="center"/>
    </xf>
    <xf numFmtId="164" fontId="6" fillId="2" borderId="14" xfId="0" applyNumberFormat="1" applyFont="1" applyFill="1" applyBorder="1" applyAlignment="1" applyProtection="1">
      <alignment horizontal="center"/>
    </xf>
    <xf numFmtId="164" fontId="5" fillId="2" borderId="14" xfId="0" applyNumberFormat="1" applyFont="1" applyFill="1" applyBorder="1"/>
    <xf numFmtId="164" fontId="5" fillId="3" borderId="14" xfId="0" applyFont="1" applyFill="1" applyBorder="1" applyAlignment="1" applyProtection="1">
      <alignment horizontal="left"/>
    </xf>
    <xf numFmtId="1" fontId="5" fillId="3" borderId="15" xfId="0" applyNumberFormat="1" applyFont="1" applyFill="1" applyBorder="1" applyAlignment="1" applyProtection="1">
      <alignment horizontal="right"/>
    </xf>
    <xf numFmtId="164" fontId="5" fillId="4" borderId="14" xfId="0" applyFont="1" applyFill="1" applyBorder="1" applyAlignment="1" applyProtection="1">
      <alignment horizontal="left"/>
    </xf>
    <xf numFmtId="1" fontId="5" fillId="4" borderId="15" xfId="0" quotePrefix="1" applyNumberFormat="1" applyFont="1" applyFill="1" applyBorder="1" applyAlignment="1">
      <alignment horizontal="right"/>
    </xf>
    <xf numFmtId="1" fontId="5" fillId="3" borderId="15" xfId="0" quotePrefix="1" applyNumberFormat="1" applyFont="1" applyFill="1" applyBorder="1" applyAlignment="1">
      <alignment horizontal="right"/>
    </xf>
    <xf numFmtId="1" fontId="5" fillId="4" borderId="15" xfId="0" applyNumberFormat="1" applyFont="1" applyFill="1" applyBorder="1" applyAlignment="1" applyProtection="1">
      <alignment horizontal="right"/>
    </xf>
    <xf numFmtId="164" fontId="6" fillId="4" borderId="14" xfId="0" applyFont="1" applyFill="1" applyBorder="1" applyAlignment="1" applyProtection="1">
      <alignment horizontal="left"/>
    </xf>
    <xf numFmtId="1" fontId="5" fillId="4" borderId="18" xfId="0" quotePrefix="1" applyNumberFormat="1" applyFont="1" applyFill="1" applyBorder="1" applyAlignment="1">
      <alignment horizontal="right"/>
    </xf>
    <xf numFmtId="1" fontId="5" fillId="3" borderId="18" xfId="0" quotePrefix="1" applyNumberFormat="1" applyFont="1" applyFill="1" applyBorder="1" applyAlignment="1">
      <alignment horizontal="right"/>
    </xf>
    <xf numFmtId="1" fontId="5" fillId="4" borderId="18" xfId="0" applyNumberFormat="1" applyFont="1" applyFill="1" applyBorder="1" applyAlignment="1" applyProtection="1">
      <alignment horizontal="right"/>
    </xf>
    <xf numFmtId="1" fontId="5" fillId="3" borderId="18" xfId="0" applyNumberFormat="1" applyFont="1" applyFill="1" applyBorder="1" applyAlignment="1" applyProtection="1">
      <alignment horizontal="right"/>
    </xf>
    <xf numFmtId="164" fontId="5" fillId="4" borderId="14" xfId="0" applyNumberFormat="1" applyFont="1" applyFill="1" applyBorder="1" applyAlignment="1" applyProtection="1">
      <alignment horizontal="left"/>
    </xf>
    <xf numFmtId="164" fontId="5" fillId="3" borderId="14" xfId="0" applyNumberFormat="1" applyFont="1" applyFill="1" applyBorder="1" applyAlignment="1" applyProtection="1">
      <alignment horizontal="left"/>
    </xf>
    <xf numFmtId="1" fontId="5" fillId="3" borderId="15" xfId="0" quotePrefix="1" applyNumberFormat="1" applyFont="1" applyFill="1" applyBorder="1" applyAlignment="1" applyProtection="1">
      <alignment horizontal="right"/>
    </xf>
    <xf numFmtId="1" fontId="5" fillId="4" borderId="15" xfId="0" quotePrefix="1" applyNumberFormat="1" applyFont="1" applyFill="1" applyBorder="1" applyAlignment="1" applyProtection="1">
      <alignment horizontal="right"/>
    </xf>
    <xf numFmtId="164" fontId="5" fillId="4" borderId="16" xfId="0" applyFont="1" applyFill="1" applyBorder="1" applyAlignment="1" applyProtection="1">
      <alignment horizontal="left"/>
    </xf>
    <xf numFmtId="1" fontId="5" fillId="4" borderId="10" xfId="0" applyNumberFormat="1" applyFont="1" applyFill="1" applyBorder="1" applyAlignment="1" applyProtection="1">
      <alignment horizontal="right"/>
    </xf>
    <xf numFmtId="166" fontId="5" fillId="4" borderId="10" xfId="0" applyNumberFormat="1" applyFont="1" applyFill="1" applyBorder="1" applyAlignment="1" applyProtection="1">
      <alignment horizontal="right"/>
    </xf>
    <xf numFmtId="164" fontId="0" fillId="0" borderId="0" xfId="0"/>
    <xf numFmtId="164" fontId="0" fillId="0" borderId="0" xfId="0"/>
    <xf numFmtId="164" fontId="6" fillId="3" borderId="7" xfId="0" applyFont="1" applyFill="1" applyBorder="1" applyAlignment="1" applyProtection="1">
      <alignment horizontal="center"/>
    </xf>
    <xf numFmtId="164" fontId="6" fillId="4" borderId="4" xfId="0" applyFont="1" applyFill="1" applyBorder="1" applyAlignment="1" applyProtection="1">
      <alignment horizontal="center"/>
    </xf>
    <xf numFmtId="164" fontId="6" fillId="3" borderId="4" xfId="0" applyFont="1" applyFill="1" applyBorder="1" applyAlignment="1" applyProtection="1">
      <alignment horizontal="center"/>
    </xf>
    <xf numFmtId="164" fontId="6" fillId="4" borderId="4" xfId="0" applyNumberFormat="1" applyFont="1" applyFill="1" applyBorder="1" applyAlignment="1" applyProtection="1">
      <alignment horizontal="center"/>
    </xf>
    <xf numFmtId="164" fontId="6" fillId="3" borderId="4" xfId="0" applyNumberFormat="1" applyFont="1" applyFill="1" applyBorder="1" applyAlignment="1" applyProtection="1">
      <alignment horizontal="center"/>
    </xf>
    <xf numFmtId="164" fontId="0" fillId="0" borderId="0" xfId="0" applyFill="1" applyBorder="1"/>
    <xf numFmtId="164" fontId="0" fillId="0" borderId="0" xfId="0" applyFill="1"/>
    <xf numFmtId="164" fontId="10" fillId="2" borderId="13" xfId="0" applyFont="1" applyFill="1" applyBorder="1"/>
    <xf numFmtId="164" fontId="10" fillId="2" borderId="13" xfId="0" applyFont="1" applyFill="1" applyBorder="1" applyAlignment="1">
      <alignment wrapText="1"/>
    </xf>
    <xf numFmtId="164" fontId="10" fillId="2" borderId="21" xfId="0" applyFont="1" applyFill="1" applyBorder="1"/>
    <xf numFmtId="164" fontId="8" fillId="2" borderId="14" xfId="0" applyFont="1" applyFill="1" applyBorder="1" applyAlignment="1">
      <alignment wrapText="1"/>
    </xf>
    <xf numFmtId="164" fontId="9" fillId="3" borderId="0" xfId="0" applyFont="1" applyFill="1" applyBorder="1"/>
    <xf numFmtId="164" fontId="8" fillId="2" borderId="14" xfId="0" applyFont="1" applyFill="1" applyBorder="1"/>
    <xf numFmtId="164" fontId="9" fillId="4" borderId="0" xfId="0" applyFont="1" applyFill="1" applyBorder="1"/>
    <xf numFmtId="164" fontId="8" fillId="4" borderId="0" xfId="0" applyFont="1" applyFill="1" applyBorder="1"/>
    <xf numFmtId="0" fontId="9" fillId="0" borderId="0" xfId="0" applyNumberFormat="1" applyFont="1"/>
    <xf numFmtId="2" fontId="9" fillId="4" borderId="13" xfId="0" applyNumberFormat="1" applyFont="1" applyFill="1" applyBorder="1" applyProtection="1"/>
    <xf numFmtId="2" fontId="9" fillId="3" borderId="13" xfId="0" applyNumberFormat="1" applyFont="1" applyFill="1" applyBorder="1" applyProtection="1"/>
    <xf numFmtId="2" fontId="8" fillId="3" borderId="13" xfId="0" applyNumberFormat="1" applyFont="1" applyFill="1" applyBorder="1" applyProtection="1">
      <protection locked="0"/>
    </xf>
    <xf numFmtId="164" fontId="8" fillId="4" borderId="1" xfId="0" applyFont="1" applyFill="1" applyBorder="1"/>
    <xf numFmtId="0" fontId="9" fillId="2" borderId="21" xfId="0" applyNumberFormat="1" applyFont="1" applyFill="1" applyBorder="1" applyAlignment="1">
      <alignment vertical="center"/>
    </xf>
    <xf numFmtId="2" fontId="9" fillId="4" borderId="22" xfId="0" applyNumberFormat="1" applyFont="1" applyFill="1" applyBorder="1" applyProtection="1"/>
    <xf numFmtId="2" fontId="9" fillId="3" borderId="22" xfId="0" applyNumberFormat="1" applyFont="1" applyFill="1" applyBorder="1" applyProtection="1"/>
    <xf numFmtId="2" fontId="8" fillId="3" borderId="22" xfId="0" applyNumberFormat="1" applyFont="1" applyFill="1" applyBorder="1" applyProtection="1">
      <protection locked="0"/>
    </xf>
    <xf numFmtId="2" fontId="9" fillId="4" borderId="12" xfId="0" applyNumberFormat="1" applyFont="1" applyFill="1" applyBorder="1" applyProtection="1"/>
    <xf numFmtId="2" fontId="9" fillId="3" borderId="12" xfId="0" applyNumberFormat="1" applyFont="1" applyFill="1" applyBorder="1" applyProtection="1"/>
    <xf numFmtId="2" fontId="8" fillId="3" borderId="12" xfId="0" applyNumberFormat="1" applyFont="1" applyFill="1" applyBorder="1" applyProtection="1">
      <protection locked="0"/>
    </xf>
    <xf numFmtId="164" fontId="10" fillId="2" borderId="12" xfId="0" applyFont="1" applyFill="1" applyBorder="1"/>
    <xf numFmtId="164" fontId="9" fillId="3" borderId="3" xfId="0" applyFont="1" applyFill="1" applyBorder="1"/>
    <xf numFmtId="164" fontId="9" fillId="4" borderId="3" xfId="0" applyFont="1" applyFill="1" applyBorder="1"/>
    <xf numFmtId="164" fontId="8" fillId="4" borderId="3" xfId="0" applyFont="1" applyFill="1" applyBorder="1"/>
    <xf numFmtId="164" fontId="0" fillId="0" borderId="0" xfId="0"/>
    <xf numFmtId="164" fontId="0" fillId="0" borderId="0" xfId="0"/>
    <xf numFmtId="164" fontId="11" fillId="3" borderId="4" xfId="0" applyFont="1" applyFill="1" applyBorder="1" applyAlignment="1" applyProtection="1">
      <alignment horizontal="center"/>
    </xf>
    <xf numFmtId="164" fontId="6" fillId="2" borderId="0" xfId="0" applyNumberFormat="1" applyFont="1" applyFill="1" applyBorder="1" applyAlignment="1" applyProtection="1">
      <alignment horizontal="center"/>
    </xf>
    <xf numFmtId="164" fontId="6" fillId="2" borderId="3" xfId="0" applyNumberFormat="1" applyFont="1" applyFill="1" applyBorder="1" applyAlignment="1" applyProtection="1">
      <alignment horizontal="center"/>
    </xf>
    <xf numFmtId="164" fontId="6" fillId="3" borderId="23" xfId="0" applyFont="1" applyFill="1" applyBorder="1" applyAlignment="1" applyProtection="1">
      <alignment horizontal="center"/>
    </xf>
    <xf numFmtId="164" fontId="6" fillId="3" borderId="20" xfId="0" applyFont="1" applyFill="1" applyBorder="1" applyAlignment="1" applyProtection="1">
      <alignment horizontal="center"/>
    </xf>
    <xf numFmtId="164" fontId="6" fillId="4" borderId="19" xfId="0" applyFont="1" applyFill="1" applyBorder="1" applyAlignment="1" applyProtection="1">
      <alignment horizontal="center"/>
    </xf>
    <xf numFmtId="164" fontId="6" fillId="4" borderId="18" xfId="0" applyFont="1" applyFill="1" applyBorder="1" applyAlignment="1" applyProtection="1">
      <alignment horizontal="center"/>
    </xf>
    <xf numFmtId="164" fontId="6" fillId="3" borderId="19" xfId="0" applyFont="1" applyFill="1" applyBorder="1" applyAlignment="1" applyProtection="1">
      <alignment horizontal="center"/>
    </xf>
    <xf numFmtId="164" fontId="6" fillId="3" borderId="18" xfId="0" applyFont="1" applyFill="1" applyBorder="1" applyAlignment="1" applyProtection="1">
      <alignment horizontal="center"/>
    </xf>
    <xf numFmtId="164" fontId="6" fillId="4" borderId="19" xfId="0" applyNumberFormat="1" applyFont="1" applyFill="1" applyBorder="1" applyAlignment="1" applyProtection="1">
      <alignment horizontal="center"/>
    </xf>
    <xf numFmtId="164" fontId="6" fillId="4" borderId="18" xfId="0" applyNumberFormat="1" applyFont="1" applyFill="1" applyBorder="1" applyAlignment="1" applyProtection="1">
      <alignment horizontal="center"/>
    </xf>
    <xf numFmtId="164" fontId="6" fillId="3" borderId="19" xfId="0" applyNumberFormat="1" applyFont="1" applyFill="1" applyBorder="1" applyAlignment="1" applyProtection="1">
      <alignment horizontal="center"/>
    </xf>
    <xf numFmtId="164" fontId="6" fillId="3" borderId="18" xfId="0" applyNumberFormat="1" applyFont="1" applyFill="1" applyBorder="1" applyAlignment="1" applyProtection="1">
      <alignment horizontal="center"/>
    </xf>
    <xf numFmtId="164" fontId="6" fillId="4" borderId="14" xfId="0" applyFont="1" applyFill="1" applyBorder="1" applyAlignment="1" applyProtection="1">
      <alignment horizontal="center"/>
    </xf>
    <xf numFmtId="164" fontId="6" fillId="3" borderId="14" xfId="0" applyFont="1" applyFill="1" applyBorder="1" applyAlignment="1" applyProtection="1">
      <alignment horizontal="center"/>
    </xf>
    <xf numFmtId="164" fontId="6" fillId="4" borderId="16" xfId="0" applyFont="1" applyFill="1" applyBorder="1" applyAlignment="1" applyProtection="1">
      <alignment horizontal="center"/>
    </xf>
    <xf numFmtId="1" fontId="5" fillId="4" borderId="11" xfId="0" applyNumberFormat="1" applyFont="1" applyFill="1" applyBorder="1" applyAlignment="1" applyProtection="1">
      <alignment horizontal="right"/>
    </xf>
    <xf numFmtId="164" fontId="5" fillId="4" borderId="24" xfId="0" applyFont="1" applyFill="1" applyBorder="1" applyAlignment="1" applyProtection="1">
      <alignment horizontal="left"/>
    </xf>
    <xf numFmtId="164" fontId="5" fillId="3" borderId="24" xfId="0" applyFont="1" applyFill="1" applyBorder="1" applyAlignment="1" applyProtection="1">
      <alignment horizontal="left"/>
    </xf>
    <xf numFmtId="164" fontId="10" fillId="2" borderId="22" xfId="0" applyFont="1" applyFill="1" applyBorder="1" applyAlignment="1">
      <alignment wrapText="1"/>
    </xf>
    <xf numFmtId="164" fontId="8" fillId="2" borderId="16" xfId="0" applyFont="1" applyFill="1" applyBorder="1"/>
    <xf numFmtId="164" fontId="12" fillId="4" borderId="8" xfId="0" applyFont="1" applyFill="1" applyBorder="1" applyAlignment="1" applyProtection="1">
      <alignment horizontal="center"/>
    </xf>
    <xf numFmtId="164" fontId="12" fillId="4" borderId="4" xfId="0" applyFont="1" applyFill="1" applyBorder="1" applyAlignment="1" applyProtection="1">
      <alignment horizontal="center"/>
    </xf>
    <xf numFmtId="164" fontId="12" fillId="4" borderId="3" xfId="0" applyFont="1" applyFill="1" applyBorder="1" applyAlignment="1" applyProtection="1">
      <alignment horizontal="center"/>
    </xf>
    <xf numFmtId="164" fontId="12" fillId="4" borderId="0" xfId="0" applyFont="1" applyFill="1" applyBorder="1" applyAlignment="1" applyProtection="1">
      <alignment horizontal="center"/>
    </xf>
    <xf numFmtId="164" fontId="12" fillId="4" borderId="15" xfId="0" applyFont="1" applyFill="1" applyBorder="1" applyAlignment="1" applyProtection="1">
      <alignment horizontal="center"/>
    </xf>
    <xf numFmtId="164" fontId="12" fillId="3" borderId="8" xfId="0" applyFont="1" applyFill="1" applyBorder="1" applyAlignment="1" applyProtection="1">
      <alignment horizontal="center"/>
    </xf>
    <xf numFmtId="164" fontId="12" fillId="3" borderId="18" xfId="0" applyFont="1" applyFill="1" applyBorder="1" applyAlignment="1" applyProtection="1">
      <alignment horizontal="center"/>
    </xf>
    <xf numFmtId="164" fontId="12" fillId="4" borderId="11" xfId="0" applyFont="1" applyFill="1" applyBorder="1" applyAlignment="1" applyProtection="1">
      <alignment horizontal="center"/>
    </xf>
    <xf numFmtId="164" fontId="12" fillId="4" borderId="11" xfId="0" quotePrefix="1" applyFont="1" applyFill="1" applyBorder="1" applyAlignment="1" applyProtection="1">
      <alignment horizontal="center"/>
    </xf>
    <xf numFmtId="164" fontId="12" fillId="4" borderId="17" xfId="0" applyFont="1" applyFill="1" applyBorder="1" applyAlignment="1" applyProtection="1">
      <alignment horizontal="center"/>
    </xf>
    <xf numFmtId="2" fontId="13" fillId="4" borderId="13" xfId="0" applyNumberFormat="1" applyFont="1" applyFill="1" applyBorder="1" applyProtection="1"/>
    <xf numFmtId="2" fontId="13" fillId="3" borderId="13" xfId="0" applyNumberFormat="1" applyFont="1" applyFill="1" applyBorder="1" applyProtection="1"/>
    <xf numFmtId="2" fontId="12" fillId="3" borderId="13" xfId="0" applyNumberFormat="1" applyFont="1" applyFill="1" applyBorder="1" applyProtection="1">
      <protection locked="0"/>
    </xf>
    <xf numFmtId="164" fontId="13" fillId="3" borderId="15" xfId="0" applyFont="1" applyFill="1" applyBorder="1"/>
    <xf numFmtId="164" fontId="13" fillId="4" borderId="15" xfId="0" applyFont="1" applyFill="1" applyBorder="1"/>
    <xf numFmtId="164" fontId="12" fillId="4" borderId="15" xfId="0" applyFont="1" applyFill="1" applyBorder="1"/>
    <xf numFmtId="164" fontId="13" fillId="3" borderId="0" xfId="0" applyFont="1" applyFill="1" applyBorder="1"/>
    <xf numFmtId="164" fontId="13" fillId="4" borderId="0" xfId="0" applyFont="1" applyFill="1" applyBorder="1"/>
    <xf numFmtId="164" fontId="12" fillId="4" borderId="0" xfId="0" applyFont="1" applyFill="1" applyBorder="1"/>
    <xf numFmtId="164" fontId="6" fillId="2" borderId="7" xfId="0" applyNumberFormat="1" applyFont="1" applyFill="1" applyBorder="1" applyAlignment="1" applyProtection="1">
      <alignment horizontal="center" vertical="center"/>
    </xf>
    <xf numFmtId="164" fontId="6" fillId="2" borderId="7" xfId="0" applyNumberFormat="1" applyFont="1" applyFill="1" applyBorder="1" applyAlignment="1" applyProtection="1">
      <alignment horizontal="center" vertical="center" wrapText="1"/>
    </xf>
    <xf numFmtId="164" fontId="6" fillId="2" borderId="20" xfId="0" applyNumberFormat="1" applyFont="1" applyFill="1" applyBorder="1" applyAlignment="1" applyProtection="1">
      <alignment horizontal="center" vertical="center" wrapText="1"/>
    </xf>
    <xf numFmtId="0" fontId="9" fillId="2" borderId="13" xfId="0" applyNumberFormat="1" applyFont="1" applyFill="1" applyBorder="1" applyAlignment="1">
      <alignment horizontal="center" vertical="center" wrapText="1"/>
    </xf>
    <xf numFmtId="0" fontId="9" fillId="2" borderId="4" xfId="0" applyNumberFormat="1" applyFont="1" applyFill="1" applyBorder="1" applyAlignment="1">
      <alignment horizontal="center" vertical="center" wrapText="1"/>
    </xf>
    <xf numFmtId="164" fontId="12" fillId="4" borderId="10" xfId="0" applyFont="1" applyFill="1" applyBorder="1" applyAlignment="1" applyProtection="1">
      <alignment horizontal="center"/>
    </xf>
    <xf numFmtId="0" fontId="9" fillId="2" borderId="23" xfId="0" applyNumberFormat="1" applyFont="1" applyFill="1" applyBorder="1" applyAlignment="1">
      <alignment vertical="center"/>
    </xf>
    <xf numFmtId="0" fontId="9" fillId="2" borderId="7" xfId="0" applyNumberFormat="1" applyFont="1" applyFill="1" applyBorder="1" applyAlignment="1">
      <alignment vertical="center"/>
    </xf>
    <xf numFmtId="0" fontId="9" fillId="2" borderId="7" xfId="0" applyNumberFormat="1" applyFont="1" applyFill="1" applyBorder="1" applyAlignment="1">
      <alignment vertical="center" wrapText="1"/>
    </xf>
    <xf numFmtId="166" fontId="9" fillId="2" borderId="7" xfId="0" applyNumberFormat="1" applyFont="1" applyFill="1" applyBorder="1" applyAlignment="1">
      <alignment vertical="center"/>
    </xf>
    <xf numFmtId="166" fontId="9" fillId="2" borderId="7" xfId="0" applyNumberFormat="1" applyFont="1" applyFill="1" applyBorder="1" applyAlignment="1"/>
    <xf numFmtId="0" fontId="9" fillId="2" borderId="4" xfId="0" applyNumberFormat="1" applyFont="1" applyFill="1" applyBorder="1" applyAlignment="1">
      <alignment vertical="center"/>
    </xf>
    <xf numFmtId="0" fontId="9" fillId="2" borderId="18" xfId="0" applyNumberFormat="1" applyFont="1" applyFill="1" applyBorder="1" applyAlignment="1">
      <alignment vertical="center"/>
    </xf>
    <xf numFmtId="164" fontId="6" fillId="2" borderId="7" xfId="0" applyNumberFormat="1" applyFont="1" applyFill="1" applyBorder="1" applyAlignment="1" applyProtection="1">
      <alignment horizontal="center" vertical="center"/>
    </xf>
    <xf numFmtId="164" fontId="6" fillId="2" borderId="10" xfId="0" applyNumberFormat="1" applyFont="1" applyFill="1" applyBorder="1" applyAlignment="1" applyProtection="1">
      <alignment horizontal="center" vertical="center"/>
    </xf>
    <xf numFmtId="164" fontId="6" fillId="2" borderId="7" xfId="0" applyNumberFormat="1" applyFont="1" applyFill="1" applyBorder="1" applyAlignment="1" applyProtection="1">
      <alignment horizontal="center" vertical="center" wrapText="1"/>
    </xf>
    <xf numFmtId="164" fontId="6" fillId="2" borderId="10" xfId="0" applyNumberFormat="1" applyFont="1" applyFill="1" applyBorder="1" applyAlignment="1" applyProtection="1">
      <alignment horizontal="center" vertical="center" wrapText="1"/>
    </xf>
    <xf numFmtId="164" fontId="6" fillId="2" borderId="20" xfId="0" applyNumberFormat="1" applyFont="1" applyFill="1" applyBorder="1" applyAlignment="1" applyProtection="1">
      <alignment horizontal="center" vertical="center" wrapText="1"/>
    </xf>
    <xf numFmtId="164" fontId="6" fillId="2" borderId="17" xfId="0" applyNumberFormat="1" applyFont="1" applyFill="1" applyBorder="1" applyAlignment="1" applyProtection="1">
      <alignment horizontal="center" vertical="center" wrapText="1"/>
    </xf>
    <xf numFmtId="164" fontId="6" fillId="2" borderId="19" xfId="0" applyNumberFormat="1" applyFont="1" applyFill="1" applyBorder="1" applyAlignment="1" applyProtection="1">
      <alignment horizontal="center"/>
    </xf>
    <xf numFmtId="164" fontId="6" fillId="2" borderId="25" xfId="0" applyNumberFormat="1" applyFont="1" applyFill="1" applyBorder="1" applyAlignment="1" applyProtection="1">
      <alignment horizontal="center"/>
    </xf>
  </cellXfs>
  <cellStyles count="5">
    <cellStyle name="Normal" xfId="0" builtinId="0"/>
    <cellStyle name="Normal 10" xfId="2"/>
    <cellStyle name="Normal 2" xfId="1"/>
    <cellStyle name="Normal 7" xfId="3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8"/>
  <sheetViews>
    <sheetView view="pageBreakPreview" zoomScale="90" zoomScaleSheetLayoutView="90" workbookViewId="0">
      <selection activeCell="G19" sqref="G19"/>
    </sheetView>
  </sheetViews>
  <sheetFormatPr defaultRowHeight="12" x14ac:dyDescent="0.15"/>
  <cols>
    <col min="1" max="1" width="15.875" customWidth="1"/>
    <col min="25" max="25" width="10" customWidth="1"/>
    <col min="28" max="28" width="10" customWidth="1"/>
    <col min="33" max="33" width="9.875" customWidth="1"/>
  </cols>
  <sheetData>
    <row r="1" spans="1:186" ht="12.75" x14ac:dyDescent="0.2">
      <c r="A1" s="168" t="s">
        <v>91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22</v>
      </c>
      <c r="H1" s="37" t="s">
        <v>23</v>
      </c>
      <c r="I1" s="26" t="s">
        <v>24</v>
      </c>
      <c r="J1" s="37" t="s">
        <v>25</v>
      </c>
      <c r="K1" s="37" t="s">
        <v>26</v>
      </c>
      <c r="L1" s="37" t="s">
        <v>10</v>
      </c>
      <c r="M1" s="26" t="s">
        <v>0</v>
      </c>
      <c r="N1" s="37" t="s">
        <v>3</v>
      </c>
      <c r="O1" s="37" t="s">
        <v>60</v>
      </c>
      <c r="P1" s="37" t="s">
        <v>4</v>
      </c>
      <c r="Q1" s="37" t="s">
        <v>5</v>
      </c>
      <c r="R1" s="26" t="s">
        <v>61</v>
      </c>
      <c r="S1" s="26" t="s">
        <v>6</v>
      </c>
      <c r="T1" s="37" t="s">
        <v>7</v>
      </c>
      <c r="U1" s="33" t="s">
        <v>13</v>
      </c>
      <c r="V1" s="35" t="s">
        <v>14</v>
      </c>
      <c r="W1" s="35" t="s">
        <v>15</v>
      </c>
      <c r="X1" s="35" t="s">
        <v>8</v>
      </c>
      <c r="Y1" s="35" t="s">
        <v>84</v>
      </c>
      <c r="Z1" s="37" t="s">
        <v>88</v>
      </c>
      <c r="AA1" s="33" t="s">
        <v>89</v>
      </c>
      <c r="AB1" s="25" t="s">
        <v>87</v>
      </c>
      <c r="AC1" s="164" t="s">
        <v>177</v>
      </c>
      <c r="AD1" s="164" t="s">
        <v>165</v>
      </c>
      <c r="AE1" s="164" t="s">
        <v>178</v>
      </c>
      <c r="AF1" s="162" t="s">
        <v>86</v>
      </c>
      <c r="AG1" s="166" t="s">
        <v>179</v>
      </c>
    </row>
    <row r="2" spans="1:186" ht="13.5" customHeight="1" x14ac:dyDescent="0.2">
      <c r="A2" s="169"/>
      <c r="B2" s="38"/>
      <c r="C2" s="38"/>
      <c r="D2" s="38"/>
      <c r="E2" s="38"/>
      <c r="F2" s="38"/>
      <c r="G2" s="41" t="s">
        <v>27</v>
      </c>
      <c r="H2" s="38"/>
      <c r="I2" s="34"/>
      <c r="J2" s="39"/>
      <c r="K2" s="41"/>
      <c r="L2" s="41" t="s">
        <v>62</v>
      </c>
      <c r="M2" s="111" t="s">
        <v>62</v>
      </c>
      <c r="N2" s="41" t="s">
        <v>79</v>
      </c>
      <c r="O2" s="39" t="s">
        <v>63</v>
      </c>
      <c r="P2" s="41" t="s">
        <v>95</v>
      </c>
      <c r="Q2" s="42"/>
      <c r="R2" s="111" t="s">
        <v>12</v>
      </c>
      <c r="S2" s="29"/>
      <c r="T2" s="36"/>
      <c r="U2" s="12"/>
      <c r="V2" s="28" t="s">
        <v>1</v>
      </c>
      <c r="W2" s="28" t="s">
        <v>1</v>
      </c>
      <c r="X2" s="110" t="s">
        <v>16</v>
      </c>
      <c r="Y2" s="27"/>
      <c r="Z2" s="41"/>
      <c r="AA2" s="110"/>
      <c r="AB2" s="46"/>
      <c r="AC2" s="165"/>
      <c r="AD2" s="165"/>
      <c r="AE2" s="165"/>
      <c r="AF2" s="163"/>
      <c r="AG2" s="167"/>
    </row>
    <row r="3" spans="1:186" s="5" customFormat="1" ht="20.100000000000001" customHeight="1" x14ac:dyDescent="0.2">
      <c r="A3" s="112" t="s">
        <v>66</v>
      </c>
      <c r="B3" s="76">
        <v>93340</v>
      </c>
      <c r="C3" s="76">
        <v>7556.8</v>
      </c>
      <c r="D3" s="76">
        <v>8284</v>
      </c>
      <c r="E3" s="76">
        <v>13160.2</v>
      </c>
      <c r="F3" s="76">
        <v>2374.6</v>
      </c>
      <c r="G3" s="76">
        <v>576.70000000000005</v>
      </c>
      <c r="H3" s="76">
        <v>72766.3</v>
      </c>
      <c r="I3" s="76">
        <v>1424.5</v>
      </c>
      <c r="J3" s="76">
        <v>5473</v>
      </c>
      <c r="K3" s="76">
        <v>2259.8000000000002</v>
      </c>
      <c r="L3" s="76">
        <v>5635.3</v>
      </c>
      <c r="M3" s="76">
        <v>13368.1</v>
      </c>
      <c r="N3" s="76">
        <v>7027.5</v>
      </c>
      <c r="O3" s="76">
        <v>697.8</v>
      </c>
      <c r="P3" s="76">
        <v>5082.6000000000004</v>
      </c>
      <c r="Q3" s="76">
        <v>209.1</v>
      </c>
      <c r="R3" s="76">
        <v>652.70000000000005</v>
      </c>
      <c r="S3" s="76">
        <v>9997</v>
      </c>
      <c r="T3" s="76">
        <v>10583.9</v>
      </c>
      <c r="U3" s="76">
        <v>1094</v>
      </c>
      <c r="V3" s="76">
        <v>854</v>
      </c>
      <c r="W3" s="76">
        <v>301</v>
      </c>
      <c r="X3" s="76">
        <v>631</v>
      </c>
      <c r="Y3" s="76">
        <v>13159.9</v>
      </c>
      <c r="Z3" s="76">
        <v>297208</v>
      </c>
      <c r="AA3" s="76">
        <v>545.5</v>
      </c>
      <c r="AB3" s="76">
        <v>23923.8</v>
      </c>
      <c r="AC3" s="76">
        <v>62.4</v>
      </c>
      <c r="AD3" s="76">
        <v>1069</v>
      </c>
      <c r="AE3" s="76">
        <v>322.10000000000002</v>
      </c>
      <c r="AF3" s="76">
        <v>12962.9</v>
      </c>
      <c r="AG3" s="113">
        <v>562.79999999999995</v>
      </c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2"/>
      <c r="DK3" s="82"/>
      <c r="DL3" s="82"/>
      <c r="DM3" s="82"/>
      <c r="DN3" s="82"/>
      <c r="DO3" s="82"/>
      <c r="DP3" s="82"/>
      <c r="DQ3" s="82"/>
      <c r="DR3" s="82"/>
      <c r="DS3" s="82"/>
      <c r="DT3" s="82"/>
      <c r="DU3" s="82"/>
      <c r="DV3" s="82"/>
      <c r="DW3" s="82"/>
      <c r="DX3" s="82"/>
      <c r="DY3" s="82"/>
      <c r="DZ3" s="82"/>
      <c r="EA3" s="82"/>
      <c r="EB3" s="82"/>
      <c r="EC3" s="82"/>
      <c r="ED3" s="82"/>
      <c r="EE3" s="82"/>
      <c r="EF3" s="82"/>
      <c r="EG3" s="82"/>
      <c r="EH3" s="82"/>
      <c r="EI3" s="82"/>
      <c r="EJ3" s="82"/>
      <c r="EK3" s="82"/>
      <c r="EL3" s="82"/>
      <c r="EM3" s="82"/>
      <c r="EN3" s="82"/>
      <c r="EO3" s="82"/>
      <c r="EP3" s="82"/>
      <c r="EQ3" s="82"/>
      <c r="ER3" s="82"/>
      <c r="ES3" s="82"/>
      <c r="ET3" s="82"/>
      <c r="EU3" s="82"/>
      <c r="EV3" s="82"/>
      <c r="EW3" s="82"/>
      <c r="EX3" s="82"/>
      <c r="EY3" s="82"/>
      <c r="EZ3" s="82"/>
      <c r="FA3" s="82"/>
      <c r="FB3" s="82"/>
      <c r="FC3" s="82"/>
      <c r="FD3" s="82"/>
      <c r="FE3" s="82"/>
      <c r="FF3" s="82"/>
      <c r="FG3" s="82"/>
      <c r="FH3" s="82"/>
      <c r="FI3" s="82"/>
      <c r="FJ3" s="82"/>
      <c r="FK3" s="82"/>
      <c r="FL3" s="82"/>
      <c r="FM3" s="82"/>
      <c r="FN3" s="82"/>
      <c r="FO3" s="82"/>
      <c r="FP3" s="82"/>
      <c r="FQ3" s="82"/>
      <c r="FR3" s="82"/>
      <c r="FS3" s="82"/>
      <c r="FT3" s="82"/>
      <c r="FU3" s="82"/>
      <c r="FV3" s="82"/>
      <c r="FW3" s="82"/>
      <c r="FX3" s="82"/>
      <c r="FY3" s="82"/>
      <c r="FZ3" s="82"/>
      <c r="GA3" s="82"/>
      <c r="GB3" s="82"/>
      <c r="GC3" s="82"/>
      <c r="GD3" s="82"/>
    </row>
    <row r="4" spans="1:186" ht="20.100000000000001" customHeight="1" x14ac:dyDescent="0.2">
      <c r="A4" s="114" t="s">
        <v>67</v>
      </c>
      <c r="B4" s="77">
        <v>71820</v>
      </c>
      <c r="C4" s="77">
        <v>7012.4</v>
      </c>
      <c r="D4" s="77">
        <v>4718.8999999999996</v>
      </c>
      <c r="E4" s="77">
        <v>11151.7</v>
      </c>
      <c r="F4" s="77">
        <v>1315.7</v>
      </c>
      <c r="G4" s="77">
        <v>459.3</v>
      </c>
      <c r="H4" s="77">
        <v>65760.800000000003</v>
      </c>
      <c r="I4" s="77">
        <v>1407.4</v>
      </c>
      <c r="J4" s="77">
        <v>4236.8</v>
      </c>
      <c r="K4" s="77">
        <v>2185.8000000000002</v>
      </c>
      <c r="L4" s="77">
        <v>4702.3999999999996</v>
      </c>
      <c r="M4" s="77">
        <v>11125</v>
      </c>
      <c r="N4" s="77">
        <v>4121.1000000000004</v>
      </c>
      <c r="O4" s="77">
        <v>441.3</v>
      </c>
      <c r="P4" s="77">
        <v>3879.8</v>
      </c>
      <c r="Q4" s="77">
        <v>176.7</v>
      </c>
      <c r="R4" s="77">
        <v>427.5</v>
      </c>
      <c r="S4" s="77">
        <v>8623.7000000000007</v>
      </c>
      <c r="T4" s="77">
        <v>10273.700000000001</v>
      </c>
      <c r="U4" s="77">
        <v>1001.7</v>
      </c>
      <c r="V4" s="77">
        <v>845.97</v>
      </c>
      <c r="W4" s="77">
        <v>275</v>
      </c>
      <c r="X4" s="77">
        <v>649</v>
      </c>
      <c r="Y4" s="77">
        <v>11974.9</v>
      </c>
      <c r="Z4" s="77">
        <v>287383.2</v>
      </c>
      <c r="AA4" s="77">
        <v>500.2</v>
      </c>
      <c r="AB4" s="77">
        <v>23268.7</v>
      </c>
      <c r="AC4" s="77">
        <v>71.7</v>
      </c>
      <c r="AD4" s="77">
        <v>894.6</v>
      </c>
      <c r="AE4" s="77">
        <v>280.2</v>
      </c>
      <c r="AF4" s="77">
        <v>12535</v>
      </c>
      <c r="AG4" s="115">
        <v>522.20000000000005</v>
      </c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2"/>
      <c r="DK4" s="82"/>
      <c r="DL4" s="82"/>
      <c r="DM4" s="82"/>
      <c r="DN4" s="82"/>
      <c r="DO4" s="82"/>
      <c r="DP4" s="82"/>
      <c r="DQ4" s="82"/>
      <c r="DR4" s="82"/>
      <c r="DS4" s="82"/>
      <c r="DT4" s="82"/>
      <c r="DU4" s="82"/>
      <c r="DV4" s="82"/>
      <c r="DW4" s="82"/>
      <c r="DX4" s="82"/>
      <c r="DY4" s="82"/>
      <c r="DZ4" s="82"/>
      <c r="EA4" s="82"/>
      <c r="EB4" s="82"/>
      <c r="EC4" s="82"/>
      <c r="ED4" s="82"/>
      <c r="EE4" s="82"/>
      <c r="EF4" s="82"/>
      <c r="EG4" s="82"/>
      <c r="EH4" s="82"/>
      <c r="EI4" s="82"/>
      <c r="EJ4" s="82"/>
      <c r="EK4" s="82"/>
      <c r="EL4" s="82"/>
      <c r="EM4" s="82"/>
      <c r="EN4" s="82"/>
      <c r="EO4" s="82"/>
      <c r="EP4" s="82"/>
      <c r="EQ4" s="82"/>
      <c r="ER4" s="82"/>
      <c r="ES4" s="82"/>
      <c r="ET4" s="82"/>
      <c r="EU4" s="82"/>
      <c r="EV4" s="82"/>
      <c r="EW4" s="82"/>
      <c r="EX4" s="82"/>
      <c r="EY4" s="82"/>
      <c r="EZ4" s="82"/>
      <c r="FA4" s="82"/>
      <c r="FB4" s="82"/>
      <c r="FC4" s="82"/>
      <c r="FD4" s="82"/>
      <c r="FE4" s="82"/>
      <c r="FF4" s="82"/>
      <c r="FG4" s="82"/>
      <c r="FH4" s="82"/>
      <c r="FI4" s="82"/>
      <c r="FJ4" s="82"/>
      <c r="FK4" s="82"/>
      <c r="FL4" s="82"/>
      <c r="FM4" s="82"/>
      <c r="FN4" s="82"/>
      <c r="FO4" s="82"/>
      <c r="FP4" s="82"/>
      <c r="FQ4" s="82"/>
      <c r="FR4" s="82"/>
      <c r="FS4" s="82"/>
      <c r="FT4" s="82"/>
      <c r="FU4" s="82"/>
      <c r="FV4" s="82"/>
      <c r="FW4" s="82"/>
      <c r="FX4" s="82"/>
      <c r="FY4" s="82"/>
      <c r="FZ4" s="82"/>
      <c r="GA4" s="82"/>
      <c r="GB4" s="82"/>
      <c r="GC4" s="82"/>
      <c r="GD4" s="82"/>
    </row>
    <row r="5" spans="1:186" s="5" customFormat="1" ht="20.100000000000001" customHeight="1" x14ac:dyDescent="0.2">
      <c r="A5" s="116" t="s">
        <v>68</v>
      </c>
      <c r="B5" s="78">
        <v>88526</v>
      </c>
      <c r="C5" s="78">
        <v>6681</v>
      </c>
      <c r="D5" s="78">
        <v>12109</v>
      </c>
      <c r="E5" s="78">
        <v>14984</v>
      </c>
      <c r="F5" s="78">
        <v>1966</v>
      </c>
      <c r="G5" s="78">
        <v>564</v>
      </c>
      <c r="H5" s="78">
        <v>72156</v>
      </c>
      <c r="I5" s="78">
        <v>1298</v>
      </c>
      <c r="J5" s="78">
        <v>5718</v>
      </c>
      <c r="K5" s="78">
        <v>2356</v>
      </c>
      <c r="L5" s="78">
        <v>6831</v>
      </c>
      <c r="M5" s="78">
        <v>14905</v>
      </c>
      <c r="N5" s="78">
        <v>8127</v>
      </c>
      <c r="O5" s="78">
        <v>782</v>
      </c>
      <c r="P5" s="78">
        <v>6291</v>
      </c>
      <c r="Q5" s="78">
        <v>197</v>
      </c>
      <c r="R5" s="78">
        <v>797</v>
      </c>
      <c r="S5" s="78">
        <v>13729</v>
      </c>
      <c r="T5" s="78">
        <v>10252</v>
      </c>
      <c r="U5" s="78">
        <v>921</v>
      </c>
      <c r="V5" s="78">
        <v>878.65</v>
      </c>
      <c r="W5" s="78">
        <v>271</v>
      </c>
      <c r="X5" s="78">
        <v>712</v>
      </c>
      <c r="Y5" s="78">
        <v>11388</v>
      </c>
      <c r="Z5" s="78">
        <v>233862</v>
      </c>
      <c r="AA5" s="78">
        <v>549.9</v>
      </c>
      <c r="AB5" s="78">
        <v>23060.1</v>
      </c>
      <c r="AC5" s="78">
        <v>73.180000000000007</v>
      </c>
      <c r="AD5" s="78">
        <v>1235.7</v>
      </c>
      <c r="AE5" s="78">
        <v>301.89999999999998</v>
      </c>
      <c r="AF5" s="78">
        <v>12178.2</v>
      </c>
      <c r="AG5" s="117">
        <v>564.9</v>
      </c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2"/>
      <c r="DK5" s="82"/>
      <c r="DL5" s="82"/>
      <c r="DM5" s="82"/>
      <c r="DN5" s="82"/>
      <c r="DO5" s="82"/>
      <c r="DP5" s="82"/>
      <c r="DQ5" s="82"/>
      <c r="DR5" s="82"/>
      <c r="DS5" s="82"/>
      <c r="DT5" s="82"/>
      <c r="DU5" s="82"/>
      <c r="DV5" s="82"/>
      <c r="DW5" s="82"/>
      <c r="DX5" s="82"/>
      <c r="DY5" s="82"/>
      <c r="DZ5" s="82"/>
      <c r="EA5" s="82"/>
      <c r="EB5" s="82"/>
      <c r="EC5" s="82"/>
      <c r="ED5" s="82"/>
      <c r="EE5" s="82"/>
      <c r="EF5" s="82"/>
      <c r="EG5" s="82"/>
      <c r="EH5" s="82"/>
      <c r="EI5" s="82"/>
      <c r="EJ5" s="82"/>
      <c r="EK5" s="82"/>
      <c r="EL5" s="82"/>
      <c r="EM5" s="82"/>
      <c r="EN5" s="82"/>
      <c r="EO5" s="82"/>
      <c r="EP5" s="82"/>
      <c r="EQ5" s="82"/>
      <c r="ER5" s="82"/>
      <c r="ES5" s="82"/>
      <c r="ET5" s="82"/>
      <c r="EU5" s="82"/>
      <c r="EV5" s="82"/>
      <c r="EW5" s="82"/>
      <c r="EX5" s="82"/>
      <c r="EY5" s="82"/>
      <c r="EZ5" s="82"/>
      <c r="FA5" s="82"/>
      <c r="FB5" s="82"/>
      <c r="FC5" s="82"/>
      <c r="FD5" s="82"/>
      <c r="FE5" s="82"/>
      <c r="FF5" s="82"/>
      <c r="FG5" s="82"/>
      <c r="FH5" s="82"/>
      <c r="FI5" s="82"/>
      <c r="FJ5" s="82"/>
      <c r="FK5" s="82"/>
      <c r="FL5" s="82"/>
      <c r="FM5" s="82"/>
      <c r="FN5" s="82"/>
      <c r="FO5" s="82"/>
      <c r="FP5" s="82"/>
      <c r="FQ5" s="82"/>
      <c r="FR5" s="82"/>
      <c r="FS5" s="82"/>
      <c r="FT5" s="82"/>
      <c r="FU5" s="82"/>
      <c r="FV5" s="82"/>
      <c r="FW5" s="82"/>
      <c r="FX5" s="82"/>
      <c r="FY5" s="82"/>
      <c r="FZ5" s="82"/>
      <c r="GA5" s="82"/>
      <c r="GB5" s="82"/>
      <c r="GC5" s="82"/>
      <c r="GD5" s="82"/>
    </row>
    <row r="6" spans="1:186" ht="20.100000000000001" customHeight="1" x14ac:dyDescent="0.2">
      <c r="A6" s="114" t="s">
        <v>69</v>
      </c>
      <c r="B6" s="77">
        <v>83131.7</v>
      </c>
      <c r="C6" s="77">
        <v>7244.3</v>
      </c>
      <c r="D6" s="77">
        <v>7931.3</v>
      </c>
      <c r="E6" s="77">
        <v>14172</v>
      </c>
      <c r="F6" s="77">
        <v>2432.4</v>
      </c>
      <c r="G6" s="77">
        <v>477.6</v>
      </c>
      <c r="H6" s="77">
        <v>68636.899999999994</v>
      </c>
      <c r="I6" s="77">
        <v>1207.0999999999999</v>
      </c>
      <c r="J6" s="77">
        <v>5469.4</v>
      </c>
      <c r="K6" s="77">
        <v>2346.9</v>
      </c>
      <c r="L6" s="77">
        <v>5314.3</v>
      </c>
      <c r="M6" s="77">
        <v>13129.5</v>
      </c>
      <c r="N6" s="77">
        <v>6774.4</v>
      </c>
      <c r="O6" s="77">
        <v>674.1</v>
      </c>
      <c r="P6" s="77">
        <v>7593.1</v>
      </c>
      <c r="Q6" s="77">
        <v>169.7</v>
      </c>
      <c r="R6" s="77">
        <v>793.4</v>
      </c>
      <c r="S6" s="77">
        <v>16428.599999999999</v>
      </c>
      <c r="T6" s="77">
        <v>9399.2999999999993</v>
      </c>
      <c r="U6" s="77">
        <v>873</v>
      </c>
      <c r="V6" s="77">
        <v>906.84</v>
      </c>
      <c r="W6" s="77">
        <v>276</v>
      </c>
      <c r="X6" s="77">
        <v>750</v>
      </c>
      <c r="Y6" s="77">
        <v>11710.3</v>
      </c>
      <c r="Z6" s="77">
        <v>237088.4</v>
      </c>
      <c r="AA6" s="77">
        <v>549.1</v>
      </c>
      <c r="AB6" s="77">
        <v>23631.3</v>
      </c>
      <c r="AC6" s="77">
        <v>73.010000000000005</v>
      </c>
      <c r="AD6" s="77">
        <v>1185.5</v>
      </c>
      <c r="AE6" s="77">
        <v>359</v>
      </c>
      <c r="AF6" s="77">
        <v>12832.9</v>
      </c>
      <c r="AG6" s="115">
        <v>718.1</v>
      </c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2"/>
      <c r="DK6" s="82"/>
      <c r="DL6" s="82"/>
      <c r="DM6" s="82"/>
      <c r="DN6" s="82"/>
      <c r="DO6" s="82"/>
      <c r="DP6" s="82"/>
      <c r="DQ6" s="82"/>
      <c r="DR6" s="82"/>
      <c r="DS6" s="82"/>
      <c r="DT6" s="82"/>
      <c r="DU6" s="82"/>
      <c r="DV6" s="82"/>
      <c r="DW6" s="82"/>
      <c r="DX6" s="82"/>
      <c r="DY6" s="82"/>
      <c r="DZ6" s="82"/>
      <c r="EA6" s="82"/>
      <c r="EB6" s="82"/>
      <c r="EC6" s="82"/>
      <c r="ED6" s="82"/>
      <c r="EE6" s="82"/>
      <c r="EF6" s="82"/>
      <c r="EG6" s="82"/>
      <c r="EH6" s="82"/>
      <c r="EI6" s="82"/>
      <c r="EJ6" s="82"/>
      <c r="EK6" s="82"/>
      <c r="EL6" s="82"/>
      <c r="EM6" s="82"/>
      <c r="EN6" s="82"/>
      <c r="EO6" s="82"/>
      <c r="EP6" s="82"/>
      <c r="EQ6" s="82"/>
      <c r="ER6" s="82"/>
      <c r="ES6" s="82"/>
      <c r="ET6" s="82"/>
      <c r="EU6" s="82"/>
      <c r="EV6" s="82"/>
      <c r="EW6" s="82"/>
      <c r="EX6" s="82"/>
      <c r="EY6" s="82"/>
      <c r="EZ6" s="82"/>
      <c r="FA6" s="82"/>
      <c r="FB6" s="82"/>
      <c r="FC6" s="82"/>
      <c r="FD6" s="82"/>
      <c r="FE6" s="82"/>
      <c r="FF6" s="82"/>
      <c r="FG6" s="82"/>
      <c r="FH6" s="82"/>
      <c r="FI6" s="82"/>
      <c r="FJ6" s="82"/>
      <c r="FK6" s="82"/>
      <c r="FL6" s="82"/>
      <c r="FM6" s="82"/>
      <c r="FN6" s="82"/>
      <c r="FO6" s="82"/>
      <c r="FP6" s="82"/>
      <c r="FQ6" s="82"/>
      <c r="FR6" s="82"/>
      <c r="FS6" s="82"/>
      <c r="FT6" s="82"/>
      <c r="FU6" s="82"/>
      <c r="FV6" s="82"/>
      <c r="FW6" s="82"/>
      <c r="FX6" s="82"/>
      <c r="FY6" s="82"/>
      <c r="FZ6" s="82"/>
      <c r="GA6" s="82"/>
      <c r="GB6" s="82"/>
      <c r="GC6" s="82"/>
      <c r="GD6" s="82"/>
    </row>
    <row r="7" spans="1:186" s="5" customFormat="1" ht="20.100000000000001" customHeight="1" x14ac:dyDescent="0.2">
      <c r="A7" s="116" t="s">
        <v>70</v>
      </c>
      <c r="B7" s="78">
        <v>91793.4</v>
      </c>
      <c r="C7" s="78">
        <v>7629.6</v>
      </c>
      <c r="D7" s="78">
        <v>7684</v>
      </c>
      <c r="E7" s="78">
        <v>14710</v>
      </c>
      <c r="F7" s="78">
        <v>2353.6</v>
      </c>
      <c r="G7" s="78">
        <v>471.6</v>
      </c>
      <c r="H7" s="78">
        <v>69354.5</v>
      </c>
      <c r="I7" s="78">
        <v>1220.5999999999999</v>
      </c>
      <c r="J7" s="78">
        <v>5599.9</v>
      </c>
      <c r="K7" s="78">
        <v>2738</v>
      </c>
      <c r="L7" s="78">
        <v>5045.5</v>
      </c>
      <c r="M7" s="78">
        <v>13384.4</v>
      </c>
      <c r="N7" s="78">
        <v>7993.3</v>
      </c>
      <c r="O7" s="78">
        <v>641.1</v>
      </c>
      <c r="P7" s="78">
        <v>8131.2</v>
      </c>
      <c r="Q7" s="78">
        <v>172.5</v>
      </c>
      <c r="R7" s="78">
        <v>990.7</v>
      </c>
      <c r="S7" s="78">
        <v>18499</v>
      </c>
      <c r="T7" s="78">
        <v>9969.5</v>
      </c>
      <c r="U7" s="78">
        <v>870.1</v>
      </c>
      <c r="V7" s="78">
        <v>948.94</v>
      </c>
      <c r="W7" s="78">
        <v>274</v>
      </c>
      <c r="X7" s="78">
        <v>802.625</v>
      </c>
      <c r="Y7" s="78">
        <v>12104.5</v>
      </c>
      <c r="Z7" s="78">
        <v>281171.8</v>
      </c>
      <c r="AA7" s="78">
        <v>552.20000000000005</v>
      </c>
      <c r="AB7" s="78">
        <v>23905.3</v>
      </c>
      <c r="AC7" s="78">
        <v>92.93</v>
      </c>
      <c r="AD7" s="78">
        <v>1014.6</v>
      </c>
      <c r="AE7" s="78">
        <v>391.2</v>
      </c>
      <c r="AF7" s="78">
        <v>14811.1</v>
      </c>
      <c r="AG7" s="117">
        <v>851.7</v>
      </c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2"/>
      <c r="DK7" s="82"/>
      <c r="DL7" s="82"/>
      <c r="DM7" s="82"/>
      <c r="DN7" s="82"/>
      <c r="DO7" s="82"/>
      <c r="DP7" s="82"/>
      <c r="DQ7" s="82"/>
      <c r="DR7" s="82"/>
      <c r="DS7" s="82"/>
      <c r="DT7" s="82"/>
      <c r="DU7" s="82"/>
      <c r="DV7" s="82"/>
      <c r="DW7" s="82"/>
      <c r="DX7" s="82"/>
      <c r="DY7" s="82"/>
      <c r="DZ7" s="82"/>
      <c r="EA7" s="82"/>
      <c r="EB7" s="82"/>
      <c r="EC7" s="82"/>
      <c r="ED7" s="82"/>
      <c r="EE7" s="82"/>
      <c r="EF7" s="82"/>
      <c r="EG7" s="82"/>
      <c r="EH7" s="82"/>
      <c r="EI7" s="82"/>
      <c r="EJ7" s="82"/>
      <c r="EK7" s="82"/>
      <c r="EL7" s="82"/>
      <c r="EM7" s="82"/>
      <c r="EN7" s="82"/>
      <c r="EO7" s="82"/>
      <c r="EP7" s="82"/>
      <c r="EQ7" s="82"/>
      <c r="ER7" s="82"/>
      <c r="ES7" s="82"/>
      <c r="ET7" s="82"/>
      <c r="EU7" s="82"/>
      <c r="EV7" s="82"/>
      <c r="EW7" s="82"/>
      <c r="EX7" s="82"/>
      <c r="EY7" s="82"/>
      <c r="EZ7" s="82"/>
      <c r="FA7" s="82"/>
      <c r="FB7" s="82"/>
      <c r="FC7" s="82"/>
      <c r="FD7" s="82"/>
      <c r="FE7" s="82"/>
      <c r="FF7" s="82"/>
      <c r="FG7" s="82"/>
      <c r="FH7" s="82"/>
      <c r="FI7" s="82"/>
      <c r="FJ7" s="82"/>
      <c r="FK7" s="82"/>
      <c r="FL7" s="82"/>
      <c r="FM7" s="82"/>
      <c r="FN7" s="82"/>
      <c r="FO7" s="82"/>
      <c r="FP7" s="82"/>
      <c r="FQ7" s="82"/>
      <c r="FR7" s="82"/>
      <c r="FS7" s="82"/>
      <c r="FT7" s="82"/>
      <c r="FU7" s="82"/>
      <c r="FV7" s="82"/>
      <c r="FW7" s="82"/>
      <c r="FX7" s="82"/>
      <c r="FY7" s="82"/>
      <c r="FZ7" s="82"/>
      <c r="GA7" s="82"/>
      <c r="GB7" s="82"/>
      <c r="GC7" s="82"/>
      <c r="GD7" s="82"/>
    </row>
    <row r="8" spans="1:186" ht="20.100000000000001" customHeight="1" x14ac:dyDescent="0.2">
      <c r="A8" s="114" t="s">
        <v>71</v>
      </c>
      <c r="B8" s="77">
        <v>93355.3</v>
      </c>
      <c r="C8" s="77">
        <v>7150.8</v>
      </c>
      <c r="D8" s="77">
        <v>8423.7000000000007</v>
      </c>
      <c r="E8" s="77">
        <v>15097</v>
      </c>
      <c r="F8" s="77">
        <v>1443.6</v>
      </c>
      <c r="G8" s="77">
        <v>479.6</v>
      </c>
      <c r="H8" s="77">
        <v>75806.7</v>
      </c>
      <c r="I8" s="77">
        <v>1327.9</v>
      </c>
      <c r="J8" s="77">
        <v>6333.7</v>
      </c>
      <c r="K8" s="77">
        <v>2314.1</v>
      </c>
      <c r="L8" s="77">
        <v>5549.7</v>
      </c>
      <c r="M8" s="77">
        <v>14197.5</v>
      </c>
      <c r="N8" s="77">
        <v>4863.5</v>
      </c>
      <c r="O8" s="77">
        <v>618.4</v>
      </c>
      <c r="P8" s="77">
        <v>7437.8</v>
      </c>
      <c r="Q8" s="77">
        <v>167.9</v>
      </c>
      <c r="R8" s="77">
        <v>762.3</v>
      </c>
      <c r="S8" s="77">
        <v>22631.8</v>
      </c>
      <c r="T8" s="77">
        <v>10317.1</v>
      </c>
      <c r="U8" s="77">
        <v>955.9</v>
      </c>
      <c r="V8" s="77">
        <v>973.07</v>
      </c>
      <c r="W8" s="77">
        <v>288</v>
      </c>
      <c r="X8" s="77">
        <v>852.89499999999998</v>
      </c>
      <c r="Y8" s="77">
        <v>16608.71</v>
      </c>
      <c r="Z8" s="77">
        <v>355519.7</v>
      </c>
      <c r="AA8" s="77">
        <v>469</v>
      </c>
      <c r="AB8" s="77">
        <v>22181.119999999999</v>
      </c>
      <c r="AC8" s="77">
        <v>69.010000000000005</v>
      </c>
      <c r="AD8" s="77">
        <v>1242.1099999999999</v>
      </c>
      <c r="AE8" s="77">
        <v>393.44</v>
      </c>
      <c r="AF8" s="77">
        <v>15840.4</v>
      </c>
      <c r="AG8" s="115">
        <v>786.75</v>
      </c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  <c r="DH8" s="81"/>
      <c r="DI8" s="81"/>
      <c r="DJ8" s="82"/>
      <c r="DK8" s="82"/>
      <c r="DL8" s="82"/>
      <c r="DM8" s="82"/>
      <c r="DN8" s="82"/>
      <c r="DO8" s="82"/>
      <c r="DP8" s="82"/>
      <c r="DQ8" s="82"/>
      <c r="DR8" s="82"/>
      <c r="DS8" s="82"/>
      <c r="DT8" s="82"/>
      <c r="DU8" s="82"/>
      <c r="DV8" s="82"/>
      <c r="DW8" s="82"/>
      <c r="DX8" s="82"/>
      <c r="DY8" s="82"/>
      <c r="DZ8" s="82"/>
      <c r="EA8" s="82"/>
      <c r="EB8" s="82"/>
      <c r="EC8" s="82"/>
      <c r="ED8" s="82"/>
      <c r="EE8" s="82"/>
      <c r="EF8" s="82"/>
      <c r="EG8" s="82"/>
      <c r="EH8" s="82"/>
      <c r="EI8" s="82"/>
      <c r="EJ8" s="82"/>
      <c r="EK8" s="82"/>
      <c r="EL8" s="82"/>
      <c r="EM8" s="82"/>
      <c r="EN8" s="82"/>
      <c r="EO8" s="82"/>
      <c r="EP8" s="82"/>
      <c r="EQ8" s="82"/>
      <c r="ER8" s="82"/>
      <c r="ES8" s="82"/>
      <c r="ET8" s="82"/>
      <c r="EU8" s="82"/>
      <c r="EV8" s="82"/>
      <c r="EW8" s="82"/>
      <c r="EX8" s="82"/>
      <c r="EY8" s="82"/>
      <c r="EZ8" s="82"/>
      <c r="FA8" s="82"/>
      <c r="FB8" s="82"/>
      <c r="FC8" s="82"/>
      <c r="FD8" s="82"/>
      <c r="FE8" s="82"/>
      <c r="FF8" s="82"/>
      <c r="FG8" s="82"/>
      <c r="FH8" s="82"/>
      <c r="FI8" s="82"/>
      <c r="FJ8" s="82"/>
      <c r="FK8" s="82"/>
      <c r="FL8" s="82"/>
      <c r="FM8" s="82"/>
      <c r="FN8" s="82"/>
      <c r="FO8" s="82"/>
      <c r="FP8" s="82"/>
      <c r="FQ8" s="82"/>
      <c r="FR8" s="82"/>
      <c r="FS8" s="82"/>
      <c r="FT8" s="82"/>
      <c r="FU8" s="82"/>
      <c r="FV8" s="82"/>
      <c r="FW8" s="82"/>
      <c r="FX8" s="82"/>
      <c r="FY8" s="82"/>
      <c r="FZ8" s="82"/>
      <c r="GA8" s="82"/>
      <c r="GB8" s="82"/>
      <c r="GC8" s="82"/>
      <c r="GD8" s="82"/>
    </row>
    <row r="9" spans="1:186" s="5" customFormat="1" ht="20.100000000000001" customHeight="1" x14ac:dyDescent="0.2">
      <c r="A9" s="116" t="s">
        <v>72</v>
      </c>
      <c r="B9" s="78">
        <v>96692.9</v>
      </c>
      <c r="C9" s="78">
        <v>7925.9</v>
      </c>
      <c r="D9" s="78">
        <v>9970.1</v>
      </c>
      <c r="E9" s="78">
        <v>18955.400000000001</v>
      </c>
      <c r="F9" s="78">
        <v>2152.1999999999998</v>
      </c>
      <c r="G9" s="78">
        <v>550.70000000000005</v>
      </c>
      <c r="H9" s="78">
        <v>78570.2</v>
      </c>
      <c r="I9" s="78">
        <v>1196.0999999999999</v>
      </c>
      <c r="J9" s="78">
        <v>5748.6</v>
      </c>
      <c r="K9" s="78">
        <v>3075.9</v>
      </c>
      <c r="L9" s="78">
        <v>5937</v>
      </c>
      <c r="M9" s="78">
        <v>14761.5</v>
      </c>
      <c r="N9" s="78">
        <v>9182.5</v>
      </c>
      <c r="O9" s="78">
        <v>756.9</v>
      </c>
      <c r="P9" s="78">
        <v>5833.6</v>
      </c>
      <c r="Q9" s="78">
        <v>163.4</v>
      </c>
      <c r="R9" s="78">
        <v>1053.5999999999999</v>
      </c>
      <c r="S9" s="78">
        <v>25884.1</v>
      </c>
      <c r="T9" s="78">
        <v>10220.1</v>
      </c>
      <c r="U9" s="78">
        <v>990.4</v>
      </c>
      <c r="V9" s="78">
        <v>987.02</v>
      </c>
      <c r="W9" s="78">
        <v>262</v>
      </c>
      <c r="X9" s="78">
        <v>825</v>
      </c>
      <c r="Y9" s="78">
        <v>23823</v>
      </c>
      <c r="Z9" s="78">
        <v>348187.9</v>
      </c>
      <c r="AA9" s="78">
        <v>437</v>
      </c>
      <c r="AB9" s="78">
        <v>34658.300000000003</v>
      </c>
      <c r="AC9" s="78">
        <v>50</v>
      </c>
      <c r="AD9" s="78">
        <v>1371</v>
      </c>
      <c r="AE9" s="78">
        <v>775</v>
      </c>
      <c r="AF9" s="78">
        <v>10148.299999999999</v>
      </c>
      <c r="AG9" s="117">
        <v>884</v>
      </c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2"/>
      <c r="DK9" s="82"/>
      <c r="DL9" s="82"/>
      <c r="DM9" s="82"/>
      <c r="DN9" s="82"/>
      <c r="DO9" s="82"/>
      <c r="DP9" s="82"/>
      <c r="DQ9" s="82"/>
      <c r="DR9" s="82"/>
      <c r="DS9" s="82"/>
      <c r="DT9" s="82"/>
      <c r="DU9" s="82"/>
      <c r="DV9" s="82"/>
      <c r="DW9" s="82"/>
      <c r="DX9" s="82"/>
      <c r="DY9" s="82"/>
      <c r="DZ9" s="82"/>
      <c r="EA9" s="82"/>
      <c r="EB9" s="82"/>
      <c r="EC9" s="82"/>
      <c r="ED9" s="82"/>
      <c r="EE9" s="82"/>
      <c r="EF9" s="82"/>
      <c r="EG9" s="82"/>
      <c r="EH9" s="82"/>
      <c r="EI9" s="82"/>
      <c r="EJ9" s="82"/>
      <c r="EK9" s="82"/>
      <c r="EL9" s="82"/>
      <c r="EM9" s="82"/>
      <c r="EN9" s="82"/>
      <c r="EO9" s="82"/>
      <c r="EP9" s="82"/>
      <c r="EQ9" s="82"/>
      <c r="ER9" s="82"/>
      <c r="ES9" s="82"/>
      <c r="ET9" s="82"/>
      <c r="EU9" s="82"/>
      <c r="EV9" s="82"/>
      <c r="EW9" s="82"/>
      <c r="EX9" s="82"/>
      <c r="EY9" s="82"/>
      <c r="EZ9" s="82"/>
      <c r="FA9" s="82"/>
      <c r="FB9" s="82"/>
      <c r="FC9" s="82"/>
      <c r="FD9" s="82"/>
      <c r="FE9" s="82"/>
      <c r="FF9" s="82"/>
      <c r="FG9" s="82"/>
      <c r="FH9" s="82"/>
      <c r="FI9" s="82"/>
      <c r="FJ9" s="82"/>
      <c r="FK9" s="82"/>
      <c r="FL9" s="82"/>
      <c r="FM9" s="82"/>
      <c r="FN9" s="82"/>
      <c r="FO9" s="82"/>
      <c r="FP9" s="82"/>
      <c r="FQ9" s="82"/>
      <c r="FR9" s="82"/>
      <c r="FS9" s="82"/>
      <c r="FT9" s="82"/>
      <c r="FU9" s="82"/>
      <c r="FV9" s="82"/>
      <c r="FW9" s="82"/>
      <c r="FX9" s="82"/>
      <c r="FY9" s="82"/>
      <c r="FZ9" s="82"/>
      <c r="GA9" s="82"/>
      <c r="GB9" s="82"/>
      <c r="GC9" s="82"/>
      <c r="GD9" s="82"/>
    </row>
    <row r="10" spans="1:186" ht="20.100000000000001" customHeight="1" x14ac:dyDescent="0.2">
      <c r="A10" s="114" t="s">
        <v>73</v>
      </c>
      <c r="B10" s="77">
        <v>99172</v>
      </c>
      <c r="C10" s="77">
        <v>7245.6</v>
      </c>
      <c r="D10" s="77">
        <v>8887.1</v>
      </c>
      <c r="E10" s="77">
        <v>19731.2</v>
      </c>
      <c r="F10" s="77">
        <v>2039.9</v>
      </c>
      <c r="G10" s="77">
        <v>444.8</v>
      </c>
      <c r="H10" s="77">
        <v>80679.100000000006</v>
      </c>
      <c r="I10" s="77">
        <v>1689.1</v>
      </c>
      <c r="J10" s="77">
        <v>7060.2</v>
      </c>
      <c r="K10" s="77">
        <v>2265.5</v>
      </c>
      <c r="L10" s="77">
        <v>5240</v>
      </c>
      <c r="M10" s="77">
        <v>14566</v>
      </c>
      <c r="N10" s="77">
        <v>7168</v>
      </c>
      <c r="O10" s="77">
        <v>640.29999999999995</v>
      </c>
      <c r="P10" s="77">
        <v>7200.7</v>
      </c>
      <c r="Q10" s="77">
        <v>169.2</v>
      </c>
      <c r="R10" s="77">
        <v>1171.0999999999999</v>
      </c>
      <c r="S10" s="77">
        <v>22276.2</v>
      </c>
      <c r="T10" s="77">
        <v>9634.4</v>
      </c>
      <c r="U10" s="77">
        <v>730.9</v>
      </c>
      <c r="V10" s="77">
        <v>973</v>
      </c>
      <c r="W10" s="77">
        <v>262</v>
      </c>
      <c r="X10" s="77">
        <v>865</v>
      </c>
      <c r="Y10" s="77">
        <v>26217</v>
      </c>
      <c r="Z10" s="77">
        <v>285029.3</v>
      </c>
      <c r="AA10" s="77">
        <v>569</v>
      </c>
      <c r="AB10" s="77">
        <v>34390.9</v>
      </c>
      <c r="AC10" s="77">
        <v>50</v>
      </c>
      <c r="AD10" s="77">
        <v>1382</v>
      </c>
      <c r="AE10" s="77">
        <v>832</v>
      </c>
      <c r="AF10" s="77">
        <v>10148.299999999999</v>
      </c>
      <c r="AG10" s="115">
        <v>895</v>
      </c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1"/>
      <c r="DJ10" s="82"/>
      <c r="DK10" s="82"/>
      <c r="DL10" s="82"/>
      <c r="DM10" s="82"/>
      <c r="DN10" s="82"/>
      <c r="DO10" s="82"/>
      <c r="DP10" s="82"/>
      <c r="DQ10" s="82"/>
      <c r="DR10" s="82"/>
      <c r="DS10" s="82"/>
      <c r="DT10" s="82"/>
      <c r="DU10" s="82"/>
      <c r="DV10" s="82"/>
      <c r="DW10" s="82"/>
      <c r="DX10" s="82"/>
      <c r="DY10" s="82"/>
      <c r="DZ10" s="82"/>
      <c r="EA10" s="82"/>
      <c r="EB10" s="82"/>
      <c r="EC10" s="82"/>
      <c r="ED10" s="82"/>
      <c r="EE10" s="82"/>
      <c r="EF10" s="82"/>
      <c r="EG10" s="82"/>
      <c r="EH10" s="82"/>
      <c r="EI10" s="82"/>
      <c r="EJ10" s="82"/>
      <c r="EK10" s="82"/>
      <c r="EL10" s="82"/>
      <c r="EM10" s="82"/>
      <c r="EN10" s="82"/>
      <c r="EO10" s="82"/>
      <c r="EP10" s="82"/>
      <c r="EQ10" s="82"/>
      <c r="ER10" s="82"/>
      <c r="ES10" s="82"/>
      <c r="ET10" s="82"/>
      <c r="EU10" s="82"/>
      <c r="EV10" s="82"/>
      <c r="EW10" s="82"/>
      <c r="EX10" s="82"/>
      <c r="EY10" s="82"/>
      <c r="EZ10" s="82"/>
      <c r="FA10" s="82"/>
      <c r="FB10" s="82"/>
      <c r="FC10" s="82"/>
      <c r="FD10" s="82"/>
      <c r="FE10" s="82"/>
      <c r="FF10" s="82"/>
      <c r="FG10" s="82"/>
      <c r="FH10" s="82"/>
      <c r="FI10" s="82"/>
      <c r="FJ10" s="82"/>
      <c r="FK10" s="82"/>
      <c r="FL10" s="82"/>
      <c r="FM10" s="82"/>
      <c r="FN10" s="82"/>
      <c r="FO10" s="82"/>
      <c r="FP10" s="82"/>
      <c r="FQ10" s="82"/>
      <c r="FR10" s="82"/>
      <c r="FS10" s="82"/>
      <c r="FT10" s="82"/>
      <c r="FU10" s="82"/>
      <c r="FV10" s="82"/>
      <c r="FW10" s="82"/>
      <c r="FX10" s="82"/>
      <c r="FY10" s="82"/>
      <c r="FZ10" s="82"/>
      <c r="GA10" s="82"/>
      <c r="GB10" s="82"/>
      <c r="GC10" s="82"/>
      <c r="GD10" s="82"/>
    </row>
    <row r="11" spans="1:186" s="5" customFormat="1" ht="20.100000000000001" customHeight="1" x14ac:dyDescent="0.2">
      <c r="A11" s="116" t="s">
        <v>76</v>
      </c>
      <c r="B11" s="78">
        <v>89083</v>
      </c>
      <c r="C11" s="78">
        <v>6698.1</v>
      </c>
      <c r="D11" s="78">
        <v>6505.6</v>
      </c>
      <c r="E11" s="78">
        <v>16719.8</v>
      </c>
      <c r="F11" s="78">
        <v>1888.9</v>
      </c>
      <c r="G11" s="78">
        <v>381.7</v>
      </c>
      <c r="H11" s="78">
        <v>80803.600000000006</v>
      </c>
      <c r="I11" s="78">
        <v>1354.6</v>
      </c>
      <c r="J11" s="78">
        <v>7476.3</v>
      </c>
      <c r="K11" s="78">
        <v>2465.4</v>
      </c>
      <c r="L11" s="78">
        <v>4720</v>
      </c>
      <c r="M11" s="78">
        <v>14661.7</v>
      </c>
      <c r="N11" s="78">
        <v>5428</v>
      </c>
      <c r="O11" s="78">
        <v>588.1</v>
      </c>
      <c r="P11" s="78">
        <v>6607.5</v>
      </c>
      <c r="Q11" s="78">
        <v>153.9</v>
      </c>
      <c r="R11" s="78">
        <v>1009.4</v>
      </c>
      <c r="S11" s="78">
        <v>24021.5</v>
      </c>
      <c r="T11" s="78">
        <v>11230.4</v>
      </c>
      <c r="U11" s="78">
        <v>587.1</v>
      </c>
      <c r="V11" s="78">
        <v>991</v>
      </c>
      <c r="W11" s="78">
        <v>290</v>
      </c>
      <c r="X11" s="78">
        <v>831</v>
      </c>
      <c r="Y11" s="78">
        <v>26469.5</v>
      </c>
      <c r="Z11" s="78">
        <v>292302</v>
      </c>
      <c r="AA11" s="78">
        <v>665</v>
      </c>
      <c r="AB11" s="78">
        <v>36577.300000000003</v>
      </c>
      <c r="AC11" s="78">
        <v>50.25</v>
      </c>
      <c r="AD11" s="78">
        <v>1470</v>
      </c>
      <c r="AE11" s="78">
        <v>708</v>
      </c>
      <c r="AF11" s="78">
        <v>10824</v>
      </c>
      <c r="AG11" s="117">
        <v>928</v>
      </c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</row>
    <row r="12" spans="1:186" ht="20.100000000000001" customHeight="1" x14ac:dyDescent="0.2">
      <c r="A12" s="118" t="s">
        <v>96</v>
      </c>
      <c r="B12" s="79">
        <v>95970</v>
      </c>
      <c r="C12" s="79">
        <v>7003</v>
      </c>
      <c r="D12" s="79">
        <v>10370</v>
      </c>
      <c r="E12" s="79">
        <v>21726</v>
      </c>
      <c r="F12" s="79">
        <v>2194</v>
      </c>
      <c r="G12" s="79">
        <v>441.97</v>
      </c>
      <c r="H12" s="79">
        <v>86874</v>
      </c>
      <c r="I12" s="79">
        <v>1662.9</v>
      </c>
      <c r="J12" s="79">
        <v>8221.1</v>
      </c>
      <c r="K12" s="79">
        <v>2861.1</v>
      </c>
      <c r="L12" s="79">
        <v>7158.7999999999993</v>
      </c>
      <c r="M12" s="79">
        <v>18241</v>
      </c>
      <c r="N12" s="79">
        <v>8266</v>
      </c>
      <c r="O12" s="79">
        <v>893</v>
      </c>
      <c r="P12" s="79">
        <v>8179</v>
      </c>
      <c r="Q12" s="79">
        <v>147</v>
      </c>
      <c r="R12" s="79">
        <v>1350</v>
      </c>
      <c r="S12" s="79">
        <v>33000</v>
      </c>
      <c r="T12" s="79">
        <v>10009</v>
      </c>
      <c r="U12" s="79">
        <v>611</v>
      </c>
      <c r="V12" s="79">
        <v>967</v>
      </c>
      <c r="W12" s="79">
        <v>302</v>
      </c>
      <c r="X12" s="79">
        <v>862</v>
      </c>
      <c r="Y12" s="79">
        <v>29780</v>
      </c>
      <c r="Z12" s="79">
        <v>342382</v>
      </c>
      <c r="AA12" s="79">
        <v>802</v>
      </c>
      <c r="AB12" s="79">
        <v>42339</v>
      </c>
      <c r="AC12" s="79">
        <v>52</v>
      </c>
      <c r="AD12" s="79">
        <v>1223</v>
      </c>
      <c r="AE12" s="79">
        <v>702</v>
      </c>
      <c r="AF12" s="79">
        <v>10840</v>
      </c>
      <c r="AG12" s="119">
        <v>993</v>
      </c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  <c r="CT12" s="81"/>
      <c r="CU12" s="81"/>
      <c r="CV12" s="81"/>
      <c r="CW12" s="81"/>
      <c r="CX12" s="81"/>
      <c r="CY12" s="81"/>
      <c r="CZ12" s="81"/>
      <c r="DA12" s="81"/>
      <c r="DB12" s="81"/>
      <c r="DC12" s="81"/>
      <c r="DD12" s="81"/>
      <c r="DE12" s="81"/>
      <c r="DF12" s="81"/>
      <c r="DG12" s="81"/>
      <c r="DH12" s="81"/>
      <c r="DI12" s="81"/>
      <c r="DJ12" s="82"/>
      <c r="DK12" s="82"/>
      <c r="DL12" s="82"/>
      <c r="DM12" s="82"/>
      <c r="DN12" s="82"/>
      <c r="DO12" s="82"/>
      <c r="DP12" s="82"/>
      <c r="DQ12" s="82"/>
      <c r="DR12" s="82"/>
      <c r="DS12" s="82"/>
      <c r="DT12" s="82"/>
      <c r="DU12" s="82"/>
      <c r="DV12" s="82"/>
      <c r="DW12" s="82"/>
      <c r="DX12" s="82"/>
      <c r="DY12" s="82"/>
      <c r="DZ12" s="82"/>
      <c r="EA12" s="82"/>
      <c r="EB12" s="82"/>
      <c r="EC12" s="82"/>
      <c r="ED12" s="82"/>
      <c r="EE12" s="82"/>
      <c r="EF12" s="82"/>
      <c r="EG12" s="82"/>
      <c r="EH12" s="82"/>
      <c r="EI12" s="82"/>
      <c r="EJ12" s="82"/>
      <c r="EK12" s="82"/>
      <c r="EL12" s="82"/>
      <c r="EM12" s="82"/>
      <c r="EN12" s="82"/>
      <c r="EO12" s="82"/>
      <c r="EP12" s="82"/>
      <c r="EQ12" s="82"/>
      <c r="ER12" s="82"/>
      <c r="ES12" s="82"/>
      <c r="ET12" s="82"/>
      <c r="EU12" s="82"/>
      <c r="EV12" s="82"/>
      <c r="EW12" s="82"/>
      <c r="EX12" s="82"/>
      <c r="EY12" s="82"/>
      <c r="EZ12" s="82"/>
      <c r="FA12" s="82"/>
      <c r="FB12" s="82"/>
      <c r="FC12" s="82"/>
      <c r="FD12" s="82"/>
      <c r="FE12" s="82"/>
      <c r="FF12" s="82"/>
      <c r="FG12" s="82"/>
      <c r="FH12" s="82"/>
      <c r="FI12" s="82"/>
      <c r="FJ12" s="82"/>
      <c r="FK12" s="82"/>
      <c r="FL12" s="82"/>
      <c r="FM12" s="82"/>
      <c r="FN12" s="82"/>
      <c r="FO12" s="82"/>
      <c r="FP12" s="82"/>
      <c r="FQ12" s="82"/>
      <c r="FR12" s="82"/>
      <c r="FS12" s="82"/>
      <c r="FT12" s="82"/>
      <c r="FU12" s="82"/>
      <c r="FV12" s="82"/>
      <c r="FW12" s="82"/>
      <c r="FX12" s="82"/>
      <c r="FY12" s="82"/>
      <c r="FZ12" s="82"/>
      <c r="GA12" s="82"/>
      <c r="GB12" s="82"/>
      <c r="GC12" s="82"/>
      <c r="GD12" s="82"/>
    </row>
    <row r="13" spans="1:186" ht="20.100000000000001" customHeight="1" x14ac:dyDescent="0.2">
      <c r="A13" s="120" t="s">
        <v>90</v>
      </c>
      <c r="B13" s="80">
        <v>105301</v>
      </c>
      <c r="C13" s="80">
        <v>5979</v>
      </c>
      <c r="D13" s="80">
        <v>10276</v>
      </c>
      <c r="E13" s="80">
        <v>21759</v>
      </c>
      <c r="F13" s="80">
        <v>1929</v>
      </c>
      <c r="G13" s="80">
        <v>451.53</v>
      </c>
      <c r="H13" s="80">
        <v>94882</v>
      </c>
      <c r="I13" s="80">
        <v>1618.7</v>
      </c>
      <c r="J13" s="80">
        <v>7702.3</v>
      </c>
      <c r="K13" s="80">
        <v>2654.1</v>
      </c>
      <c r="L13" s="80">
        <v>6732.6</v>
      </c>
      <c r="M13" s="80">
        <v>17089</v>
      </c>
      <c r="N13" s="80">
        <v>6964</v>
      </c>
      <c r="O13" s="80">
        <v>810</v>
      </c>
      <c r="P13" s="80">
        <v>6604</v>
      </c>
      <c r="Q13" s="80">
        <v>153</v>
      </c>
      <c r="R13" s="80">
        <v>2295</v>
      </c>
      <c r="S13" s="80">
        <v>35200</v>
      </c>
      <c r="T13" s="80">
        <v>10736</v>
      </c>
      <c r="U13" s="80">
        <v>663</v>
      </c>
      <c r="V13" s="80">
        <v>1095</v>
      </c>
      <c r="W13" s="80">
        <v>314</v>
      </c>
      <c r="X13" s="80" t="s">
        <v>78</v>
      </c>
      <c r="Y13" s="80">
        <v>28455</v>
      </c>
      <c r="Z13" s="80">
        <v>361037</v>
      </c>
      <c r="AA13" s="80">
        <v>752</v>
      </c>
      <c r="AB13" s="80">
        <v>41483</v>
      </c>
      <c r="AC13" s="80">
        <v>40.6</v>
      </c>
      <c r="AD13" s="80">
        <v>1276</v>
      </c>
      <c r="AE13" s="80">
        <v>756</v>
      </c>
      <c r="AF13" s="80">
        <v>14940</v>
      </c>
      <c r="AG13" s="121">
        <v>1167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</row>
    <row r="14" spans="1:186" ht="20.100000000000001" customHeight="1" x14ac:dyDescent="0.2">
      <c r="A14" s="114" t="s">
        <v>92</v>
      </c>
      <c r="B14" s="77">
        <v>105241</v>
      </c>
      <c r="C14" s="77">
        <v>5282</v>
      </c>
      <c r="D14" s="77">
        <v>8742</v>
      </c>
      <c r="E14" s="77">
        <v>22258</v>
      </c>
      <c r="F14" s="77">
        <v>1574</v>
      </c>
      <c r="G14" s="77">
        <v>435.65</v>
      </c>
      <c r="H14" s="77">
        <v>93506</v>
      </c>
      <c r="I14" s="77">
        <v>1752.4</v>
      </c>
      <c r="J14" s="77">
        <v>8832.5</v>
      </c>
      <c r="K14" s="77">
        <v>3022.7</v>
      </c>
      <c r="L14" s="77">
        <v>6486</v>
      </c>
      <c r="M14" s="77">
        <v>18342</v>
      </c>
      <c r="N14" s="77">
        <v>4694</v>
      </c>
      <c r="O14" s="77">
        <v>685</v>
      </c>
      <c r="P14" s="77">
        <v>8029</v>
      </c>
      <c r="Q14" s="77">
        <v>149</v>
      </c>
      <c r="R14" s="77">
        <v>1964</v>
      </c>
      <c r="S14" s="77">
        <v>34220</v>
      </c>
      <c r="T14" s="77">
        <v>10340</v>
      </c>
      <c r="U14" s="77">
        <v>590</v>
      </c>
      <c r="V14" s="77">
        <v>1135</v>
      </c>
      <c r="W14" s="77">
        <v>318</v>
      </c>
      <c r="X14" s="77" t="s">
        <v>94</v>
      </c>
      <c r="Y14" s="77">
        <v>26509</v>
      </c>
      <c r="Z14" s="77">
        <v>341200</v>
      </c>
      <c r="AA14" s="77">
        <v>657</v>
      </c>
      <c r="AB14" s="77">
        <v>45344</v>
      </c>
      <c r="AC14" s="77">
        <v>53</v>
      </c>
      <c r="AD14" s="77">
        <v>1304</v>
      </c>
      <c r="AE14" s="77">
        <v>683</v>
      </c>
      <c r="AF14" s="77">
        <v>15609</v>
      </c>
      <c r="AG14" s="115">
        <v>971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</row>
    <row r="15" spans="1:186" s="74" customFormat="1" ht="20.100000000000001" customHeight="1" x14ac:dyDescent="0.2">
      <c r="A15" s="116" t="s">
        <v>97</v>
      </c>
      <c r="B15" s="78">
        <v>106646</v>
      </c>
      <c r="C15" s="78">
        <v>5541.8</v>
      </c>
      <c r="D15" s="78">
        <v>9250.1</v>
      </c>
      <c r="E15" s="78">
        <v>24259</v>
      </c>
      <c r="F15" s="78">
        <v>1982.9</v>
      </c>
      <c r="G15" s="78">
        <v>429.91</v>
      </c>
      <c r="H15" s="78">
        <v>95850</v>
      </c>
      <c r="I15" s="78">
        <v>1830.7</v>
      </c>
      <c r="J15" s="78">
        <v>9526.2999999999993</v>
      </c>
      <c r="K15" s="78">
        <v>3174.4</v>
      </c>
      <c r="L15" s="78">
        <v>6555</v>
      </c>
      <c r="M15" s="78">
        <v>19255</v>
      </c>
      <c r="N15" s="78">
        <v>9713.9</v>
      </c>
      <c r="O15" s="78">
        <v>714.58</v>
      </c>
      <c r="P15" s="78">
        <v>7876.65</v>
      </c>
      <c r="Q15" s="78">
        <v>141.72999999999999</v>
      </c>
      <c r="R15" s="78">
        <v>1726.55</v>
      </c>
      <c r="S15" s="78">
        <v>35902</v>
      </c>
      <c r="T15" s="78">
        <v>11083.27</v>
      </c>
      <c r="U15" s="78">
        <v>606.89</v>
      </c>
      <c r="V15" s="109">
        <v>1208.78</v>
      </c>
      <c r="W15" s="78">
        <v>305</v>
      </c>
      <c r="X15" s="78" t="s">
        <v>170</v>
      </c>
      <c r="Y15" s="78">
        <v>29724.55</v>
      </c>
      <c r="Z15" s="78">
        <v>352141.83</v>
      </c>
      <c r="AA15" s="78">
        <v>778.39</v>
      </c>
      <c r="AB15" s="78">
        <v>41555.379999999997</v>
      </c>
      <c r="AC15" s="78">
        <v>50.87</v>
      </c>
      <c r="AD15" s="78">
        <v>1492.14</v>
      </c>
      <c r="AE15" s="78">
        <v>655.05999999999995</v>
      </c>
      <c r="AF15" s="78">
        <v>14910.66</v>
      </c>
      <c r="AG15" s="117">
        <v>1189.8900000000001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</row>
    <row r="16" spans="1:186" s="75" customFormat="1" ht="20.100000000000001" customHeight="1" x14ac:dyDescent="0.2">
      <c r="A16" s="122" t="s">
        <v>172</v>
      </c>
      <c r="B16" s="130">
        <v>105482</v>
      </c>
      <c r="C16" s="131">
        <v>5445</v>
      </c>
      <c r="D16" s="132">
        <v>9184</v>
      </c>
      <c r="E16" s="132">
        <v>24173</v>
      </c>
      <c r="F16" s="132">
        <v>2061</v>
      </c>
      <c r="G16" s="132">
        <v>386</v>
      </c>
      <c r="H16" s="132">
        <v>86527</v>
      </c>
      <c r="I16" s="132">
        <v>1613</v>
      </c>
      <c r="J16" s="133">
        <v>7332</v>
      </c>
      <c r="K16" s="131">
        <v>2807</v>
      </c>
      <c r="L16" s="132">
        <v>7013</v>
      </c>
      <c r="M16" s="132">
        <v>17152</v>
      </c>
      <c r="N16" s="132">
        <v>7402</v>
      </c>
      <c r="O16" s="132">
        <v>828</v>
      </c>
      <c r="P16" s="132">
        <v>6282</v>
      </c>
      <c r="Q16" s="132">
        <v>155</v>
      </c>
      <c r="R16" s="132">
        <v>1870</v>
      </c>
      <c r="S16" s="132">
        <v>34805</v>
      </c>
      <c r="T16" s="132">
        <v>10618</v>
      </c>
      <c r="U16" s="132">
        <v>508</v>
      </c>
      <c r="V16" s="132">
        <v>1197.18</v>
      </c>
      <c r="W16" s="132">
        <v>327</v>
      </c>
      <c r="X16" s="132" t="s">
        <v>29</v>
      </c>
      <c r="Y16" s="132" t="s">
        <v>175</v>
      </c>
      <c r="Z16" s="132">
        <v>362333</v>
      </c>
      <c r="AA16" s="132" t="s">
        <v>29</v>
      </c>
      <c r="AB16" s="132" t="s">
        <v>176</v>
      </c>
      <c r="AC16" s="132" t="s">
        <v>180</v>
      </c>
      <c r="AD16" s="132" t="s">
        <v>181</v>
      </c>
      <c r="AE16" s="132" t="s">
        <v>182</v>
      </c>
      <c r="AF16" s="132" t="s">
        <v>183</v>
      </c>
      <c r="AG16" s="134" t="s">
        <v>184</v>
      </c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</row>
    <row r="17" spans="1:113" s="108" customFormat="1" ht="20.100000000000001" customHeight="1" x14ac:dyDescent="0.2">
      <c r="A17" s="123" t="s">
        <v>174</v>
      </c>
      <c r="B17" s="135">
        <v>104320</v>
      </c>
      <c r="C17" s="135">
        <v>4410</v>
      </c>
      <c r="D17" s="135">
        <v>8060</v>
      </c>
      <c r="E17" s="135">
        <v>21810</v>
      </c>
      <c r="F17" s="135">
        <v>1790</v>
      </c>
      <c r="G17" s="135">
        <v>370</v>
      </c>
      <c r="H17" s="135">
        <v>93500</v>
      </c>
      <c r="I17" s="135">
        <v>1510</v>
      </c>
      <c r="J17" s="135">
        <v>7170</v>
      </c>
      <c r="K17" s="135">
        <v>2460</v>
      </c>
      <c r="L17" s="135">
        <v>6840</v>
      </c>
      <c r="M17" s="135">
        <v>16470</v>
      </c>
      <c r="N17" s="135">
        <v>6771</v>
      </c>
      <c r="O17" s="135">
        <v>866</v>
      </c>
      <c r="P17" s="135">
        <v>6821</v>
      </c>
      <c r="Q17" s="135">
        <v>132</v>
      </c>
      <c r="R17" s="135">
        <v>1650</v>
      </c>
      <c r="S17" s="135">
        <v>30147</v>
      </c>
      <c r="T17" s="135">
        <v>9938</v>
      </c>
      <c r="U17" s="135">
        <v>528</v>
      </c>
      <c r="V17" s="135" t="s">
        <v>185</v>
      </c>
      <c r="W17" s="135">
        <v>348</v>
      </c>
      <c r="X17" s="135"/>
      <c r="Y17" s="135"/>
      <c r="Z17" s="135"/>
      <c r="AA17" s="135"/>
      <c r="AB17" s="135"/>
      <c r="AC17" s="135"/>
      <c r="AD17" s="135"/>
      <c r="AE17" s="135"/>
      <c r="AF17" s="135"/>
      <c r="AG17" s="136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</row>
    <row r="18" spans="1:113" s="108" customFormat="1" ht="20.100000000000001" customHeight="1" x14ac:dyDescent="0.2">
      <c r="A18" s="124" t="s">
        <v>173</v>
      </c>
      <c r="B18" s="137">
        <v>93880</v>
      </c>
      <c r="C18" s="137">
        <v>2420</v>
      </c>
      <c r="D18" s="137">
        <v>8550</v>
      </c>
      <c r="E18" s="137">
        <v>19300</v>
      </c>
      <c r="F18" s="137">
        <v>1850</v>
      </c>
      <c r="G18" s="137">
        <v>340</v>
      </c>
      <c r="H18" s="138" t="s">
        <v>29</v>
      </c>
      <c r="I18" s="138" t="s">
        <v>29</v>
      </c>
      <c r="J18" s="138" t="s">
        <v>29</v>
      </c>
      <c r="K18" s="137">
        <v>4290</v>
      </c>
      <c r="L18" s="137">
        <v>4410</v>
      </c>
      <c r="M18" s="137">
        <v>8700</v>
      </c>
      <c r="N18" s="137">
        <v>6498</v>
      </c>
      <c r="O18" s="137">
        <v>675</v>
      </c>
      <c r="P18" s="138" t="s">
        <v>29</v>
      </c>
      <c r="Q18" s="138" t="s">
        <v>29</v>
      </c>
      <c r="R18" s="137">
        <v>1731</v>
      </c>
      <c r="S18" s="154">
        <v>32123</v>
      </c>
      <c r="T18" s="137">
        <v>9905</v>
      </c>
      <c r="U18" s="137">
        <v>501</v>
      </c>
      <c r="V18" s="137"/>
      <c r="W18" s="137" t="s">
        <v>187</v>
      </c>
      <c r="X18" s="137"/>
      <c r="Y18" s="137"/>
      <c r="Z18" s="137"/>
      <c r="AA18" s="137"/>
      <c r="AB18" s="137"/>
      <c r="AC18" s="137"/>
      <c r="AD18" s="137"/>
      <c r="AE18" s="137"/>
      <c r="AF18" s="137"/>
      <c r="AG18" s="139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</row>
  </sheetData>
  <mergeCells count="6">
    <mergeCell ref="A1:A2"/>
    <mergeCell ref="AC1:AC2"/>
    <mergeCell ref="AD1:AD2"/>
    <mergeCell ref="AE1:AE2"/>
    <mergeCell ref="AF1:AF2"/>
    <mergeCell ref="AG1:AG2"/>
  </mergeCells>
  <phoneticPr fontId="7" type="noConversion"/>
  <pageMargins left="0.74803149606299213" right="0.74803149606299213" top="0.98425196850393704" bottom="0.98425196850393704" header="0.51181102362204722" footer="0.51181102362204722"/>
  <pageSetup scale="5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view="pageBreakPreview" topLeftCell="A16" zoomScaleSheetLayoutView="100" workbookViewId="0">
      <selection activeCell="A32" sqref="A31:A32"/>
    </sheetView>
  </sheetViews>
  <sheetFormatPr defaultRowHeight="12" x14ac:dyDescent="0.15"/>
  <cols>
    <col min="1" max="1" width="15.625" style="7" customWidth="1"/>
  </cols>
  <sheetData>
    <row r="1" spans="1:33" ht="25.5" customHeight="1" x14ac:dyDescent="0.2">
      <c r="A1" s="54" t="s">
        <v>9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22</v>
      </c>
      <c r="H1" s="37" t="s">
        <v>23</v>
      </c>
      <c r="I1" s="26" t="s">
        <v>24</v>
      </c>
      <c r="J1" s="37" t="s">
        <v>25</v>
      </c>
      <c r="K1" s="37" t="s">
        <v>26</v>
      </c>
      <c r="L1" s="37" t="s">
        <v>10</v>
      </c>
      <c r="M1" s="26" t="s">
        <v>0</v>
      </c>
      <c r="N1" s="37" t="s">
        <v>3</v>
      </c>
      <c r="O1" s="37" t="s">
        <v>60</v>
      </c>
      <c r="P1" s="37" t="s">
        <v>4</v>
      </c>
      <c r="Q1" s="37" t="s">
        <v>5</v>
      </c>
      <c r="R1" s="26" t="s">
        <v>61</v>
      </c>
      <c r="S1" s="26" t="s">
        <v>6</v>
      </c>
      <c r="T1" s="37" t="s">
        <v>7</v>
      </c>
      <c r="U1" s="33" t="s">
        <v>13</v>
      </c>
      <c r="V1" s="35" t="s">
        <v>14</v>
      </c>
      <c r="W1" s="35" t="s">
        <v>15</v>
      </c>
      <c r="X1" s="35" t="s">
        <v>8</v>
      </c>
      <c r="Y1" s="35" t="s">
        <v>84</v>
      </c>
      <c r="Z1" s="37" t="s">
        <v>88</v>
      </c>
      <c r="AA1" s="33" t="s">
        <v>89</v>
      </c>
      <c r="AB1" s="25" t="s">
        <v>87</v>
      </c>
      <c r="AC1" s="164" t="s">
        <v>85</v>
      </c>
      <c r="AD1" s="164" t="s">
        <v>80</v>
      </c>
      <c r="AE1" s="164" t="s">
        <v>81</v>
      </c>
      <c r="AF1" s="162" t="s">
        <v>86</v>
      </c>
      <c r="AG1" s="166" t="s">
        <v>82</v>
      </c>
    </row>
    <row r="2" spans="1:33" ht="11.25" customHeight="1" x14ac:dyDescent="0.2">
      <c r="A2" s="55"/>
      <c r="B2" s="38"/>
      <c r="C2" s="38"/>
      <c r="D2" s="38"/>
      <c r="E2" s="38"/>
      <c r="F2" s="38"/>
      <c r="G2" s="41" t="s">
        <v>27</v>
      </c>
      <c r="H2" s="38"/>
      <c r="I2" s="34"/>
      <c r="J2" s="39"/>
      <c r="K2" s="41"/>
      <c r="L2" s="41" t="s">
        <v>62</v>
      </c>
      <c r="M2" s="53" t="s">
        <v>62</v>
      </c>
      <c r="N2" s="41" t="s">
        <v>79</v>
      </c>
      <c r="O2" s="39" t="s">
        <v>63</v>
      </c>
      <c r="P2" s="41" t="s">
        <v>11</v>
      </c>
      <c r="Q2" s="42"/>
      <c r="R2" s="53" t="s">
        <v>12</v>
      </c>
      <c r="S2" s="36"/>
      <c r="T2" s="36"/>
      <c r="U2" s="12"/>
      <c r="V2" s="28" t="s">
        <v>1</v>
      </c>
      <c r="W2" s="28" t="s">
        <v>1</v>
      </c>
      <c r="X2" s="52" t="s">
        <v>16</v>
      </c>
      <c r="Y2" s="27"/>
      <c r="Z2" s="41"/>
      <c r="AA2" s="52"/>
      <c r="AB2" s="46"/>
      <c r="AC2" s="165"/>
      <c r="AD2" s="165"/>
      <c r="AE2" s="165"/>
      <c r="AF2" s="163"/>
      <c r="AG2" s="167"/>
    </row>
    <row r="3" spans="1:33" ht="12.75" x14ac:dyDescent="0.2">
      <c r="A3" s="67" t="s">
        <v>28</v>
      </c>
      <c r="B3" s="16">
        <v>14418</v>
      </c>
      <c r="C3" s="16">
        <v>308</v>
      </c>
      <c r="D3" s="16">
        <v>101</v>
      </c>
      <c r="E3" s="16">
        <v>3956</v>
      </c>
      <c r="F3" s="16">
        <v>50</v>
      </c>
      <c r="G3" s="16">
        <v>29</v>
      </c>
      <c r="H3" s="16">
        <v>13</v>
      </c>
      <c r="I3" s="22"/>
      <c r="J3" s="16">
        <v>720</v>
      </c>
      <c r="K3" s="16">
        <v>265</v>
      </c>
      <c r="L3" s="16">
        <v>455</v>
      </c>
      <c r="M3" s="8">
        <v>1440</v>
      </c>
      <c r="N3" s="16">
        <v>1458</v>
      </c>
      <c r="O3" s="16">
        <v>26</v>
      </c>
      <c r="P3" s="16">
        <v>4</v>
      </c>
      <c r="Q3" s="16"/>
      <c r="R3" s="22">
        <v>121</v>
      </c>
      <c r="S3" s="16">
        <v>5300</v>
      </c>
      <c r="T3" s="16"/>
      <c r="U3" s="14">
        <v>224</v>
      </c>
      <c r="V3" s="18"/>
      <c r="W3" s="18"/>
      <c r="X3" s="18"/>
      <c r="Y3" s="18">
        <v>2775</v>
      </c>
      <c r="Z3" s="16">
        <v>14964</v>
      </c>
      <c r="AA3" s="23">
        <v>281</v>
      </c>
      <c r="AB3" s="16">
        <v>97</v>
      </c>
      <c r="AC3" s="16"/>
      <c r="AD3" s="18">
        <v>638</v>
      </c>
      <c r="AE3" s="23">
        <v>23</v>
      </c>
      <c r="AF3" s="18">
        <v>667</v>
      </c>
      <c r="AG3" s="63">
        <v>467</v>
      </c>
    </row>
    <row r="4" spans="1:33" ht="12.75" x14ac:dyDescent="0.2">
      <c r="A4" s="68" t="s">
        <v>30</v>
      </c>
      <c r="B4" s="17">
        <v>234</v>
      </c>
      <c r="C4" s="17"/>
      <c r="D4" s="17"/>
      <c r="E4" s="17">
        <v>65</v>
      </c>
      <c r="F4" s="17"/>
      <c r="G4" s="17">
        <v>20</v>
      </c>
      <c r="H4" s="17">
        <v>6</v>
      </c>
      <c r="I4" s="11"/>
      <c r="J4" s="17"/>
      <c r="K4" s="17">
        <v>0.5</v>
      </c>
      <c r="L4" s="17">
        <v>8.5</v>
      </c>
      <c r="M4" s="10">
        <v>9</v>
      </c>
      <c r="N4" s="17"/>
      <c r="O4" s="17">
        <v>0.7</v>
      </c>
      <c r="P4" s="17">
        <v>23.8</v>
      </c>
      <c r="Q4" s="17"/>
      <c r="R4" s="11"/>
      <c r="S4" s="17"/>
      <c r="T4" s="17"/>
      <c r="U4" s="13"/>
      <c r="V4" s="19"/>
      <c r="W4" s="19"/>
      <c r="X4" s="19"/>
      <c r="Y4" s="17">
        <v>13</v>
      </c>
      <c r="Z4" s="17">
        <v>29</v>
      </c>
      <c r="AA4" s="9"/>
      <c r="AB4" s="17">
        <v>32</v>
      </c>
      <c r="AC4" s="17"/>
      <c r="AD4" s="19"/>
      <c r="AE4" s="24">
        <v>52</v>
      </c>
      <c r="AF4" s="19"/>
      <c r="AG4" s="64"/>
    </row>
    <row r="5" spans="1:33" ht="12.75" x14ac:dyDescent="0.2">
      <c r="A5" s="67" t="s">
        <v>31</v>
      </c>
      <c r="B5" s="16">
        <v>4737</v>
      </c>
      <c r="C5" s="16"/>
      <c r="D5" s="16"/>
      <c r="E5" s="16">
        <v>14.1</v>
      </c>
      <c r="F5" s="16"/>
      <c r="G5" s="16">
        <v>3.1</v>
      </c>
      <c r="H5" s="16">
        <v>53</v>
      </c>
      <c r="I5" s="22"/>
      <c r="J5" s="16">
        <v>0.9</v>
      </c>
      <c r="K5" s="16">
        <v>5</v>
      </c>
      <c r="L5" s="16">
        <v>64.099999999999994</v>
      </c>
      <c r="M5" s="8">
        <v>70</v>
      </c>
      <c r="N5" s="16"/>
      <c r="O5" s="16">
        <v>7.2</v>
      </c>
      <c r="P5" s="16">
        <v>139</v>
      </c>
      <c r="Q5" s="16">
        <v>3.8</v>
      </c>
      <c r="R5" s="22">
        <v>0.5</v>
      </c>
      <c r="S5" s="32" t="s">
        <v>77</v>
      </c>
      <c r="T5" s="16">
        <v>625</v>
      </c>
      <c r="U5" s="14">
        <v>25</v>
      </c>
      <c r="V5" s="18">
        <v>480.16</v>
      </c>
      <c r="W5" s="18"/>
      <c r="X5" s="18"/>
      <c r="Y5" s="18">
        <v>724</v>
      </c>
      <c r="Z5" s="16">
        <v>1075</v>
      </c>
      <c r="AA5" s="23">
        <v>0.26</v>
      </c>
      <c r="AB5" s="18">
        <v>738</v>
      </c>
      <c r="AC5" s="16"/>
      <c r="AD5" s="18">
        <v>12</v>
      </c>
      <c r="AE5" s="23">
        <v>113</v>
      </c>
      <c r="AF5" s="18">
        <v>101</v>
      </c>
      <c r="AG5" s="63">
        <v>11</v>
      </c>
    </row>
    <row r="6" spans="1:33" ht="12.75" x14ac:dyDescent="0.2">
      <c r="A6" s="68" t="s">
        <v>32</v>
      </c>
      <c r="B6" s="17">
        <v>3102</v>
      </c>
      <c r="C6" s="17">
        <v>3</v>
      </c>
      <c r="D6" s="17">
        <v>5</v>
      </c>
      <c r="E6" s="17">
        <v>1440</v>
      </c>
      <c r="F6" s="17">
        <v>7</v>
      </c>
      <c r="G6" s="17">
        <v>4</v>
      </c>
      <c r="H6" s="17">
        <v>4098</v>
      </c>
      <c r="I6" s="11">
        <v>25</v>
      </c>
      <c r="J6" s="17">
        <v>60</v>
      </c>
      <c r="K6" s="17">
        <v>37</v>
      </c>
      <c r="L6" s="17">
        <v>441</v>
      </c>
      <c r="M6" s="10">
        <v>538</v>
      </c>
      <c r="N6" s="17"/>
      <c r="O6" s="17">
        <v>1.8</v>
      </c>
      <c r="P6" s="17">
        <v>90</v>
      </c>
      <c r="Q6" s="17">
        <v>20.6</v>
      </c>
      <c r="R6" s="11"/>
      <c r="S6" s="17"/>
      <c r="T6" s="17">
        <v>1165</v>
      </c>
      <c r="U6" s="13">
        <v>146</v>
      </c>
      <c r="V6" s="19"/>
      <c r="W6" s="19"/>
      <c r="X6" s="19"/>
      <c r="Y6" s="19">
        <v>1517</v>
      </c>
      <c r="Z6" s="17">
        <v>12764</v>
      </c>
      <c r="AA6" s="24">
        <v>20.9</v>
      </c>
      <c r="AB6" s="19">
        <v>5784</v>
      </c>
      <c r="AC6" s="17"/>
      <c r="AD6" s="19"/>
      <c r="AE6" s="24"/>
      <c r="AF6" s="19"/>
      <c r="AG6" s="64"/>
    </row>
    <row r="7" spans="1:33" ht="12.75" x14ac:dyDescent="0.2">
      <c r="A7" s="67" t="s">
        <v>65</v>
      </c>
      <c r="B7" s="16">
        <v>6159</v>
      </c>
      <c r="C7" s="16">
        <v>9</v>
      </c>
      <c r="D7" s="16"/>
      <c r="E7" s="16">
        <v>186</v>
      </c>
      <c r="F7" s="16">
        <v>2.2000000000000002</v>
      </c>
      <c r="G7" s="16">
        <v>34</v>
      </c>
      <c r="H7" s="16">
        <v>127</v>
      </c>
      <c r="I7" s="22">
        <v>2.4</v>
      </c>
      <c r="J7" s="16">
        <v>242</v>
      </c>
      <c r="K7" s="16">
        <v>24</v>
      </c>
      <c r="L7" s="16">
        <v>272</v>
      </c>
      <c r="M7" s="8">
        <v>538</v>
      </c>
      <c r="N7" s="16">
        <v>42</v>
      </c>
      <c r="O7" s="16">
        <v>7</v>
      </c>
      <c r="P7" s="16">
        <v>21</v>
      </c>
      <c r="Q7" s="16">
        <v>10</v>
      </c>
      <c r="R7" s="22"/>
      <c r="S7" s="32" t="s">
        <v>77</v>
      </c>
      <c r="T7" s="16"/>
      <c r="U7" s="14">
        <v>2.5</v>
      </c>
      <c r="V7" s="18"/>
      <c r="W7" s="18"/>
      <c r="X7" s="18"/>
      <c r="Y7" s="16">
        <v>351</v>
      </c>
      <c r="Z7" s="16">
        <v>22</v>
      </c>
      <c r="AA7" s="23"/>
      <c r="AB7" s="16">
        <v>526</v>
      </c>
      <c r="AC7" s="16"/>
      <c r="AD7" s="18"/>
      <c r="AE7" s="23"/>
      <c r="AF7" s="18">
        <v>6</v>
      </c>
      <c r="AG7" s="63"/>
    </row>
    <row r="8" spans="1:33" ht="12.75" x14ac:dyDescent="0.2">
      <c r="A8" s="68" t="s">
        <v>33</v>
      </c>
      <c r="B8" s="17">
        <v>115</v>
      </c>
      <c r="C8" s="17"/>
      <c r="D8" s="17"/>
      <c r="E8" s="17"/>
      <c r="F8" s="17"/>
      <c r="G8" s="17"/>
      <c r="H8" s="17"/>
      <c r="I8" s="11"/>
      <c r="J8" s="17"/>
      <c r="K8" s="17"/>
      <c r="L8" s="17">
        <v>8</v>
      </c>
      <c r="M8" s="10">
        <v>8</v>
      </c>
      <c r="N8" s="17">
        <v>8.1</v>
      </c>
      <c r="O8" s="17"/>
      <c r="P8" s="17"/>
      <c r="Q8" s="17"/>
      <c r="R8" s="11"/>
      <c r="S8" s="17"/>
      <c r="T8" s="17"/>
      <c r="U8" s="13"/>
      <c r="V8" s="19"/>
      <c r="W8" s="19"/>
      <c r="X8" s="19"/>
      <c r="Y8" s="17">
        <v>25</v>
      </c>
      <c r="Z8" s="17">
        <v>49</v>
      </c>
      <c r="AA8" s="24"/>
      <c r="AB8" s="17"/>
      <c r="AC8" s="17"/>
      <c r="AD8" s="17"/>
      <c r="AE8" s="11"/>
      <c r="AF8" s="19">
        <v>88</v>
      </c>
      <c r="AG8" s="64"/>
    </row>
    <row r="9" spans="1:33" ht="12.75" x14ac:dyDescent="0.2">
      <c r="A9" s="67" t="s">
        <v>34</v>
      </c>
      <c r="B9" s="16">
        <v>1497</v>
      </c>
      <c r="C9" s="16">
        <v>139</v>
      </c>
      <c r="D9" s="16">
        <v>1091</v>
      </c>
      <c r="E9" s="16">
        <v>820</v>
      </c>
      <c r="F9" s="16">
        <v>14</v>
      </c>
      <c r="G9" s="16">
        <v>38</v>
      </c>
      <c r="H9" s="16">
        <v>4020</v>
      </c>
      <c r="I9" s="22"/>
      <c r="J9" s="16">
        <v>200</v>
      </c>
      <c r="K9" s="16">
        <v>273</v>
      </c>
      <c r="L9" s="16">
        <v>250</v>
      </c>
      <c r="M9" s="8">
        <v>723</v>
      </c>
      <c r="N9" s="16">
        <v>3366</v>
      </c>
      <c r="O9" s="16">
        <v>127</v>
      </c>
      <c r="P9" s="16">
        <v>349</v>
      </c>
      <c r="Q9" s="16"/>
      <c r="R9" s="22">
        <v>986</v>
      </c>
      <c r="S9" s="16">
        <v>10400</v>
      </c>
      <c r="T9" s="16"/>
      <c r="U9" s="14"/>
      <c r="V9" s="18"/>
      <c r="W9" s="18"/>
      <c r="X9" s="18"/>
      <c r="Y9" s="18">
        <v>3978</v>
      </c>
      <c r="Z9" s="16">
        <v>13760</v>
      </c>
      <c r="AA9" s="23">
        <v>281</v>
      </c>
      <c r="AB9" s="18">
        <v>1882</v>
      </c>
      <c r="AC9" s="16"/>
      <c r="AD9" s="18">
        <v>48</v>
      </c>
      <c r="AE9" s="23">
        <v>70</v>
      </c>
      <c r="AF9" s="18">
        <v>108</v>
      </c>
      <c r="AG9" s="63">
        <v>28</v>
      </c>
    </row>
    <row r="10" spans="1:33" ht="12.75" x14ac:dyDescent="0.2">
      <c r="A10" s="68" t="s">
        <v>35</v>
      </c>
      <c r="B10" s="17">
        <v>3472</v>
      </c>
      <c r="C10" s="17">
        <v>36</v>
      </c>
      <c r="D10" s="17">
        <v>1185</v>
      </c>
      <c r="E10" s="17">
        <v>19</v>
      </c>
      <c r="F10" s="17"/>
      <c r="G10" s="17"/>
      <c r="H10" s="17">
        <v>11630</v>
      </c>
      <c r="I10" s="11">
        <v>129</v>
      </c>
      <c r="J10" s="17">
        <v>110</v>
      </c>
      <c r="K10" s="17">
        <v>27</v>
      </c>
      <c r="L10" s="17">
        <v>22</v>
      </c>
      <c r="M10" s="10">
        <v>159</v>
      </c>
      <c r="N10" s="17">
        <v>2</v>
      </c>
      <c r="O10" s="17">
        <v>1</v>
      </c>
      <c r="P10" s="17">
        <v>942</v>
      </c>
      <c r="Q10" s="17"/>
      <c r="R10" s="11">
        <v>0.5</v>
      </c>
      <c r="S10" s="17">
        <v>1750</v>
      </c>
      <c r="T10" s="17"/>
      <c r="U10" s="13"/>
      <c r="V10" s="19"/>
      <c r="W10" s="19"/>
      <c r="X10" s="19"/>
      <c r="Y10" s="17"/>
      <c r="Z10" s="17">
        <v>6042</v>
      </c>
      <c r="AA10" s="24"/>
      <c r="AB10" s="19">
        <v>598</v>
      </c>
      <c r="AC10" s="17"/>
      <c r="AD10" s="19"/>
      <c r="AE10" s="24"/>
      <c r="AF10" s="17"/>
      <c r="AG10" s="64"/>
    </row>
    <row r="11" spans="1:33" ht="12.75" x14ac:dyDescent="0.2">
      <c r="A11" s="67" t="s">
        <v>36</v>
      </c>
      <c r="B11" s="16">
        <v>129</v>
      </c>
      <c r="C11" s="16"/>
      <c r="D11" s="16"/>
      <c r="E11" s="16">
        <v>671</v>
      </c>
      <c r="F11" s="16">
        <v>2.2000000000000002</v>
      </c>
      <c r="G11" s="16">
        <v>3</v>
      </c>
      <c r="H11" s="16">
        <v>547</v>
      </c>
      <c r="I11" s="22">
        <v>28</v>
      </c>
      <c r="J11" s="16">
        <v>1</v>
      </c>
      <c r="K11" s="16"/>
      <c r="L11" s="16">
        <v>41</v>
      </c>
      <c r="M11" s="8">
        <v>42</v>
      </c>
      <c r="N11" s="16">
        <v>1</v>
      </c>
      <c r="O11" s="16">
        <v>1</v>
      </c>
      <c r="P11" s="16">
        <v>5</v>
      </c>
      <c r="Q11" s="16"/>
      <c r="R11" s="22"/>
      <c r="S11" s="32" t="s">
        <v>77</v>
      </c>
      <c r="T11" s="16"/>
      <c r="U11" s="14"/>
      <c r="V11" s="18"/>
      <c r="W11" s="18"/>
      <c r="X11" s="18"/>
      <c r="Y11" s="16"/>
      <c r="Z11" s="16">
        <v>38</v>
      </c>
      <c r="AA11" s="23"/>
      <c r="AB11" s="16">
        <v>206</v>
      </c>
      <c r="AC11" s="16"/>
      <c r="AD11" s="16"/>
      <c r="AE11" s="23"/>
      <c r="AF11" s="16"/>
      <c r="AG11" s="65"/>
    </row>
    <row r="12" spans="1:33" ht="12.75" x14ac:dyDescent="0.2">
      <c r="A12" s="68" t="s">
        <v>37</v>
      </c>
      <c r="B12" s="17">
        <v>508</v>
      </c>
      <c r="C12" s="17"/>
      <c r="D12" s="17">
        <v>10</v>
      </c>
      <c r="E12" s="17">
        <v>528</v>
      </c>
      <c r="F12" s="17"/>
      <c r="G12" s="17">
        <v>5</v>
      </c>
      <c r="H12" s="17">
        <v>446</v>
      </c>
      <c r="I12" s="11">
        <v>9</v>
      </c>
      <c r="J12" s="17"/>
      <c r="K12" s="17"/>
      <c r="L12" s="17">
        <v>17</v>
      </c>
      <c r="M12" s="10">
        <v>17</v>
      </c>
      <c r="N12" s="17"/>
      <c r="O12" s="17">
        <v>2</v>
      </c>
      <c r="P12" s="17">
        <v>51</v>
      </c>
      <c r="Q12" s="17"/>
      <c r="R12" s="11"/>
      <c r="S12" s="17"/>
      <c r="T12" s="17"/>
      <c r="U12" s="13"/>
      <c r="V12" s="19"/>
      <c r="W12" s="19"/>
      <c r="X12" s="19"/>
      <c r="Y12" s="17"/>
      <c r="Z12" s="17"/>
      <c r="AA12" s="24"/>
      <c r="AB12" s="17">
        <v>151</v>
      </c>
      <c r="AC12" s="17"/>
      <c r="AD12" s="19"/>
      <c r="AE12" s="11"/>
      <c r="AF12" s="17"/>
      <c r="AG12" s="66"/>
    </row>
    <row r="13" spans="1:33" ht="12.75" x14ac:dyDescent="0.2">
      <c r="A13" s="67" t="s">
        <v>64</v>
      </c>
      <c r="B13" s="16">
        <v>1110</v>
      </c>
      <c r="C13" s="16"/>
      <c r="D13" s="16"/>
      <c r="E13" s="16">
        <v>262</v>
      </c>
      <c r="F13" s="16">
        <v>5</v>
      </c>
      <c r="G13" s="16">
        <v>11.9</v>
      </c>
      <c r="H13" s="16">
        <v>158</v>
      </c>
      <c r="I13" s="22"/>
      <c r="J13" s="32">
        <v>74</v>
      </c>
      <c r="K13" s="16">
        <v>71</v>
      </c>
      <c r="L13" s="16">
        <v>185</v>
      </c>
      <c r="M13" s="8">
        <v>330</v>
      </c>
      <c r="N13" s="16">
        <v>23</v>
      </c>
      <c r="O13" s="16">
        <v>2</v>
      </c>
      <c r="P13" s="32">
        <v>72</v>
      </c>
      <c r="Q13" s="16">
        <v>8</v>
      </c>
      <c r="R13" s="22"/>
      <c r="S13" s="16"/>
      <c r="T13" s="16">
        <v>0.8</v>
      </c>
      <c r="U13" s="14"/>
      <c r="V13" s="18"/>
      <c r="W13" s="18"/>
      <c r="X13" s="18"/>
      <c r="Y13" s="16">
        <v>64</v>
      </c>
      <c r="Z13" s="32">
        <v>457</v>
      </c>
      <c r="AA13" s="23"/>
      <c r="AB13" s="18">
        <v>656</v>
      </c>
      <c r="AC13" s="16"/>
      <c r="AD13" s="16"/>
      <c r="AE13" s="22"/>
      <c r="AF13" s="16"/>
      <c r="AG13" s="65"/>
    </row>
    <row r="14" spans="1:33" ht="12.75" x14ac:dyDescent="0.2">
      <c r="A14" s="68" t="s">
        <v>38</v>
      </c>
      <c r="B14" s="17">
        <v>4188</v>
      </c>
      <c r="C14" s="17">
        <v>1467</v>
      </c>
      <c r="D14" s="17">
        <v>334</v>
      </c>
      <c r="E14" s="17">
        <v>4444</v>
      </c>
      <c r="F14" s="17">
        <v>1588</v>
      </c>
      <c r="G14" s="17">
        <v>12</v>
      </c>
      <c r="H14" s="17">
        <v>279</v>
      </c>
      <c r="I14" s="11"/>
      <c r="J14" s="17">
        <v>631</v>
      </c>
      <c r="K14" s="17">
        <v>529</v>
      </c>
      <c r="L14" s="17">
        <v>405</v>
      </c>
      <c r="M14" s="10">
        <v>1565</v>
      </c>
      <c r="N14" s="17">
        <v>742</v>
      </c>
      <c r="O14" s="17">
        <v>51</v>
      </c>
      <c r="P14" s="17">
        <v>2</v>
      </c>
      <c r="Q14" s="17">
        <v>4</v>
      </c>
      <c r="R14" s="11">
        <v>16</v>
      </c>
      <c r="S14" s="17">
        <v>1200</v>
      </c>
      <c r="T14" s="17"/>
      <c r="U14" s="13">
        <v>1</v>
      </c>
      <c r="V14" s="19">
        <v>5.4</v>
      </c>
      <c r="W14" s="19"/>
      <c r="X14" s="19"/>
      <c r="Y14" s="19">
        <v>2282</v>
      </c>
      <c r="Z14" s="17">
        <v>39657</v>
      </c>
      <c r="AA14" s="24">
        <v>134</v>
      </c>
      <c r="AB14" s="19">
        <v>401</v>
      </c>
      <c r="AC14" s="19">
        <v>18</v>
      </c>
      <c r="AD14" s="19">
        <v>129</v>
      </c>
      <c r="AE14" s="24">
        <v>168</v>
      </c>
      <c r="AF14" s="19">
        <v>1497</v>
      </c>
      <c r="AG14" s="64">
        <v>90</v>
      </c>
    </row>
    <row r="15" spans="1:33" ht="12.75" x14ac:dyDescent="0.2">
      <c r="A15" s="67" t="s">
        <v>39</v>
      </c>
      <c r="B15" s="16">
        <v>523</v>
      </c>
      <c r="C15" s="16">
        <v>1</v>
      </c>
      <c r="D15" s="16"/>
      <c r="E15" s="16"/>
      <c r="F15" s="16"/>
      <c r="G15" s="16"/>
      <c r="H15" s="16"/>
      <c r="I15" s="22"/>
      <c r="J15" s="16"/>
      <c r="K15" s="16">
        <v>3</v>
      </c>
      <c r="L15" s="16">
        <v>0</v>
      </c>
      <c r="M15" s="8">
        <v>3</v>
      </c>
      <c r="N15" s="16">
        <v>2</v>
      </c>
      <c r="O15" s="16"/>
      <c r="P15" s="16"/>
      <c r="Q15" s="16"/>
      <c r="R15" s="22"/>
      <c r="S15" s="32" t="s">
        <v>77</v>
      </c>
      <c r="T15" s="16"/>
      <c r="U15" s="14"/>
      <c r="V15" s="18">
        <v>69.62</v>
      </c>
      <c r="W15" s="18"/>
      <c r="X15" s="18"/>
      <c r="Y15" s="18">
        <v>484</v>
      </c>
      <c r="Z15" s="16">
        <v>272</v>
      </c>
      <c r="AA15" s="23">
        <v>0.05</v>
      </c>
      <c r="AB15" s="16"/>
      <c r="AC15" s="18">
        <v>21</v>
      </c>
      <c r="AD15" s="18"/>
      <c r="AE15" s="23">
        <v>33</v>
      </c>
      <c r="AF15" s="18">
        <v>3992</v>
      </c>
      <c r="AG15" s="63">
        <v>6</v>
      </c>
    </row>
    <row r="16" spans="1:33" ht="12.75" x14ac:dyDescent="0.2">
      <c r="A16" s="68" t="s">
        <v>40</v>
      </c>
      <c r="B16" s="17">
        <v>1772</v>
      </c>
      <c r="C16" s="17">
        <v>616</v>
      </c>
      <c r="D16" s="17">
        <v>308</v>
      </c>
      <c r="E16" s="17">
        <v>1052</v>
      </c>
      <c r="F16" s="17"/>
      <c r="G16" s="17">
        <v>88</v>
      </c>
      <c r="H16" s="17">
        <v>7627</v>
      </c>
      <c r="I16" s="11">
        <v>103</v>
      </c>
      <c r="J16" s="17">
        <v>2687</v>
      </c>
      <c r="K16" s="17">
        <v>165</v>
      </c>
      <c r="L16" s="17">
        <v>534</v>
      </c>
      <c r="M16" s="10">
        <v>3386</v>
      </c>
      <c r="N16" s="17">
        <v>302</v>
      </c>
      <c r="O16" s="17">
        <v>143</v>
      </c>
      <c r="P16" s="17">
        <v>855</v>
      </c>
      <c r="Q16" s="17">
        <v>42</v>
      </c>
      <c r="R16" s="11"/>
      <c r="S16" s="17">
        <v>2000</v>
      </c>
      <c r="T16" s="17">
        <v>2</v>
      </c>
      <c r="U16" s="13">
        <v>2</v>
      </c>
      <c r="V16" s="19"/>
      <c r="W16" s="19"/>
      <c r="X16" s="19"/>
      <c r="Y16" s="19">
        <v>1720</v>
      </c>
      <c r="Z16" s="17">
        <v>2667</v>
      </c>
      <c r="AA16" s="24">
        <v>7.0000000000000007E-2</v>
      </c>
      <c r="AB16" s="19">
        <v>743</v>
      </c>
      <c r="AC16" s="17"/>
      <c r="AD16" s="19">
        <v>91</v>
      </c>
      <c r="AE16" s="24"/>
      <c r="AF16" s="17"/>
      <c r="AG16" s="66"/>
    </row>
    <row r="17" spans="1:33" ht="12.75" x14ac:dyDescent="0.2">
      <c r="A17" s="67" t="s">
        <v>41</v>
      </c>
      <c r="B17" s="16">
        <v>2696</v>
      </c>
      <c r="C17" s="16">
        <v>3452</v>
      </c>
      <c r="D17" s="16">
        <v>1123</v>
      </c>
      <c r="E17" s="16">
        <v>2602</v>
      </c>
      <c r="F17" s="16">
        <v>117</v>
      </c>
      <c r="G17" s="16">
        <v>29</v>
      </c>
      <c r="H17" s="16">
        <v>2301</v>
      </c>
      <c r="I17" s="22">
        <v>1.3</v>
      </c>
      <c r="J17" s="16">
        <v>1300</v>
      </c>
      <c r="K17" s="16">
        <v>976</v>
      </c>
      <c r="L17" s="16">
        <v>824</v>
      </c>
      <c r="M17" s="8">
        <v>3100</v>
      </c>
      <c r="N17" s="16">
        <v>460</v>
      </c>
      <c r="O17" s="16">
        <v>20</v>
      </c>
      <c r="P17" s="16">
        <v>3</v>
      </c>
      <c r="Q17" s="16">
        <v>10</v>
      </c>
      <c r="R17" s="22">
        <v>4</v>
      </c>
      <c r="S17" s="16">
        <v>8500</v>
      </c>
      <c r="T17" s="16"/>
      <c r="U17" s="14">
        <v>28</v>
      </c>
      <c r="V17" s="18"/>
      <c r="W17" s="18"/>
      <c r="X17" s="18"/>
      <c r="Y17" s="18">
        <v>4303</v>
      </c>
      <c r="Z17" s="16">
        <v>81896</v>
      </c>
      <c r="AA17" s="23">
        <v>1.03</v>
      </c>
      <c r="AB17" s="16">
        <v>318</v>
      </c>
      <c r="AC17" s="16"/>
      <c r="AD17" s="18">
        <v>72</v>
      </c>
      <c r="AE17" s="23">
        <v>53</v>
      </c>
      <c r="AF17" s="18">
        <v>120</v>
      </c>
      <c r="AG17" s="63">
        <v>67</v>
      </c>
    </row>
    <row r="18" spans="1:33" ht="12.75" x14ac:dyDescent="0.2">
      <c r="A18" s="68" t="s">
        <v>42</v>
      </c>
      <c r="B18" s="17">
        <v>522</v>
      </c>
      <c r="C18" s="17"/>
      <c r="D18" s="17"/>
      <c r="E18" s="17">
        <v>42</v>
      </c>
      <c r="F18" s="17"/>
      <c r="G18" s="17"/>
      <c r="H18" s="17">
        <v>5</v>
      </c>
      <c r="I18" s="11"/>
      <c r="J18" s="17"/>
      <c r="K18" s="17"/>
      <c r="L18" s="17">
        <v>24</v>
      </c>
      <c r="M18" s="10">
        <v>24</v>
      </c>
      <c r="N18" s="17">
        <v>1</v>
      </c>
      <c r="O18" s="17">
        <v>0.5</v>
      </c>
      <c r="P18" s="17">
        <v>21</v>
      </c>
      <c r="Q18" s="17"/>
      <c r="R18" s="11"/>
      <c r="S18" s="17"/>
      <c r="T18" s="17"/>
      <c r="U18" s="13"/>
      <c r="V18" s="19"/>
      <c r="W18" s="19"/>
      <c r="X18" s="19"/>
      <c r="Y18" s="17">
        <v>35</v>
      </c>
      <c r="Z18" s="17">
        <v>301</v>
      </c>
      <c r="AA18" s="24"/>
      <c r="AB18" s="17">
        <v>15</v>
      </c>
      <c r="AC18" s="17"/>
      <c r="AD18" s="19"/>
      <c r="AE18" s="24"/>
      <c r="AF18" s="17"/>
      <c r="AG18" s="66"/>
    </row>
    <row r="19" spans="1:33" ht="12.75" x14ac:dyDescent="0.2">
      <c r="A19" s="67" t="s">
        <v>43</v>
      </c>
      <c r="B19" s="16">
        <v>206.7</v>
      </c>
      <c r="C19" s="16"/>
      <c r="D19" s="16"/>
      <c r="E19" s="16">
        <v>26.3</v>
      </c>
      <c r="F19" s="16"/>
      <c r="G19" s="16">
        <v>1.9</v>
      </c>
      <c r="H19" s="16">
        <v>0.7</v>
      </c>
      <c r="I19" s="22"/>
      <c r="J19" s="16"/>
      <c r="K19" s="16">
        <v>0.6</v>
      </c>
      <c r="L19" s="16">
        <v>2.9</v>
      </c>
      <c r="M19" s="8">
        <v>3.5</v>
      </c>
      <c r="N19" s="16"/>
      <c r="O19" s="32">
        <v>0.9</v>
      </c>
      <c r="P19" s="16">
        <v>4.9000000000000004</v>
      </c>
      <c r="Q19" s="16"/>
      <c r="R19" s="22"/>
      <c r="S19" s="32" t="s">
        <v>77</v>
      </c>
      <c r="T19" s="16">
        <v>34</v>
      </c>
      <c r="U19" s="14">
        <v>18.399999999999999</v>
      </c>
      <c r="V19" s="18"/>
      <c r="W19" s="18"/>
      <c r="X19" s="18"/>
      <c r="Y19" s="16">
        <v>67</v>
      </c>
      <c r="Z19" s="16"/>
      <c r="AA19" s="23">
        <v>0.42</v>
      </c>
      <c r="AB19" s="16">
        <v>162</v>
      </c>
      <c r="AC19" s="16"/>
      <c r="AD19" s="18"/>
      <c r="AE19" s="23"/>
      <c r="AF19" s="16"/>
      <c r="AG19" s="63">
        <v>10</v>
      </c>
    </row>
    <row r="20" spans="1:33" ht="12.75" x14ac:dyDescent="0.2">
      <c r="A20" s="68" t="s">
        <v>44</v>
      </c>
      <c r="B20" s="17">
        <v>47</v>
      </c>
      <c r="C20" s="17"/>
      <c r="D20" s="17"/>
      <c r="E20" s="17">
        <v>14</v>
      </c>
      <c r="F20" s="17"/>
      <c r="G20" s="17"/>
      <c r="H20" s="17"/>
      <c r="I20" s="11"/>
      <c r="J20" s="17"/>
      <c r="K20" s="17"/>
      <c r="L20" s="17">
        <v>6</v>
      </c>
      <c r="M20" s="10">
        <v>6</v>
      </c>
      <c r="N20" s="17"/>
      <c r="O20" s="17">
        <v>0.7</v>
      </c>
      <c r="P20" s="17"/>
      <c r="Q20" s="17"/>
      <c r="R20" s="11"/>
      <c r="S20" s="15" t="s">
        <v>77</v>
      </c>
      <c r="T20" s="17"/>
      <c r="U20" s="13"/>
      <c r="V20" s="19"/>
      <c r="W20" s="19"/>
      <c r="X20" s="19"/>
      <c r="Y20" s="17">
        <v>119</v>
      </c>
      <c r="Z20" s="17">
        <v>8</v>
      </c>
      <c r="AA20" s="24">
        <v>0.16</v>
      </c>
      <c r="AB20" s="17">
        <v>2</v>
      </c>
      <c r="AC20" s="17"/>
      <c r="AD20" s="19"/>
      <c r="AE20" s="24"/>
      <c r="AF20" s="17"/>
      <c r="AG20" s="64">
        <v>23</v>
      </c>
    </row>
    <row r="21" spans="1:33" ht="12.75" x14ac:dyDescent="0.2">
      <c r="A21" s="67" t="s">
        <v>45</v>
      </c>
      <c r="B21" s="16">
        <v>381</v>
      </c>
      <c r="C21" s="16"/>
      <c r="D21" s="16">
        <v>1</v>
      </c>
      <c r="E21" s="16">
        <v>134</v>
      </c>
      <c r="F21" s="16"/>
      <c r="G21" s="16">
        <v>10</v>
      </c>
      <c r="H21" s="16">
        <v>5</v>
      </c>
      <c r="I21" s="22">
        <v>1</v>
      </c>
      <c r="J21" s="16">
        <v>1</v>
      </c>
      <c r="K21" s="16">
        <v>2.1</v>
      </c>
      <c r="L21" s="16">
        <v>32.9</v>
      </c>
      <c r="M21" s="8">
        <v>36</v>
      </c>
      <c r="N21" s="16">
        <v>0.6</v>
      </c>
      <c r="O21" s="16">
        <v>1.5</v>
      </c>
      <c r="P21" s="16">
        <v>27</v>
      </c>
      <c r="Q21" s="16">
        <v>5</v>
      </c>
      <c r="R21" s="22"/>
      <c r="S21" s="32" t="s">
        <v>77</v>
      </c>
      <c r="T21" s="16">
        <v>5</v>
      </c>
      <c r="U21" s="14">
        <v>3</v>
      </c>
      <c r="V21" s="18"/>
      <c r="W21" s="18"/>
      <c r="X21" s="18"/>
      <c r="Y21" s="16">
        <v>59</v>
      </c>
      <c r="Z21" s="16">
        <v>185</v>
      </c>
      <c r="AA21" s="23"/>
      <c r="AB21" s="16">
        <v>10</v>
      </c>
      <c r="AC21" s="16"/>
      <c r="AD21" s="18"/>
      <c r="AE21" s="23"/>
      <c r="AF21" s="16"/>
      <c r="AG21" s="63"/>
    </row>
    <row r="22" spans="1:33" ht="12.75" x14ac:dyDescent="0.2">
      <c r="A22" s="68" t="s">
        <v>46</v>
      </c>
      <c r="B22" s="17">
        <v>6828</v>
      </c>
      <c r="C22" s="17">
        <v>5</v>
      </c>
      <c r="D22" s="17">
        <v>1.7</v>
      </c>
      <c r="E22" s="17">
        <v>299</v>
      </c>
      <c r="F22" s="17">
        <v>47</v>
      </c>
      <c r="G22" s="17">
        <v>7</v>
      </c>
      <c r="H22" s="17">
        <v>4</v>
      </c>
      <c r="I22" s="11"/>
      <c r="J22" s="17">
        <v>33</v>
      </c>
      <c r="K22" s="17">
        <v>124</v>
      </c>
      <c r="L22" s="17">
        <v>270</v>
      </c>
      <c r="M22" s="10">
        <v>427</v>
      </c>
      <c r="N22" s="17">
        <v>86</v>
      </c>
      <c r="O22" s="17">
        <v>12</v>
      </c>
      <c r="P22" s="17">
        <v>2.7</v>
      </c>
      <c r="Q22" s="17">
        <v>10</v>
      </c>
      <c r="R22" s="11">
        <v>9</v>
      </c>
      <c r="S22" s="17">
        <v>250</v>
      </c>
      <c r="T22" s="17">
        <v>36</v>
      </c>
      <c r="U22" s="13">
        <v>77</v>
      </c>
      <c r="V22" s="19"/>
      <c r="W22" s="19"/>
      <c r="X22" s="19"/>
      <c r="Y22" s="17">
        <v>489</v>
      </c>
      <c r="Z22" s="17">
        <v>903</v>
      </c>
      <c r="AA22" s="24">
        <v>1.86</v>
      </c>
      <c r="AB22" s="17">
        <v>191</v>
      </c>
      <c r="AC22" s="17"/>
      <c r="AD22" s="19">
        <v>70</v>
      </c>
      <c r="AE22" s="24">
        <v>127</v>
      </c>
      <c r="AF22" s="19">
        <v>190</v>
      </c>
      <c r="AG22" s="64">
        <v>203</v>
      </c>
    </row>
    <row r="23" spans="1:33" ht="12.75" x14ac:dyDescent="0.2">
      <c r="A23" s="67" t="s">
        <v>47</v>
      </c>
      <c r="B23" s="16">
        <v>10837</v>
      </c>
      <c r="C23" s="16"/>
      <c r="D23" s="16">
        <v>3</v>
      </c>
      <c r="E23" s="16">
        <v>491</v>
      </c>
      <c r="F23" s="16"/>
      <c r="G23" s="16"/>
      <c r="H23" s="16">
        <v>16472</v>
      </c>
      <c r="I23" s="22">
        <v>44</v>
      </c>
      <c r="J23" s="16">
        <v>3.4</v>
      </c>
      <c r="K23" s="16">
        <v>4.4000000000000004</v>
      </c>
      <c r="L23" s="16">
        <v>11.2</v>
      </c>
      <c r="M23" s="8">
        <v>19</v>
      </c>
      <c r="N23" s="16">
        <v>4</v>
      </c>
      <c r="O23" s="16">
        <v>2</v>
      </c>
      <c r="P23" s="16">
        <v>41</v>
      </c>
      <c r="Q23" s="16"/>
      <c r="R23" s="22"/>
      <c r="S23" s="16">
        <v>2100</v>
      </c>
      <c r="T23" s="16"/>
      <c r="U23" s="14"/>
      <c r="V23" s="18"/>
      <c r="W23" s="18"/>
      <c r="X23" s="18"/>
      <c r="Y23" s="16">
        <v>10</v>
      </c>
      <c r="Z23" s="16">
        <v>4170</v>
      </c>
      <c r="AA23" s="23"/>
      <c r="AB23" s="18">
        <v>2088</v>
      </c>
      <c r="AC23" s="16"/>
      <c r="AD23" s="18">
        <v>18</v>
      </c>
      <c r="AE23" s="22"/>
      <c r="AF23" s="16"/>
      <c r="AG23" s="65"/>
    </row>
    <row r="24" spans="1:33" ht="12.75" x14ac:dyDescent="0.2">
      <c r="A24" s="68" t="s">
        <v>48</v>
      </c>
      <c r="B24" s="17">
        <v>266</v>
      </c>
      <c r="C24" s="17">
        <v>509</v>
      </c>
      <c r="D24" s="17">
        <v>4567</v>
      </c>
      <c r="E24" s="17">
        <v>2053</v>
      </c>
      <c r="F24" s="17"/>
      <c r="G24" s="17">
        <v>9</v>
      </c>
      <c r="H24" s="17">
        <v>7215</v>
      </c>
      <c r="I24" s="11">
        <v>955</v>
      </c>
      <c r="J24" s="17">
        <v>1601</v>
      </c>
      <c r="K24" s="17">
        <v>16</v>
      </c>
      <c r="L24" s="17">
        <v>1643</v>
      </c>
      <c r="M24" s="10">
        <v>3260</v>
      </c>
      <c r="N24" s="17">
        <v>681</v>
      </c>
      <c r="O24" s="17">
        <v>223</v>
      </c>
      <c r="P24" s="17">
        <v>4370</v>
      </c>
      <c r="Q24" s="17">
        <v>2</v>
      </c>
      <c r="R24" s="11">
        <v>211</v>
      </c>
      <c r="S24" s="17">
        <v>900</v>
      </c>
      <c r="T24" s="17"/>
      <c r="U24" s="13"/>
      <c r="V24" s="19"/>
      <c r="W24" s="19"/>
      <c r="X24" s="19"/>
      <c r="Y24" s="17">
        <v>1</v>
      </c>
      <c r="Z24" s="17">
        <v>368</v>
      </c>
      <c r="AA24" s="24">
        <v>0.45</v>
      </c>
      <c r="AB24" s="17">
        <v>76</v>
      </c>
      <c r="AC24" s="17"/>
      <c r="AD24" s="19">
        <v>14</v>
      </c>
      <c r="AE24" s="11"/>
      <c r="AF24" s="17"/>
      <c r="AG24" s="66"/>
    </row>
    <row r="25" spans="1:33" ht="12.75" x14ac:dyDescent="0.2">
      <c r="A25" s="67" t="s">
        <v>49</v>
      </c>
      <c r="B25" s="16">
        <v>21</v>
      </c>
      <c r="C25" s="16"/>
      <c r="D25" s="16"/>
      <c r="E25" s="16">
        <v>66</v>
      </c>
      <c r="F25" s="16">
        <v>3</v>
      </c>
      <c r="G25" s="16">
        <v>5</v>
      </c>
      <c r="H25" s="16">
        <v>3</v>
      </c>
      <c r="I25" s="22">
        <v>1</v>
      </c>
      <c r="J25" s="16"/>
      <c r="K25" s="16"/>
      <c r="L25" s="16">
        <v>12</v>
      </c>
      <c r="M25" s="8">
        <v>12</v>
      </c>
      <c r="N25" s="16"/>
      <c r="O25" s="16"/>
      <c r="P25" s="16">
        <v>4</v>
      </c>
      <c r="Q25" s="16"/>
      <c r="R25" s="22"/>
      <c r="S25" s="16"/>
      <c r="T25" s="16"/>
      <c r="U25" s="14"/>
      <c r="V25" s="18"/>
      <c r="W25" s="18"/>
      <c r="X25" s="18"/>
      <c r="Y25" s="16">
        <v>3</v>
      </c>
      <c r="Z25" s="16"/>
      <c r="AA25" s="23"/>
      <c r="AB25" s="16">
        <v>46</v>
      </c>
      <c r="AC25" s="16"/>
      <c r="AD25" s="18"/>
      <c r="AE25" s="23">
        <v>36</v>
      </c>
      <c r="AF25" s="16"/>
      <c r="AG25" s="63"/>
    </row>
    <row r="26" spans="1:33" ht="12.75" x14ac:dyDescent="0.2">
      <c r="A26" s="68" t="s">
        <v>50</v>
      </c>
      <c r="B26" s="17">
        <v>5792</v>
      </c>
      <c r="C26" s="17">
        <v>247</v>
      </c>
      <c r="D26" s="17">
        <v>77</v>
      </c>
      <c r="E26" s="17">
        <v>1028</v>
      </c>
      <c r="F26" s="17">
        <v>171</v>
      </c>
      <c r="G26" s="17">
        <v>34</v>
      </c>
      <c r="H26" s="17"/>
      <c r="I26" s="11"/>
      <c r="J26" s="17">
        <v>4.5</v>
      </c>
      <c r="K26" s="17">
        <v>24</v>
      </c>
      <c r="L26" s="17">
        <v>217.5</v>
      </c>
      <c r="M26" s="10">
        <v>246</v>
      </c>
      <c r="N26" s="17">
        <v>896</v>
      </c>
      <c r="O26" s="17">
        <v>25</v>
      </c>
      <c r="P26" s="17"/>
      <c r="Q26" s="17"/>
      <c r="R26" s="11">
        <v>1.5</v>
      </c>
      <c r="S26" s="17">
        <v>450</v>
      </c>
      <c r="T26" s="17"/>
      <c r="U26" s="13"/>
      <c r="V26" s="19">
        <v>168.94</v>
      </c>
      <c r="W26" s="19"/>
      <c r="X26" s="19"/>
      <c r="Y26" s="19">
        <v>8253</v>
      </c>
      <c r="Z26" s="17">
        <v>34252</v>
      </c>
      <c r="AA26" s="24">
        <v>8.1199999999999992</v>
      </c>
      <c r="AB26" s="17">
        <v>97</v>
      </c>
      <c r="AC26" s="19">
        <v>9</v>
      </c>
      <c r="AD26" s="19">
        <v>22</v>
      </c>
      <c r="AE26" s="24"/>
      <c r="AF26" s="19">
        <v>3692</v>
      </c>
      <c r="AG26" s="64">
        <v>278</v>
      </c>
    </row>
    <row r="27" spans="1:33" ht="12.75" x14ac:dyDescent="0.2">
      <c r="A27" s="67" t="s">
        <v>51</v>
      </c>
      <c r="B27" s="16">
        <v>702</v>
      </c>
      <c r="C27" s="16"/>
      <c r="D27" s="16"/>
      <c r="E27" s="16">
        <v>4</v>
      </c>
      <c r="F27" s="16"/>
      <c r="G27" s="16"/>
      <c r="H27" s="16">
        <v>1.3</v>
      </c>
      <c r="I27" s="22"/>
      <c r="J27" s="16"/>
      <c r="K27" s="16">
        <v>0.7</v>
      </c>
      <c r="L27" s="16">
        <v>3.8</v>
      </c>
      <c r="M27" s="8">
        <v>4.5</v>
      </c>
      <c r="N27" s="16">
        <v>0.5</v>
      </c>
      <c r="O27" s="16">
        <v>0.9</v>
      </c>
      <c r="P27" s="16">
        <v>2</v>
      </c>
      <c r="Q27" s="16"/>
      <c r="R27" s="22"/>
      <c r="S27" s="32" t="s">
        <v>77</v>
      </c>
      <c r="T27" s="16">
        <v>3.8</v>
      </c>
      <c r="U27" s="14">
        <v>7</v>
      </c>
      <c r="V27" s="18"/>
      <c r="W27" s="18"/>
      <c r="X27" s="18"/>
      <c r="Y27" s="16">
        <v>125</v>
      </c>
      <c r="Z27" s="16">
        <v>47</v>
      </c>
      <c r="AA27" s="23">
        <v>0.1</v>
      </c>
      <c r="AB27" s="16">
        <v>110</v>
      </c>
      <c r="AC27" s="16"/>
      <c r="AD27" s="18"/>
      <c r="AE27" s="23"/>
      <c r="AF27" s="18">
        <v>8</v>
      </c>
      <c r="AG27" s="63">
        <v>10</v>
      </c>
    </row>
    <row r="28" spans="1:33" ht="12.75" x14ac:dyDescent="0.2">
      <c r="A28" s="68" t="s">
        <v>52</v>
      </c>
      <c r="B28" s="17">
        <v>11992</v>
      </c>
      <c r="C28" s="17">
        <v>207</v>
      </c>
      <c r="D28" s="17">
        <v>1557</v>
      </c>
      <c r="E28" s="17">
        <v>1114</v>
      </c>
      <c r="F28" s="17"/>
      <c r="G28" s="17">
        <v>6</v>
      </c>
      <c r="H28" s="17">
        <v>30001</v>
      </c>
      <c r="I28" s="11">
        <v>334</v>
      </c>
      <c r="J28" s="17">
        <v>530</v>
      </c>
      <c r="K28" s="17">
        <v>309</v>
      </c>
      <c r="L28" s="17">
        <v>1198</v>
      </c>
      <c r="M28" s="10">
        <v>2037</v>
      </c>
      <c r="N28" s="17">
        <v>84</v>
      </c>
      <c r="O28" s="17">
        <v>66</v>
      </c>
      <c r="P28" s="17">
        <v>717</v>
      </c>
      <c r="Q28" s="17">
        <v>29</v>
      </c>
      <c r="R28" s="11"/>
      <c r="S28" s="15" t="s">
        <v>77</v>
      </c>
      <c r="T28" s="17"/>
      <c r="U28" s="13"/>
      <c r="V28" s="19"/>
      <c r="W28" s="19"/>
      <c r="X28" s="19"/>
      <c r="Y28" s="19">
        <v>1346</v>
      </c>
      <c r="Z28" s="17">
        <v>120545</v>
      </c>
      <c r="AA28" s="24">
        <v>51</v>
      </c>
      <c r="AB28" s="19">
        <v>13577</v>
      </c>
      <c r="AC28" s="17"/>
      <c r="AD28" s="19"/>
      <c r="AE28" s="24"/>
      <c r="AF28" s="17"/>
      <c r="AG28" s="64"/>
    </row>
    <row r="29" spans="1:33" ht="12.75" x14ac:dyDescent="0.2">
      <c r="A29" s="67" t="s">
        <v>74</v>
      </c>
      <c r="B29" s="16">
        <v>550</v>
      </c>
      <c r="C29" s="16"/>
      <c r="D29" s="16"/>
      <c r="E29" s="16">
        <v>43</v>
      </c>
      <c r="F29" s="16">
        <v>171</v>
      </c>
      <c r="G29" s="16">
        <v>92</v>
      </c>
      <c r="H29" s="16">
        <v>878</v>
      </c>
      <c r="I29" s="22">
        <v>30</v>
      </c>
      <c r="J29" s="16"/>
      <c r="K29" s="32">
        <v>1</v>
      </c>
      <c r="L29" s="16">
        <v>51</v>
      </c>
      <c r="M29" s="8">
        <v>52</v>
      </c>
      <c r="N29" s="16">
        <v>1</v>
      </c>
      <c r="O29" s="16">
        <v>1</v>
      </c>
      <c r="P29" s="16">
        <v>11</v>
      </c>
      <c r="Q29" s="16">
        <v>1</v>
      </c>
      <c r="R29" s="22"/>
      <c r="S29" s="16"/>
      <c r="T29" s="16"/>
      <c r="U29" s="14"/>
      <c r="V29" s="18"/>
      <c r="W29" s="18"/>
      <c r="X29" s="18"/>
      <c r="Y29" s="16"/>
      <c r="Z29" s="16">
        <v>6498</v>
      </c>
      <c r="AA29" s="23"/>
      <c r="AB29" s="16">
        <v>424</v>
      </c>
      <c r="AC29" s="16"/>
      <c r="AD29" s="18"/>
      <c r="AE29" s="23">
        <v>42</v>
      </c>
      <c r="AF29" s="16"/>
      <c r="AG29" s="63">
        <v>7</v>
      </c>
    </row>
    <row r="30" spans="1:33" ht="12.75" x14ac:dyDescent="0.2">
      <c r="A30" s="68" t="s">
        <v>53</v>
      </c>
      <c r="B30" s="17">
        <v>13046</v>
      </c>
      <c r="C30" s="17"/>
      <c r="D30" s="17"/>
      <c r="E30" s="17">
        <v>352</v>
      </c>
      <c r="F30" s="17">
        <v>13.9</v>
      </c>
      <c r="G30" s="17">
        <v>1.8</v>
      </c>
      <c r="H30" s="17">
        <v>874</v>
      </c>
      <c r="I30" s="11">
        <v>3</v>
      </c>
      <c r="J30" s="17">
        <v>24.2</v>
      </c>
      <c r="K30" s="17">
        <v>2</v>
      </c>
      <c r="L30" s="17">
        <v>148.80000000000001</v>
      </c>
      <c r="M30" s="10">
        <v>176</v>
      </c>
      <c r="N30" s="17">
        <v>103</v>
      </c>
      <c r="O30" s="17">
        <v>169</v>
      </c>
      <c r="P30" s="17">
        <v>420</v>
      </c>
      <c r="Q30" s="17">
        <v>1.4</v>
      </c>
      <c r="R30" s="11"/>
      <c r="S30" s="15" t="s">
        <v>77</v>
      </c>
      <c r="T30" s="17">
        <v>8138</v>
      </c>
      <c r="U30" s="13">
        <v>77</v>
      </c>
      <c r="V30" s="19">
        <v>229.51</v>
      </c>
      <c r="W30" s="19"/>
      <c r="X30" s="19"/>
      <c r="Y30" s="19">
        <v>1010</v>
      </c>
      <c r="Z30" s="17">
        <v>1134</v>
      </c>
      <c r="AA30" s="24">
        <v>21.28</v>
      </c>
      <c r="AB30" s="19">
        <v>13391</v>
      </c>
      <c r="AC30" s="17"/>
      <c r="AD30" s="19">
        <v>96</v>
      </c>
      <c r="AE30" s="24">
        <v>25</v>
      </c>
      <c r="AF30" s="19">
        <v>245</v>
      </c>
      <c r="AG30" s="64">
        <v>38</v>
      </c>
    </row>
    <row r="31" spans="1:33" ht="12.75" x14ac:dyDescent="0.2">
      <c r="A31" s="67" t="s">
        <v>54</v>
      </c>
      <c r="B31" s="16">
        <v>24</v>
      </c>
      <c r="C31" s="16"/>
      <c r="D31" s="16"/>
      <c r="E31" s="16"/>
      <c r="F31" s="16"/>
      <c r="G31" s="16"/>
      <c r="H31" s="16"/>
      <c r="I31" s="22"/>
      <c r="J31" s="44"/>
      <c r="K31" s="44"/>
      <c r="L31" s="16">
        <v>1</v>
      </c>
      <c r="M31" s="8">
        <v>1</v>
      </c>
      <c r="N31" s="16"/>
      <c r="O31" s="16"/>
      <c r="P31" s="16"/>
      <c r="Q31" s="16"/>
      <c r="R31" s="22"/>
      <c r="S31" s="16"/>
      <c r="T31" s="16"/>
      <c r="U31" s="14"/>
      <c r="V31" s="18"/>
      <c r="W31" s="18"/>
      <c r="X31" s="18"/>
      <c r="Y31" s="16">
        <v>17</v>
      </c>
      <c r="Z31" s="16">
        <v>2</v>
      </c>
      <c r="AA31" s="23"/>
      <c r="AB31" s="16"/>
      <c r="AC31" s="16"/>
      <c r="AD31" s="18"/>
      <c r="AE31" s="23"/>
      <c r="AF31" s="18">
        <v>65</v>
      </c>
      <c r="AG31" s="65"/>
    </row>
    <row r="32" spans="1:33" ht="12.75" x14ac:dyDescent="0.2">
      <c r="A32" s="68" t="s">
        <v>55</v>
      </c>
      <c r="B32" s="17"/>
      <c r="C32" s="17"/>
      <c r="D32" s="17"/>
      <c r="E32" s="17"/>
      <c r="F32" s="17"/>
      <c r="G32" s="17"/>
      <c r="H32" s="17"/>
      <c r="I32" s="11"/>
      <c r="J32" s="45"/>
      <c r="K32" s="17"/>
      <c r="L32" s="17"/>
      <c r="M32" s="10"/>
      <c r="N32" s="17"/>
      <c r="O32" s="17"/>
      <c r="P32" s="17"/>
      <c r="Q32" s="17"/>
      <c r="R32" s="11"/>
      <c r="S32" s="17"/>
      <c r="T32" s="17"/>
      <c r="U32" s="13"/>
      <c r="V32" s="19"/>
      <c r="W32" s="19"/>
      <c r="X32" s="19"/>
      <c r="Y32" s="17"/>
      <c r="Z32" s="17"/>
      <c r="AA32" s="24"/>
      <c r="AB32" s="17"/>
      <c r="AC32" s="17"/>
      <c r="AD32" s="19"/>
      <c r="AE32" s="11"/>
      <c r="AF32" s="17"/>
      <c r="AG32" s="66"/>
    </row>
    <row r="33" spans="1:33" ht="12.75" x14ac:dyDescent="0.2">
      <c r="A33" s="67" t="s">
        <v>56</v>
      </c>
      <c r="B33" s="16">
        <v>21</v>
      </c>
      <c r="C33" s="16"/>
      <c r="D33" s="16"/>
      <c r="E33" s="16"/>
      <c r="F33" s="16">
        <v>2</v>
      </c>
      <c r="G33" s="16"/>
      <c r="H33" s="16"/>
      <c r="I33" s="22"/>
      <c r="J33" s="44"/>
      <c r="K33" s="16">
        <v>2</v>
      </c>
      <c r="L33" s="16">
        <v>4</v>
      </c>
      <c r="M33" s="8">
        <v>6</v>
      </c>
      <c r="N33" s="16"/>
      <c r="O33" s="16"/>
      <c r="P33" s="16"/>
      <c r="Q33" s="16"/>
      <c r="R33" s="22"/>
      <c r="S33" s="16"/>
      <c r="T33" s="16"/>
      <c r="U33" s="14"/>
      <c r="V33" s="18"/>
      <c r="W33" s="18"/>
      <c r="X33" s="18"/>
      <c r="Y33" s="16"/>
      <c r="Z33" s="16"/>
      <c r="AA33" s="23"/>
      <c r="AB33" s="16"/>
      <c r="AC33" s="16"/>
      <c r="AD33" s="18"/>
      <c r="AE33" s="22"/>
      <c r="AF33" s="16"/>
      <c r="AG33" s="65"/>
    </row>
    <row r="34" spans="1:33" ht="12.75" x14ac:dyDescent="0.2">
      <c r="A34" s="68" t="s">
        <v>57</v>
      </c>
      <c r="B34" s="17">
        <v>3.3</v>
      </c>
      <c r="C34" s="17"/>
      <c r="D34" s="17"/>
      <c r="E34" s="17"/>
      <c r="F34" s="17"/>
      <c r="G34" s="17"/>
      <c r="H34" s="17"/>
      <c r="I34" s="11"/>
      <c r="J34" s="45"/>
      <c r="K34" s="17"/>
      <c r="L34" s="17">
        <v>1.1000000000000001</v>
      </c>
      <c r="M34" s="10">
        <v>1.1000000000000001</v>
      </c>
      <c r="N34" s="17"/>
      <c r="O34" s="17"/>
      <c r="P34" s="17"/>
      <c r="Q34" s="17"/>
      <c r="R34" s="11"/>
      <c r="S34" s="17"/>
      <c r="T34" s="17"/>
      <c r="U34" s="13"/>
      <c r="V34" s="19"/>
      <c r="W34" s="19"/>
      <c r="X34" s="19"/>
      <c r="Y34" s="17"/>
      <c r="Z34" s="17"/>
      <c r="AA34" s="24"/>
      <c r="AB34" s="17"/>
      <c r="AC34" s="17"/>
      <c r="AD34" s="19"/>
      <c r="AE34" s="11"/>
      <c r="AF34" s="17"/>
      <c r="AG34" s="66"/>
    </row>
    <row r="35" spans="1:33" ht="12.75" x14ac:dyDescent="0.2">
      <c r="A35" s="67" t="s">
        <v>58</v>
      </c>
      <c r="B35" s="16">
        <v>19</v>
      </c>
      <c r="C35" s="16">
        <v>3.2</v>
      </c>
      <c r="D35" s="16">
        <v>5</v>
      </c>
      <c r="E35" s="16">
        <v>4</v>
      </c>
      <c r="F35" s="16"/>
      <c r="G35" s="16"/>
      <c r="H35" s="16">
        <v>111</v>
      </c>
      <c r="I35" s="22"/>
      <c r="J35" s="44"/>
      <c r="K35" s="16">
        <v>0.7</v>
      </c>
      <c r="L35" s="16"/>
      <c r="M35" s="8">
        <v>0.8</v>
      </c>
      <c r="N35" s="16"/>
      <c r="O35" s="16"/>
      <c r="P35" s="16">
        <v>1</v>
      </c>
      <c r="Q35" s="16"/>
      <c r="R35" s="22"/>
      <c r="S35" s="16"/>
      <c r="T35" s="16"/>
      <c r="U35" s="14"/>
      <c r="V35" s="18"/>
      <c r="W35" s="18"/>
      <c r="X35" s="18"/>
      <c r="Y35" s="16"/>
      <c r="Z35" s="16"/>
      <c r="AA35" s="23"/>
      <c r="AB35" s="16">
        <v>18</v>
      </c>
      <c r="AC35" s="16"/>
      <c r="AD35" s="18"/>
      <c r="AE35" s="22"/>
      <c r="AF35" s="16"/>
      <c r="AG35" s="65"/>
    </row>
    <row r="36" spans="1:33" ht="12.75" x14ac:dyDescent="0.2">
      <c r="A36" s="68" t="s">
        <v>59</v>
      </c>
      <c r="B36" s="17"/>
      <c r="C36" s="17"/>
      <c r="D36" s="17"/>
      <c r="E36" s="17"/>
      <c r="F36" s="17"/>
      <c r="G36" s="17"/>
      <c r="H36" s="17"/>
      <c r="I36" s="11"/>
      <c r="J36" s="45"/>
      <c r="K36" s="45"/>
      <c r="L36" s="17"/>
      <c r="M36" s="10"/>
      <c r="N36" s="17"/>
      <c r="O36" s="17"/>
      <c r="P36" s="17"/>
      <c r="Q36" s="17"/>
      <c r="R36" s="11"/>
      <c r="S36" s="17"/>
      <c r="T36" s="17"/>
      <c r="U36" s="13"/>
      <c r="V36" s="30"/>
      <c r="W36" s="30"/>
      <c r="X36" s="19"/>
      <c r="Y36" s="17"/>
      <c r="Z36" s="15"/>
      <c r="AA36" s="24"/>
      <c r="AB36" s="17"/>
      <c r="AC36" s="17"/>
      <c r="AD36" s="19"/>
      <c r="AE36" s="11"/>
      <c r="AF36" s="19">
        <v>40</v>
      </c>
      <c r="AG36" s="66"/>
    </row>
    <row r="37" spans="1:33" ht="12.75" x14ac:dyDescent="0.2">
      <c r="A37" s="67" t="s">
        <v>75</v>
      </c>
      <c r="B37" s="16">
        <v>52.4</v>
      </c>
      <c r="C37" s="16"/>
      <c r="D37" s="16"/>
      <c r="E37" s="16"/>
      <c r="F37" s="16"/>
      <c r="G37" s="16"/>
      <c r="H37" s="16"/>
      <c r="I37" s="22"/>
      <c r="J37" s="44"/>
      <c r="K37" s="44"/>
      <c r="L37" s="16"/>
      <c r="M37" s="8">
        <v>1</v>
      </c>
      <c r="N37" s="16">
        <v>0.9</v>
      </c>
      <c r="O37" s="16"/>
      <c r="P37" s="16"/>
      <c r="Q37" s="16"/>
      <c r="R37" s="22"/>
      <c r="S37" s="16"/>
      <c r="T37" s="16"/>
      <c r="U37" s="14"/>
      <c r="V37" s="18"/>
      <c r="W37" s="18"/>
      <c r="X37" s="18"/>
      <c r="Y37" s="16">
        <v>10</v>
      </c>
      <c r="Z37" s="40">
        <v>278</v>
      </c>
      <c r="AA37" s="23"/>
      <c r="AB37" s="16"/>
      <c r="AC37" s="16"/>
      <c r="AD37" s="16"/>
      <c r="AE37" s="22"/>
      <c r="AF37" s="18">
        <v>20</v>
      </c>
      <c r="AG37" s="65"/>
    </row>
  </sheetData>
  <mergeCells count="5">
    <mergeCell ref="AF1:AF2"/>
    <mergeCell ref="AC1:AC2"/>
    <mergeCell ref="AE1:AE2"/>
    <mergeCell ref="AG1:AG2"/>
    <mergeCell ref="AD1:AD2"/>
  </mergeCells>
  <pageMargins left="0.70866141732283472" right="0.70866141732283472" top="0.74803149606299213" bottom="0.74803149606299213" header="0.31496062992125984" footer="0.31496062992125984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"/>
  <sheetViews>
    <sheetView view="pageBreakPreview" topLeftCell="A16" zoomScaleSheetLayoutView="100" workbookViewId="0">
      <selection activeCell="M2" sqref="M2"/>
    </sheetView>
  </sheetViews>
  <sheetFormatPr defaultRowHeight="12" x14ac:dyDescent="0.15"/>
  <cols>
    <col min="1" max="1" width="15.625" customWidth="1"/>
  </cols>
  <sheetData>
    <row r="1" spans="1:32" ht="12.75" x14ac:dyDescent="0.2">
      <c r="A1" s="54" t="s">
        <v>9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22</v>
      </c>
      <c r="H1" s="37" t="s">
        <v>23</v>
      </c>
      <c r="I1" s="26" t="s">
        <v>24</v>
      </c>
      <c r="J1" s="37" t="s">
        <v>25</v>
      </c>
      <c r="K1" s="37" t="s">
        <v>26</v>
      </c>
      <c r="L1" s="37" t="s">
        <v>10</v>
      </c>
      <c r="M1" s="37" t="s">
        <v>3</v>
      </c>
      <c r="N1" s="37" t="s">
        <v>60</v>
      </c>
      <c r="O1" s="37" t="s">
        <v>4</v>
      </c>
      <c r="P1" s="37" t="s">
        <v>5</v>
      </c>
      <c r="Q1" s="26" t="s">
        <v>61</v>
      </c>
      <c r="R1" s="26" t="s">
        <v>6</v>
      </c>
      <c r="S1" s="37" t="s">
        <v>7</v>
      </c>
      <c r="T1" s="33" t="s">
        <v>13</v>
      </c>
      <c r="U1" s="35" t="s">
        <v>14</v>
      </c>
      <c r="V1" s="35" t="s">
        <v>15</v>
      </c>
      <c r="W1" s="35" t="s">
        <v>8</v>
      </c>
      <c r="X1" s="35" t="s">
        <v>84</v>
      </c>
      <c r="Y1" s="37" t="s">
        <v>88</v>
      </c>
      <c r="Z1" s="33" t="s">
        <v>89</v>
      </c>
      <c r="AA1" s="25" t="s">
        <v>87</v>
      </c>
      <c r="AB1" s="164" t="s">
        <v>85</v>
      </c>
      <c r="AC1" s="164" t="s">
        <v>80</v>
      </c>
      <c r="AD1" s="164" t="s">
        <v>81</v>
      </c>
      <c r="AE1" s="162" t="s">
        <v>86</v>
      </c>
      <c r="AF1" s="166" t="s">
        <v>82</v>
      </c>
    </row>
    <row r="2" spans="1:32" ht="12.75" x14ac:dyDescent="0.2">
      <c r="A2" s="55"/>
      <c r="B2" s="38"/>
      <c r="C2" s="38"/>
      <c r="D2" s="38"/>
      <c r="E2" s="38"/>
      <c r="F2" s="38"/>
      <c r="G2" s="41" t="s">
        <v>27</v>
      </c>
      <c r="H2" s="38"/>
      <c r="I2" s="34"/>
      <c r="J2" s="39"/>
      <c r="K2" s="41"/>
      <c r="L2" s="41" t="s">
        <v>62</v>
      </c>
      <c r="M2" s="41" t="s">
        <v>79</v>
      </c>
      <c r="N2" s="39" t="s">
        <v>63</v>
      </c>
      <c r="O2" s="41" t="s">
        <v>11</v>
      </c>
      <c r="P2" s="42"/>
      <c r="Q2" s="53" t="s">
        <v>12</v>
      </c>
      <c r="R2" s="29"/>
      <c r="S2" s="36"/>
      <c r="T2" s="12"/>
      <c r="U2" s="28" t="s">
        <v>1</v>
      </c>
      <c r="V2" s="28" t="s">
        <v>1</v>
      </c>
      <c r="W2" s="52" t="s">
        <v>16</v>
      </c>
      <c r="X2" s="27"/>
      <c r="Y2" s="41"/>
      <c r="Z2" s="52"/>
      <c r="AA2" s="46"/>
      <c r="AB2" s="165"/>
      <c r="AC2" s="165"/>
      <c r="AD2" s="165"/>
      <c r="AE2" s="163"/>
      <c r="AF2" s="167"/>
    </row>
    <row r="3" spans="1:32" ht="12.75" x14ac:dyDescent="0.2">
      <c r="A3" s="58" t="s">
        <v>28</v>
      </c>
      <c r="B3" s="16">
        <v>12895</v>
      </c>
      <c r="C3" s="16">
        <v>442</v>
      </c>
      <c r="D3" s="16">
        <v>58</v>
      </c>
      <c r="E3" s="16">
        <v>3658</v>
      </c>
      <c r="F3" s="16">
        <v>40</v>
      </c>
      <c r="G3" s="16">
        <v>29</v>
      </c>
      <c r="H3" s="16">
        <v>11</v>
      </c>
      <c r="I3" s="16"/>
      <c r="J3" s="16">
        <v>520</v>
      </c>
      <c r="K3" s="16">
        <v>146</v>
      </c>
      <c r="L3" s="16">
        <v>564</v>
      </c>
      <c r="M3" s="16">
        <v>844</v>
      </c>
      <c r="N3" s="16">
        <v>20</v>
      </c>
      <c r="O3" s="16">
        <v>5</v>
      </c>
      <c r="P3" s="16"/>
      <c r="Q3" s="16">
        <v>52</v>
      </c>
      <c r="R3" s="16">
        <v>4900</v>
      </c>
      <c r="S3" s="16"/>
      <c r="T3" s="48">
        <v>202</v>
      </c>
      <c r="U3" s="18" t="s">
        <v>29</v>
      </c>
      <c r="V3" s="18"/>
      <c r="W3" s="18"/>
      <c r="X3" s="18">
        <v>2899.6</v>
      </c>
      <c r="Y3" s="16">
        <v>16686</v>
      </c>
      <c r="Z3" s="18">
        <v>259</v>
      </c>
      <c r="AA3" s="16">
        <v>98</v>
      </c>
      <c r="AB3" s="16"/>
      <c r="AC3" s="18">
        <v>565</v>
      </c>
      <c r="AD3" s="18">
        <v>20</v>
      </c>
      <c r="AE3" s="18">
        <v>1270</v>
      </c>
      <c r="AF3" s="59">
        <v>485</v>
      </c>
    </row>
    <row r="4" spans="1:32" ht="12.75" x14ac:dyDescent="0.2">
      <c r="A4" s="56" t="s">
        <v>30</v>
      </c>
      <c r="B4" s="17">
        <v>255</v>
      </c>
      <c r="C4" s="17">
        <v>2</v>
      </c>
      <c r="D4" s="17"/>
      <c r="E4" s="17">
        <v>69</v>
      </c>
      <c r="F4" s="17"/>
      <c r="G4" s="17">
        <v>22</v>
      </c>
      <c r="H4" s="17">
        <v>7</v>
      </c>
      <c r="I4" s="17"/>
      <c r="J4" s="17"/>
      <c r="K4" s="17">
        <v>1</v>
      </c>
      <c r="L4" s="17">
        <v>10</v>
      </c>
      <c r="M4" s="17">
        <v>1</v>
      </c>
      <c r="N4" s="17">
        <v>1</v>
      </c>
      <c r="O4" s="17">
        <v>28</v>
      </c>
      <c r="P4" s="17"/>
      <c r="Q4" s="17"/>
      <c r="R4" s="17" t="s">
        <v>29</v>
      </c>
      <c r="S4" s="17"/>
      <c r="T4" s="49"/>
      <c r="U4" s="19" t="s">
        <v>29</v>
      </c>
      <c r="V4" s="19"/>
      <c r="W4" s="19"/>
      <c r="X4" s="17">
        <v>18</v>
      </c>
      <c r="Y4" s="17">
        <v>30</v>
      </c>
      <c r="Z4" s="20"/>
      <c r="AA4" s="17">
        <v>40</v>
      </c>
      <c r="AB4" s="17"/>
      <c r="AC4" s="19">
        <v>5.5</v>
      </c>
      <c r="AD4" s="19">
        <v>53</v>
      </c>
      <c r="AE4" s="19"/>
      <c r="AF4" s="60">
        <v>3.1</v>
      </c>
    </row>
    <row r="5" spans="1:32" ht="12.75" x14ac:dyDescent="0.2">
      <c r="A5" s="58" t="s">
        <v>31</v>
      </c>
      <c r="B5" s="16">
        <v>4516</v>
      </c>
      <c r="C5" s="16"/>
      <c r="D5" s="16"/>
      <c r="E5" s="16">
        <v>15</v>
      </c>
      <c r="F5" s="16"/>
      <c r="G5" s="16">
        <v>3</v>
      </c>
      <c r="H5" s="16">
        <v>60</v>
      </c>
      <c r="I5" s="16"/>
      <c r="J5" s="16">
        <v>1</v>
      </c>
      <c r="K5" s="16">
        <v>4</v>
      </c>
      <c r="L5" s="16">
        <v>64</v>
      </c>
      <c r="M5" s="16"/>
      <c r="N5" s="16">
        <v>7</v>
      </c>
      <c r="O5" s="16">
        <v>135</v>
      </c>
      <c r="P5" s="16">
        <v>4</v>
      </c>
      <c r="Q5" s="16">
        <v>1</v>
      </c>
      <c r="R5" s="32" t="s">
        <v>77</v>
      </c>
      <c r="S5" s="16">
        <v>608</v>
      </c>
      <c r="T5" s="48">
        <v>31</v>
      </c>
      <c r="U5" s="18" t="s">
        <v>29</v>
      </c>
      <c r="V5" s="18"/>
      <c r="W5" s="18"/>
      <c r="X5" s="18">
        <v>745</v>
      </c>
      <c r="Y5" s="16">
        <v>994</v>
      </c>
      <c r="Z5" s="18"/>
      <c r="AA5" s="18">
        <v>783</v>
      </c>
      <c r="AB5" s="16">
        <v>1.7</v>
      </c>
      <c r="AC5" s="18">
        <v>13.356</v>
      </c>
      <c r="AD5" s="18">
        <v>125.42100000000001</v>
      </c>
      <c r="AE5" s="18">
        <v>195</v>
      </c>
      <c r="AF5" s="59">
        <v>13.302</v>
      </c>
    </row>
    <row r="6" spans="1:32" ht="12.75" x14ac:dyDescent="0.2">
      <c r="A6" s="56" t="s">
        <v>32</v>
      </c>
      <c r="B6" s="17">
        <v>7163</v>
      </c>
      <c r="C6" s="17">
        <v>4</v>
      </c>
      <c r="D6" s="17">
        <v>5</v>
      </c>
      <c r="E6" s="17">
        <v>1611</v>
      </c>
      <c r="F6" s="17">
        <v>9</v>
      </c>
      <c r="G6" s="17">
        <v>4</v>
      </c>
      <c r="H6" s="17">
        <v>4725</v>
      </c>
      <c r="I6" s="17">
        <v>17</v>
      </c>
      <c r="J6" s="17">
        <v>77</v>
      </c>
      <c r="K6" s="17">
        <v>34</v>
      </c>
      <c r="L6" s="17">
        <v>400</v>
      </c>
      <c r="M6" s="17">
        <v>1</v>
      </c>
      <c r="N6" s="17">
        <v>2</v>
      </c>
      <c r="O6" s="17">
        <v>93</v>
      </c>
      <c r="P6" s="17">
        <v>20</v>
      </c>
      <c r="Q6" s="17"/>
      <c r="R6" s="17" t="s">
        <v>29</v>
      </c>
      <c r="S6" s="17">
        <v>1491</v>
      </c>
      <c r="T6" s="49">
        <v>248</v>
      </c>
      <c r="U6" s="19" t="s">
        <v>29</v>
      </c>
      <c r="V6" s="19"/>
      <c r="W6" s="19"/>
      <c r="X6" s="19">
        <v>1581</v>
      </c>
      <c r="Y6" s="17">
        <v>11289</v>
      </c>
      <c r="Z6" s="19">
        <v>19</v>
      </c>
      <c r="AA6" s="19">
        <v>6102</v>
      </c>
      <c r="AB6" s="17"/>
      <c r="AC6" s="19">
        <v>3</v>
      </c>
      <c r="AD6" s="19">
        <v>0.84</v>
      </c>
      <c r="AE6" s="19">
        <v>98</v>
      </c>
      <c r="AF6" s="60">
        <v>3</v>
      </c>
    </row>
    <row r="7" spans="1:32" ht="12.75" x14ac:dyDescent="0.2">
      <c r="A7" s="58" t="s">
        <v>65</v>
      </c>
      <c r="B7" s="16">
        <v>6028</v>
      </c>
      <c r="C7" s="16"/>
      <c r="D7" s="16"/>
      <c r="E7" s="16">
        <v>172</v>
      </c>
      <c r="F7" s="16">
        <v>2</v>
      </c>
      <c r="G7" s="16">
        <v>30</v>
      </c>
      <c r="H7" s="16">
        <v>133</v>
      </c>
      <c r="I7" s="16">
        <v>2</v>
      </c>
      <c r="J7" s="16">
        <v>240</v>
      </c>
      <c r="K7" s="16">
        <v>23</v>
      </c>
      <c r="L7" s="16">
        <v>236</v>
      </c>
      <c r="M7" s="16">
        <v>38</v>
      </c>
      <c r="N7" s="16">
        <v>8</v>
      </c>
      <c r="O7" s="16">
        <v>22</v>
      </c>
      <c r="P7" s="16">
        <v>15</v>
      </c>
      <c r="Q7" s="16"/>
      <c r="R7" s="32" t="s">
        <v>77</v>
      </c>
      <c r="S7" s="16"/>
      <c r="T7" s="48">
        <v>3</v>
      </c>
      <c r="U7" s="18" t="s">
        <v>29</v>
      </c>
      <c r="V7" s="18"/>
      <c r="W7" s="18"/>
      <c r="X7" s="16">
        <v>382</v>
      </c>
      <c r="Y7" s="16">
        <v>24</v>
      </c>
      <c r="Z7" s="18"/>
      <c r="AA7" s="16">
        <v>579</v>
      </c>
      <c r="AB7" s="16"/>
      <c r="AC7" s="18">
        <v>2.7549999999999999</v>
      </c>
      <c r="AD7" s="18">
        <v>1.415</v>
      </c>
      <c r="AE7" s="18">
        <v>6</v>
      </c>
      <c r="AF7" s="59">
        <v>0.77</v>
      </c>
    </row>
    <row r="8" spans="1:32" ht="12.75" x14ac:dyDescent="0.2">
      <c r="A8" s="56" t="s">
        <v>33</v>
      </c>
      <c r="B8" s="17">
        <v>122</v>
      </c>
      <c r="C8" s="17"/>
      <c r="D8" s="17"/>
      <c r="E8" s="17"/>
      <c r="F8" s="17"/>
      <c r="G8" s="17"/>
      <c r="H8" s="17"/>
      <c r="I8" s="17"/>
      <c r="J8" s="17"/>
      <c r="K8" s="17"/>
      <c r="L8" s="17">
        <v>8</v>
      </c>
      <c r="M8" s="17">
        <v>8</v>
      </c>
      <c r="N8" s="17"/>
      <c r="O8" s="17"/>
      <c r="P8" s="17"/>
      <c r="Q8" s="17"/>
      <c r="R8" s="17" t="s">
        <v>29</v>
      </c>
      <c r="S8" s="17"/>
      <c r="T8" s="49"/>
      <c r="U8" s="19" t="s">
        <v>29</v>
      </c>
      <c r="V8" s="19"/>
      <c r="W8" s="19"/>
      <c r="X8" s="17">
        <v>26</v>
      </c>
      <c r="Y8" s="17">
        <v>47</v>
      </c>
      <c r="Z8" s="19"/>
      <c r="AA8" s="17"/>
      <c r="AB8" s="17"/>
      <c r="AC8" s="15"/>
      <c r="AD8" s="15"/>
      <c r="AE8" s="19">
        <v>89</v>
      </c>
      <c r="AF8" s="69"/>
    </row>
    <row r="9" spans="1:32" ht="12.75" x14ac:dyDescent="0.2">
      <c r="A9" s="58" t="s">
        <v>34</v>
      </c>
      <c r="B9" s="16">
        <v>1790</v>
      </c>
      <c r="C9" s="16">
        <v>139</v>
      </c>
      <c r="D9" s="16">
        <v>1230</v>
      </c>
      <c r="E9" s="16">
        <v>786</v>
      </c>
      <c r="F9" s="16">
        <v>13</v>
      </c>
      <c r="G9" s="16">
        <v>64</v>
      </c>
      <c r="H9" s="16">
        <v>4072</v>
      </c>
      <c r="I9" s="16"/>
      <c r="J9" s="16">
        <v>273</v>
      </c>
      <c r="K9" s="16">
        <v>257</v>
      </c>
      <c r="L9" s="16">
        <v>250</v>
      </c>
      <c r="M9" s="16">
        <v>2717</v>
      </c>
      <c r="N9" s="16">
        <v>117</v>
      </c>
      <c r="O9" s="16">
        <v>327</v>
      </c>
      <c r="P9" s="16"/>
      <c r="Q9" s="16">
        <v>1803</v>
      </c>
      <c r="R9" s="16">
        <v>12000</v>
      </c>
      <c r="S9" s="16"/>
      <c r="T9" s="48"/>
      <c r="U9" s="18" t="s">
        <v>29</v>
      </c>
      <c r="V9" s="18"/>
      <c r="W9" s="18"/>
      <c r="X9" s="18">
        <v>4048</v>
      </c>
      <c r="Y9" s="16">
        <v>12750</v>
      </c>
      <c r="Z9" s="18">
        <v>279</v>
      </c>
      <c r="AA9" s="18">
        <v>2396</v>
      </c>
      <c r="AB9" s="16"/>
      <c r="AC9" s="18">
        <v>68.534000000000006</v>
      </c>
      <c r="AD9" s="18">
        <v>70.646000000000001</v>
      </c>
      <c r="AE9" s="18">
        <v>218</v>
      </c>
      <c r="AF9" s="59">
        <v>50.493000000000002</v>
      </c>
    </row>
    <row r="10" spans="1:32" ht="12.75" x14ac:dyDescent="0.2">
      <c r="A10" s="56" t="s">
        <v>35</v>
      </c>
      <c r="B10" s="17">
        <v>3759</v>
      </c>
      <c r="C10" s="17">
        <v>33</v>
      </c>
      <c r="D10" s="17">
        <v>1177</v>
      </c>
      <c r="E10" s="17">
        <v>24</v>
      </c>
      <c r="F10" s="17"/>
      <c r="G10" s="17"/>
      <c r="H10" s="17">
        <v>12686</v>
      </c>
      <c r="I10" s="17">
        <v>153</v>
      </c>
      <c r="J10" s="17">
        <v>72</v>
      </c>
      <c r="K10" s="17">
        <v>20</v>
      </c>
      <c r="L10" s="17">
        <v>35</v>
      </c>
      <c r="M10" s="17">
        <v>3</v>
      </c>
      <c r="N10" s="17">
        <v>2</v>
      </c>
      <c r="O10" s="17">
        <v>747</v>
      </c>
      <c r="P10" s="17"/>
      <c r="Q10" s="17">
        <v>2</v>
      </c>
      <c r="R10" s="17">
        <v>2650</v>
      </c>
      <c r="S10" s="17"/>
      <c r="T10" s="49"/>
      <c r="U10" s="19" t="s">
        <v>29</v>
      </c>
      <c r="V10" s="19"/>
      <c r="W10" s="19"/>
      <c r="X10" s="17"/>
      <c r="Y10" s="17">
        <v>6959</v>
      </c>
      <c r="Z10" s="19"/>
      <c r="AA10" s="19">
        <v>618</v>
      </c>
      <c r="AB10" s="17"/>
      <c r="AC10" s="19">
        <v>8.9280000000000008</v>
      </c>
      <c r="AD10" s="19">
        <v>7.7850000000000001</v>
      </c>
      <c r="AE10" s="17"/>
      <c r="AF10" s="60">
        <v>18.3</v>
      </c>
    </row>
    <row r="11" spans="1:32" ht="12.75" x14ac:dyDescent="0.2">
      <c r="A11" s="58" t="s">
        <v>36</v>
      </c>
      <c r="B11" s="16">
        <v>132</v>
      </c>
      <c r="C11" s="16"/>
      <c r="D11" s="16"/>
      <c r="E11" s="16">
        <v>715</v>
      </c>
      <c r="F11" s="16">
        <v>3</v>
      </c>
      <c r="G11" s="16">
        <v>3</v>
      </c>
      <c r="H11" s="16">
        <v>596</v>
      </c>
      <c r="I11" s="16">
        <v>30</v>
      </c>
      <c r="J11" s="16">
        <v>1</v>
      </c>
      <c r="K11" s="16"/>
      <c r="L11" s="16">
        <v>30</v>
      </c>
      <c r="M11" s="16"/>
      <c r="N11" s="16">
        <v>1</v>
      </c>
      <c r="O11" s="16">
        <v>6</v>
      </c>
      <c r="P11" s="16"/>
      <c r="Q11" s="16"/>
      <c r="R11" s="32"/>
      <c r="S11" s="16"/>
      <c r="T11" s="48"/>
      <c r="U11" s="18" t="s">
        <v>29</v>
      </c>
      <c r="V11" s="18"/>
      <c r="W11" s="18"/>
      <c r="X11" s="16"/>
      <c r="Y11" s="16">
        <v>28</v>
      </c>
      <c r="Z11" s="18"/>
      <c r="AA11" s="16">
        <v>206</v>
      </c>
      <c r="AB11" s="16"/>
      <c r="AC11" s="32">
        <v>0.27700000000000002</v>
      </c>
      <c r="AD11" s="32">
        <v>16.760000000000002</v>
      </c>
      <c r="AE11" s="16"/>
      <c r="AF11" s="70">
        <v>0.10199999999999999</v>
      </c>
    </row>
    <row r="12" spans="1:32" ht="12.75" x14ac:dyDescent="0.2">
      <c r="A12" s="56" t="s">
        <v>37</v>
      </c>
      <c r="B12" s="17">
        <v>545</v>
      </c>
      <c r="C12" s="17"/>
      <c r="D12" s="17">
        <v>11</v>
      </c>
      <c r="E12" s="17">
        <v>505</v>
      </c>
      <c r="F12" s="17"/>
      <c r="G12" s="17">
        <v>8</v>
      </c>
      <c r="H12" s="17">
        <v>500</v>
      </c>
      <c r="I12" s="17">
        <v>4</v>
      </c>
      <c r="J12" s="17"/>
      <c r="K12" s="17"/>
      <c r="L12" s="17">
        <v>13</v>
      </c>
      <c r="M12" s="17"/>
      <c r="N12" s="17">
        <v>2</v>
      </c>
      <c r="O12" s="17">
        <v>51</v>
      </c>
      <c r="P12" s="17">
        <v>1</v>
      </c>
      <c r="Q12" s="17"/>
      <c r="R12" s="17" t="s">
        <v>29</v>
      </c>
      <c r="S12" s="17"/>
      <c r="T12" s="49"/>
      <c r="U12" s="19" t="s">
        <v>29</v>
      </c>
      <c r="V12" s="19"/>
      <c r="W12" s="19"/>
      <c r="X12" s="17"/>
      <c r="Y12" s="17"/>
      <c r="Z12" s="19"/>
      <c r="AA12" s="17">
        <v>127</v>
      </c>
      <c r="AB12" s="17"/>
      <c r="AC12" s="19">
        <v>0.54279999999999995</v>
      </c>
      <c r="AD12" s="19">
        <v>4.48E-2</v>
      </c>
      <c r="AE12" s="17"/>
      <c r="AF12" s="60">
        <v>1.72E-2</v>
      </c>
    </row>
    <row r="13" spans="1:32" ht="12.75" x14ac:dyDescent="0.2">
      <c r="A13" s="58" t="s">
        <v>64</v>
      </c>
      <c r="B13" s="16">
        <v>3131</v>
      </c>
      <c r="C13" s="16">
        <v>1</v>
      </c>
      <c r="D13" s="16"/>
      <c r="E13" s="16">
        <v>322</v>
      </c>
      <c r="F13" s="16">
        <v>8</v>
      </c>
      <c r="G13" s="16"/>
      <c r="H13" s="16">
        <v>303</v>
      </c>
      <c r="I13" s="16"/>
      <c r="J13" s="32">
        <v>136</v>
      </c>
      <c r="K13" s="16">
        <v>103</v>
      </c>
      <c r="L13" s="16">
        <v>173</v>
      </c>
      <c r="M13" s="16">
        <v>20</v>
      </c>
      <c r="N13" s="16">
        <v>2</v>
      </c>
      <c r="O13" s="32">
        <v>117</v>
      </c>
      <c r="P13" s="16">
        <v>13</v>
      </c>
      <c r="Q13" s="16"/>
      <c r="R13" s="16" t="s">
        <v>29</v>
      </c>
      <c r="S13" s="16"/>
      <c r="T13" s="48"/>
      <c r="U13" s="18" t="s">
        <v>29</v>
      </c>
      <c r="V13" s="18"/>
      <c r="W13" s="18"/>
      <c r="X13" s="16"/>
      <c r="Y13" s="32">
        <v>457</v>
      </c>
      <c r="Z13" s="18"/>
      <c r="AA13" s="18">
        <v>652</v>
      </c>
      <c r="AB13" s="16"/>
      <c r="AC13" s="32"/>
      <c r="AD13" s="32"/>
      <c r="AE13" s="16"/>
      <c r="AF13" s="70"/>
    </row>
    <row r="14" spans="1:32" ht="12.75" x14ac:dyDescent="0.2">
      <c r="A14" s="56" t="s">
        <v>38</v>
      </c>
      <c r="B14" s="17">
        <v>3955</v>
      </c>
      <c r="C14" s="17">
        <v>1166</v>
      </c>
      <c r="D14" s="17">
        <v>278</v>
      </c>
      <c r="E14" s="17">
        <v>4085</v>
      </c>
      <c r="F14" s="17">
        <v>1272</v>
      </c>
      <c r="G14" s="17">
        <v>12</v>
      </c>
      <c r="H14" s="17">
        <v>193</v>
      </c>
      <c r="I14" s="17"/>
      <c r="J14" s="17">
        <v>468</v>
      </c>
      <c r="K14" s="17">
        <v>354</v>
      </c>
      <c r="L14" s="17">
        <v>312</v>
      </c>
      <c r="M14" s="17">
        <v>485</v>
      </c>
      <c r="N14" s="17">
        <v>31</v>
      </c>
      <c r="O14" s="17">
        <v>1</v>
      </c>
      <c r="P14" s="17">
        <v>2</v>
      </c>
      <c r="Q14" s="17">
        <v>14</v>
      </c>
      <c r="R14" s="17">
        <v>1200</v>
      </c>
      <c r="S14" s="17"/>
      <c r="T14" s="49">
        <v>1</v>
      </c>
      <c r="U14" s="19" t="s">
        <v>29</v>
      </c>
      <c r="V14" s="19"/>
      <c r="W14" s="19"/>
      <c r="X14" s="19">
        <v>2352</v>
      </c>
      <c r="Y14" s="17">
        <v>38808</v>
      </c>
      <c r="Z14" s="19">
        <v>106</v>
      </c>
      <c r="AA14" s="19">
        <v>483</v>
      </c>
      <c r="AB14" s="19">
        <v>5.5</v>
      </c>
      <c r="AC14" s="19">
        <v>153.13999999999999</v>
      </c>
      <c r="AD14" s="19">
        <v>139.6</v>
      </c>
      <c r="AE14" s="19">
        <v>3785</v>
      </c>
      <c r="AF14" s="60">
        <v>100</v>
      </c>
    </row>
    <row r="15" spans="1:32" ht="12.75" x14ac:dyDescent="0.2">
      <c r="A15" s="58" t="s">
        <v>39</v>
      </c>
      <c r="B15" s="16">
        <v>569</v>
      </c>
      <c r="C15" s="16"/>
      <c r="D15" s="16"/>
      <c r="E15" s="16"/>
      <c r="F15" s="16"/>
      <c r="G15" s="16"/>
      <c r="H15" s="16"/>
      <c r="I15" s="16"/>
      <c r="J15" s="16"/>
      <c r="K15" s="16">
        <v>3</v>
      </c>
      <c r="L15" s="16">
        <v>0</v>
      </c>
      <c r="M15" s="16">
        <v>2</v>
      </c>
      <c r="N15" s="16"/>
      <c r="O15" s="16"/>
      <c r="P15" s="16"/>
      <c r="Q15" s="16"/>
      <c r="R15" s="32"/>
      <c r="S15" s="16"/>
      <c r="T15" s="48"/>
      <c r="U15" s="18" t="s">
        <v>29</v>
      </c>
      <c r="V15" s="18"/>
      <c r="W15" s="18"/>
      <c r="X15" s="18">
        <v>420</v>
      </c>
      <c r="Y15" s="16">
        <v>263</v>
      </c>
      <c r="Z15" s="18"/>
      <c r="AA15" s="16">
        <v>5</v>
      </c>
      <c r="AB15" s="18">
        <v>32</v>
      </c>
      <c r="AC15" s="18">
        <v>3.101</v>
      </c>
      <c r="AD15" s="18">
        <v>31.596</v>
      </c>
      <c r="AE15" s="18">
        <v>3974</v>
      </c>
      <c r="AF15" s="59">
        <v>6.3049999999999997</v>
      </c>
    </row>
    <row r="16" spans="1:32" ht="12.75" x14ac:dyDescent="0.2">
      <c r="A16" s="56" t="s">
        <v>40</v>
      </c>
      <c r="B16" s="17">
        <v>2227</v>
      </c>
      <c r="C16" s="17">
        <v>615</v>
      </c>
      <c r="D16" s="17">
        <v>344</v>
      </c>
      <c r="E16" s="17">
        <v>1287</v>
      </c>
      <c r="F16" s="17"/>
      <c r="G16" s="17">
        <v>82</v>
      </c>
      <c r="H16" s="17">
        <v>11539</v>
      </c>
      <c r="I16" s="17">
        <v>138</v>
      </c>
      <c r="J16" s="17">
        <v>3290</v>
      </c>
      <c r="K16" s="17">
        <v>334</v>
      </c>
      <c r="L16" s="17">
        <v>538</v>
      </c>
      <c r="M16" s="17">
        <v>345</v>
      </c>
      <c r="N16" s="17">
        <v>155</v>
      </c>
      <c r="O16" s="17">
        <v>870</v>
      </c>
      <c r="P16" s="17">
        <v>57</v>
      </c>
      <c r="Q16" s="17"/>
      <c r="R16" s="17">
        <v>2000</v>
      </c>
      <c r="S16" s="17">
        <v>1</v>
      </c>
      <c r="T16" s="49">
        <v>1</v>
      </c>
      <c r="U16" s="19" t="s">
        <v>29</v>
      </c>
      <c r="V16" s="19"/>
      <c r="W16" s="19"/>
      <c r="X16" s="19">
        <v>1379</v>
      </c>
      <c r="Y16" s="17">
        <v>2677</v>
      </c>
      <c r="Z16" s="19"/>
      <c r="AA16" s="19">
        <v>1817</v>
      </c>
      <c r="AB16" s="17"/>
      <c r="AC16" s="19">
        <v>93.57</v>
      </c>
      <c r="AD16" s="19">
        <v>15</v>
      </c>
      <c r="AE16" s="17"/>
      <c r="AF16" s="60">
        <v>0.6</v>
      </c>
    </row>
    <row r="17" spans="1:32" ht="12.75" x14ac:dyDescent="0.2">
      <c r="A17" s="58" t="s">
        <v>41</v>
      </c>
      <c r="B17" s="16">
        <v>2841</v>
      </c>
      <c r="C17" s="16">
        <v>2693</v>
      </c>
      <c r="D17" s="16">
        <v>823</v>
      </c>
      <c r="E17" s="16">
        <v>2433</v>
      </c>
      <c r="F17" s="16">
        <v>138</v>
      </c>
      <c r="G17" s="16">
        <v>34</v>
      </c>
      <c r="H17" s="16">
        <v>1313</v>
      </c>
      <c r="I17" s="16">
        <v>1</v>
      </c>
      <c r="J17" s="16">
        <v>815</v>
      </c>
      <c r="K17" s="16">
        <v>871</v>
      </c>
      <c r="L17" s="16">
        <v>582</v>
      </c>
      <c r="M17" s="16">
        <v>351</v>
      </c>
      <c r="N17" s="16">
        <v>15</v>
      </c>
      <c r="O17" s="16">
        <v>4</v>
      </c>
      <c r="P17" s="16">
        <v>8</v>
      </c>
      <c r="Q17" s="16">
        <v>3</v>
      </c>
      <c r="R17" s="16">
        <v>7200</v>
      </c>
      <c r="S17" s="16"/>
      <c r="T17" s="48">
        <v>19</v>
      </c>
      <c r="U17" s="18" t="s">
        <v>29</v>
      </c>
      <c r="V17" s="18"/>
      <c r="W17" s="18"/>
      <c r="X17" s="18">
        <v>4315</v>
      </c>
      <c r="Y17" s="16">
        <v>86733</v>
      </c>
      <c r="Z17" s="18">
        <v>1</v>
      </c>
      <c r="AA17" s="16">
        <v>360</v>
      </c>
      <c r="AB17" s="16"/>
      <c r="AC17" s="18">
        <v>45.6</v>
      </c>
      <c r="AD17" s="18">
        <v>1.04</v>
      </c>
      <c r="AE17" s="18">
        <v>120</v>
      </c>
      <c r="AF17" s="59">
        <v>8.43</v>
      </c>
    </row>
    <row r="18" spans="1:32" ht="12.75" x14ac:dyDescent="0.2">
      <c r="A18" s="56" t="s">
        <v>42</v>
      </c>
      <c r="B18" s="17">
        <v>591</v>
      </c>
      <c r="C18" s="17"/>
      <c r="D18" s="17"/>
      <c r="E18" s="17">
        <v>46</v>
      </c>
      <c r="F18" s="17"/>
      <c r="G18" s="17"/>
      <c r="H18" s="17">
        <v>5</v>
      </c>
      <c r="I18" s="17"/>
      <c r="J18" s="17"/>
      <c r="K18" s="17"/>
      <c r="L18" s="17">
        <v>27</v>
      </c>
      <c r="M18" s="17">
        <v>1</v>
      </c>
      <c r="N18" s="17">
        <v>1</v>
      </c>
      <c r="O18" s="17">
        <v>21</v>
      </c>
      <c r="P18" s="17"/>
      <c r="Q18" s="17"/>
      <c r="R18" s="17" t="s">
        <v>29</v>
      </c>
      <c r="S18" s="17"/>
      <c r="T18" s="49"/>
      <c r="U18" s="19" t="s">
        <v>29</v>
      </c>
      <c r="V18" s="19"/>
      <c r="W18" s="19"/>
      <c r="X18" s="17">
        <v>82</v>
      </c>
      <c r="Y18" s="17">
        <v>333</v>
      </c>
      <c r="Z18" s="19"/>
      <c r="AA18" s="17"/>
      <c r="AB18" s="17"/>
      <c r="AC18" s="19">
        <v>3.9</v>
      </c>
      <c r="AD18" s="19">
        <v>3.84</v>
      </c>
      <c r="AE18" s="17"/>
      <c r="AF18" s="60">
        <v>16.399999999999999</v>
      </c>
    </row>
    <row r="19" spans="1:32" ht="12.75" x14ac:dyDescent="0.2">
      <c r="A19" s="58" t="s">
        <v>43</v>
      </c>
      <c r="B19" s="16">
        <v>216</v>
      </c>
      <c r="C19" s="16"/>
      <c r="D19" s="16"/>
      <c r="E19" s="16">
        <v>27</v>
      </c>
      <c r="F19" s="16"/>
      <c r="G19" s="16">
        <v>2</v>
      </c>
      <c r="H19" s="16">
        <v>1</v>
      </c>
      <c r="I19" s="16"/>
      <c r="J19" s="16"/>
      <c r="K19" s="16">
        <v>1</v>
      </c>
      <c r="L19" s="16">
        <v>3</v>
      </c>
      <c r="M19" s="16"/>
      <c r="N19" s="32">
        <v>1</v>
      </c>
      <c r="O19" s="16">
        <v>5</v>
      </c>
      <c r="P19" s="16"/>
      <c r="Q19" s="16"/>
      <c r="R19" s="32" t="s">
        <v>77</v>
      </c>
      <c r="S19" s="16">
        <v>34</v>
      </c>
      <c r="T19" s="48">
        <v>16</v>
      </c>
      <c r="U19" s="18" t="s">
        <v>29</v>
      </c>
      <c r="V19" s="18"/>
      <c r="W19" s="18"/>
      <c r="X19" s="16">
        <v>82</v>
      </c>
      <c r="Y19" s="16"/>
      <c r="Z19" s="18"/>
      <c r="AA19" s="16">
        <v>165</v>
      </c>
      <c r="AB19" s="16"/>
      <c r="AC19" s="18">
        <v>1.41</v>
      </c>
      <c r="AD19" s="18">
        <v>56.801000000000002</v>
      </c>
      <c r="AE19" s="16"/>
      <c r="AF19" s="59">
        <v>9.9760000000000009</v>
      </c>
    </row>
    <row r="20" spans="1:32" ht="12.75" x14ac:dyDescent="0.2">
      <c r="A20" s="56" t="s">
        <v>44</v>
      </c>
      <c r="B20" s="17">
        <v>54</v>
      </c>
      <c r="C20" s="17"/>
      <c r="D20" s="17"/>
      <c r="E20" s="17">
        <v>8</v>
      </c>
      <c r="F20" s="17"/>
      <c r="G20" s="17"/>
      <c r="H20" s="17"/>
      <c r="I20" s="17"/>
      <c r="J20" s="17"/>
      <c r="K20" s="17"/>
      <c r="L20" s="17">
        <v>5</v>
      </c>
      <c r="M20" s="17"/>
      <c r="N20" s="17">
        <v>1</v>
      </c>
      <c r="O20" s="17"/>
      <c r="P20" s="17"/>
      <c r="Q20" s="17"/>
      <c r="R20" s="15" t="s">
        <v>77</v>
      </c>
      <c r="S20" s="17"/>
      <c r="T20" s="49"/>
      <c r="U20" s="19" t="s">
        <v>29</v>
      </c>
      <c r="V20" s="19"/>
      <c r="W20" s="19"/>
      <c r="X20" s="17">
        <v>119</v>
      </c>
      <c r="Y20" s="17">
        <v>8</v>
      </c>
      <c r="Z20" s="19"/>
      <c r="AA20" s="17">
        <v>3</v>
      </c>
      <c r="AB20" s="17"/>
      <c r="AC20" s="19">
        <v>48.472999999999999</v>
      </c>
      <c r="AD20" s="19">
        <v>37</v>
      </c>
      <c r="AE20" s="17"/>
      <c r="AF20" s="60">
        <v>23.9</v>
      </c>
    </row>
    <row r="21" spans="1:32" ht="12.75" x14ac:dyDescent="0.2">
      <c r="A21" s="58" t="s">
        <v>45</v>
      </c>
      <c r="B21" s="16">
        <v>382</v>
      </c>
      <c r="C21" s="16"/>
      <c r="D21" s="16">
        <v>1</v>
      </c>
      <c r="E21" s="16">
        <v>134</v>
      </c>
      <c r="F21" s="16"/>
      <c r="G21" s="16">
        <v>8</v>
      </c>
      <c r="H21" s="16">
        <v>5</v>
      </c>
      <c r="I21" s="16">
        <v>1</v>
      </c>
      <c r="J21" s="16">
        <v>1</v>
      </c>
      <c r="K21" s="16">
        <v>2</v>
      </c>
      <c r="L21" s="16">
        <v>32</v>
      </c>
      <c r="M21" s="16">
        <v>1</v>
      </c>
      <c r="N21" s="16">
        <v>2</v>
      </c>
      <c r="O21" s="16">
        <v>27</v>
      </c>
      <c r="P21" s="16">
        <v>5</v>
      </c>
      <c r="Q21" s="16"/>
      <c r="R21" s="32" t="s">
        <v>77</v>
      </c>
      <c r="S21" s="16">
        <v>6</v>
      </c>
      <c r="T21" s="48">
        <v>3</v>
      </c>
      <c r="U21" s="18" t="s">
        <v>29</v>
      </c>
      <c r="V21" s="18"/>
      <c r="W21" s="18"/>
      <c r="X21" s="16">
        <v>166</v>
      </c>
      <c r="Y21" s="16">
        <v>187</v>
      </c>
      <c r="Z21" s="18"/>
      <c r="AA21" s="16">
        <v>20</v>
      </c>
      <c r="AB21" s="16"/>
      <c r="AC21" s="18">
        <v>1</v>
      </c>
      <c r="AD21" s="18">
        <v>36</v>
      </c>
      <c r="AE21" s="16"/>
      <c r="AF21" s="59">
        <v>0.5</v>
      </c>
    </row>
    <row r="22" spans="1:32" ht="12.75" x14ac:dyDescent="0.2">
      <c r="A22" s="56" t="s">
        <v>46</v>
      </c>
      <c r="B22" s="17">
        <v>5807</v>
      </c>
      <c r="C22" s="17">
        <v>5</v>
      </c>
      <c r="D22" s="17">
        <v>2</v>
      </c>
      <c r="E22" s="17">
        <v>212</v>
      </c>
      <c r="F22" s="17">
        <v>31</v>
      </c>
      <c r="G22" s="17">
        <v>9</v>
      </c>
      <c r="H22" s="17"/>
      <c r="I22" s="17"/>
      <c r="J22" s="17">
        <v>30</v>
      </c>
      <c r="K22" s="17">
        <v>115</v>
      </c>
      <c r="L22" s="17">
        <v>198</v>
      </c>
      <c r="M22" s="17">
        <v>79</v>
      </c>
      <c r="N22" s="17">
        <v>5</v>
      </c>
      <c r="O22" s="17">
        <v>2</v>
      </c>
      <c r="P22" s="17">
        <v>12</v>
      </c>
      <c r="Q22" s="17">
        <v>8</v>
      </c>
      <c r="R22" s="17">
        <v>325</v>
      </c>
      <c r="S22" s="17">
        <v>32</v>
      </c>
      <c r="T22" s="49">
        <v>69</v>
      </c>
      <c r="U22" s="19" t="s">
        <v>29</v>
      </c>
      <c r="V22" s="19"/>
      <c r="W22" s="19"/>
      <c r="X22" s="17">
        <v>506</v>
      </c>
      <c r="Y22" s="17">
        <v>885</v>
      </c>
      <c r="Z22" s="19">
        <v>2</v>
      </c>
      <c r="AA22" s="17">
        <v>201</v>
      </c>
      <c r="AB22" s="17"/>
      <c r="AC22" s="19">
        <v>70</v>
      </c>
      <c r="AD22" s="19">
        <v>35</v>
      </c>
      <c r="AE22" s="19">
        <v>258</v>
      </c>
      <c r="AF22" s="60">
        <v>36</v>
      </c>
    </row>
    <row r="23" spans="1:32" ht="12.75" x14ac:dyDescent="0.2">
      <c r="A23" s="58" t="s">
        <v>47</v>
      </c>
      <c r="B23" s="16">
        <v>10542</v>
      </c>
      <c r="C23" s="16"/>
      <c r="D23" s="16">
        <v>3</v>
      </c>
      <c r="E23" s="16">
        <v>502</v>
      </c>
      <c r="F23" s="16"/>
      <c r="G23" s="16"/>
      <c r="H23" s="16">
        <v>17280</v>
      </c>
      <c r="I23" s="16">
        <v>47</v>
      </c>
      <c r="J23" s="16">
        <v>2</v>
      </c>
      <c r="K23" s="16">
        <v>3</v>
      </c>
      <c r="L23" s="16">
        <v>10</v>
      </c>
      <c r="M23" s="16">
        <v>3</v>
      </c>
      <c r="N23" s="16">
        <v>2</v>
      </c>
      <c r="O23" s="16">
        <v>37</v>
      </c>
      <c r="P23" s="16"/>
      <c r="Q23" s="16"/>
      <c r="R23" s="16">
        <v>2300</v>
      </c>
      <c r="S23" s="16"/>
      <c r="T23" s="48"/>
      <c r="U23" s="18" t="s">
        <v>29</v>
      </c>
      <c r="V23" s="18"/>
      <c r="W23" s="18"/>
      <c r="X23" s="16">
        <v>12</v>
      </c>
      <c r="Y23" s="16">
        <v>5653</v>
      </c>
      <c r="Z23" s="18"/>
      <c r="AA23" s="18">
        <v>2104</v>
      </c>
      <c r="AB23" s="16"/>
      <c r="AC23" s="18">
        <v>17.7</v>
      </c>
      <c r="AD23" s="18"/>
      <c r="AE23" s="16"/>
      <c r="AF23" s="59"/>
    </row>
    <row r="24" spans="1:32" ht="12.75" x14ac:dyDescent="0.2">
      <c r="A24" s="56" t="s">
        <v>48</v>
      </c>
      <c r="B24" s="17">
        <v>253</v>
      </c>
      <c r="C24" s="17">
        <v>410</v>
      </c>
      <c r="D24" s="17">
        <v>4593</v>
      </c>
      <c r="E24" s="17">
        <v>1667</v>
      </c>
      <c r="F24" s="17"/>
      <c r="G24" s="17">
        <v>5</v>
      </c>
      <c r="H24" s="17">
        <v>9320</v>
      </c>
      <c r="I24" s="17">
        <v>789</v>
      </c>
      <c r="J24" s="17">
        <v>1061</v>
      </c>
      <c r="K24" s="17">
        <v>13</v>
      </c>
      <c r="L24" s="17">
        <v>1358</v>
      </c>
      <c r="M24" s="17">
        <v>805</v>
      </c>
      <c r="N24" s="17">
        <v>166</v>
      </c>
      <c r="O24" s="17">
        <v>2976</v>
      </c>
      <c r="P24" s="17">
        <v>1</v>
      </c>
      <c r="Q24" s="17">
        <v>410</v>
      </c>
      <c r="R24" s="17">
        <v>1335</v>
      </c>
      <c r="S24" s="17"/>
      <c r="T24" s="49"/>
      <c r="U24" s="19" t="s">
        <v>29</v>
      </c>
      <c r="V24" s="19"/>
      <c r="W24" s="19"/>
      <c r="X24" s="17">
        <v>1</v>
      </c>
      <c r="Y24" s="17">
        <v>451</v>
      </c>
      <c r="Z24" s="19">
        <v>1</v>
      </c>
      <c r="AA24" s="17">
        <v>178</v>
      </c>
      <c r="AB24" s="17"/>
      <c r="AC24" s="19">
        <v>17.704999999999998</v>
      </c>
      <c r="AD24" s="19">
        <v>6.2E-2</v>
      </c>
      <c r="AE24" s="17"/>
      <c r="AF24" s="60">
        <v>0.43</v>
      </c>
    </row>
    <row r="25" spans="1:32" ht="12.75" x14ac:dyDescent="0.2">
      <c r="A25" s="58" t="s">
        <v>49</v>
      </c>
      <c r="B25" s="16">
        <v>21</v>
      </c>
      <c r="C25" s="16"/>
      <c r="D25" s="16"/>
      <c r="E25" s="16">
        <v>66</v>
      </c>
      <c r="F25" s="16">
        <v>4</v>
      </c>
      <c r="G25" s="16">
        <v>3</v>
      </c>
      <c r="H25" s="16">
        <v>3</v>
      </c>
      <c r="I25" s="16">
        <v>1</v>
      </c>
      <c r="J25" s="16"/>
      <c r="K25" s="16"/>
      <c r="L25" s="16">
        <v>6</v>
      </c>
      <c r="M25" s="16"/>
      <c r="N25" s="16"/>
      <c r="O25" s="16">
        <v>4</v>
      </c>
      <c r="P25" s="16"/>
      <c r="Q25" s="16"/>
      <c r="R25" s="16" t="s">
        <v>29</v>
      </c>
      <c r="S25" s="16"/>
      <c r="T25" s="48"/>
      <c r="U25" s="18" t="s">
        <v>29</v>
      </c>
      <c r="V25" s="18"/>
      <c r="W25" s="18"/>
      <c r="X25" s="16">
        <v>4</v>
      </c>
      <c r="Y25" s="16"/>
      <c r="Z25" s="18"/>
      <c r="AA25" s="16">
        <v>47</v>
      </c>
      <c r="AB25" s="16"/>
      <c r="AC25" s="18"/>
      <c r="AD25" s="18">
        <v>48</v>
      </c>
      <c r="AE25" s="16"/>
      <c r="AF25" s="59">
        <v>2.9</v>
      </c>
    </row>
    <row r="26" spans="1:32" ht="12.75" x14ac:dyDescent="0.2">
      <c r="A26" s="56" t="s">
        <v>50</v>
      </c>
      <c r="B26" s="17">
        <v>7459</v>
      </c>
      <c r="C26" s="17">
        <v>253</v>
      </c>
      <c r="D26" s="17">
        <v>115</v>
      </c>
      <c r="E26" s="17">
        <v>1696</v>
      </c>
      <c r="F26" s="17">
        <v>225</v>
      </c>
      <c r="G26" s="17">
        <v>37</v>
      </c>
      <c r="H26" s="17"/>
      <c r="I26" s="17"/>
      <c r="J26" s="17">
        <v>6</v>
      </c>
      <c r="K26" s="17">
        <v>31</v>
      </c>
      <c r="L26" s="17">
        <v>332</v>
      </c>
      <c r="M26" s="17">
        <v>1061</v>
      </c>
      <c r="N26" s="17">
        <v>26</v>
      </c>
      <c r="O26" s="17"/>
      <c r="P26" s="17"/>
      <c r="Q26" s="17">
        <v>2</v>
      </c>
      <c r="R26" s="17">
        <v>450</v>
      </c>
      <c r="S26" s="17"/>
      <c r="T26" s="49"/>
      <c r="U26" s="19" t="s">
        <v>29</v>
      </c>
      <c r="V26" s="19"/>
      <c r="W26" s="19"/>
      <c r="X26" s="19">
        <v>6736</v>
      </c>
      <c r="Y26" s="17">
        <v>38576</v>
      </c>
      <c r="Z26" s="19">
        <v>5</v>
      </c>
      <c r="AA26" s="17">
        <v>105</v>
      </c>
      <c r="AB26" s="19">
        <v>0.77500000000000002</v>
      </c>
      <c r="AC26" s="19">
        <v>30.297999999999998</v>
      </c>
      <c r="AD26" s="19">
        <v>7.0679999999999996</v>
      </c>
      <c r="AE26" s="19">
        <v>4516</v>
      </c>
      <c r="AF26" s="60">
        <v>326.13499999999999</v>
      </c>
    </row>
    <row r="27" spans="1:32" ht="12.75" x14ac:dyDescent="0.2">
      <c r="A27" s="58" t="s">
        <v>51</v>
      </c>
      <c r="B27" s="16">
        <v>718</v>
      </c>
      <c r="C27" s="16">
        <v>213</v>
      </c>
      <c r="D27" s="16"/>
      <c r="E27" s="16"/>
      <c r="F27" s="16"/>
      <c r="G27" s="16"/>
      <c r="H27" s="16">
        <v>1</v>
      </c>
      <c r="I27" s="16"/>
      <c r="J27" s="16"/>
      <c r="K27" s="16">
        <v>1</v>
      </c>
      <c r="L27" s="16">
        <v>5</v>
      </c>
      <c r="M27" s="16">
        <v>1</v>
      </c>
      <c r="N27" s="16">
        <v>1</v>
      </c>
      <c r="O27" s="16">
        <v>2</v>
      </c>
      <c r="P27" s="16"/>
      <c r="Q27" s="16"/>
      <c r="R27" s="32" t="s">
        <v>77</v>
      </c>
      <c r="S27" s="16">
        <v>6</v>
      </c>
      <c r="T27" s="48">
        <v>5</v>
      </c>
      <c r="U27" s="18" t="s">
        <v>29</v>
      </c>
      <c r="V27" s="18"/>
      <c r="W27" s="18"/>
      <c r="X27" s="16">
        <v>125</v>
      </c>
      <c r="Y27" s="16">
        <v>45</v>
      </c>
      <c r="Z27" s="18"/>
      <c r="AA27" s="16">
        <v>123</v>
      </c>
      <c r="AB27" s="16"/>
      <c r="AC27" s="18">
        <v>3.7</v>
      </c>
      <c r="AD27" s="18">
        <v>7.5990000000000002</v>
      </c>
      <c r="AE27" s="18">
        <v>18</v>
      </c>
      <c r="AF27" s="59">
        <v>6.59</v>
      </c>
    </row>
    <row r="28" spans="1:32" ht="12.75" x14ac:dyDescent="0.2">
      <c r="A28" s="56" t="s">
        <v>52</v>
      </c>
      <c r="B28" s="17">
        <v>14022</v>
      </c>
      <c r="C28" s="17"/>
      <c r="D28" s="17">
        <v>1633</v>
      </c>
      <c r="E28" s="17">
        <v>1308</v>
      </c>
      <c r="F28" s="17"/>
      <c r="G28" s="17">
        <v>8</v>
      </c>
      <c r="H28" s="17">
        <v>30293</v>
      </c>
      <c r="I28" s="17">
        <v>404</v>
      </c>
      <c r="J28" s="17">
        <v>684</v>
      </c>
      <c r="K28" s="17">
        <v>334</v>
      </c>
      <c r="L28" s="17">
        <v>1385</v>
      </c>
      <c r="M28" s="17">
        <v>92</v>
      </c>
      <c r="N28" s="17">
        <v>75</v>
      </c>
      <c r="O28" s="17">
        <v>726</v>
      </c>
      <c r="P28" s="17">
        <v>14</v>
      </c>
      <c r="Q28" s="17"/>
      <c r="R28" s="15" t="s">
        <v>77</v>
      </c>
      <c r="S28" s="17"/>
      <c r="T28" s="49"/>
      <c r="U28" s="19" t="s">
        <v>29</v>
      </c>
      <c r="V28" s="19"/>
      <c r="W28" s="19"/>
      <c r="X28" s="19">
        <v>1346</v>
      </c>
      <c r="Y28" s="17">
        <v>128819</v>
      </c>
      <c r="Z28" s="19">
        <v>53</v>
      </c>
      <c r="AA28" s="19">
        <v>14125</v>
      </c>
      <c r="AB28" s="17"/>
      <c r="AC28" s="19">
        <v>11.026</v>
      </c>
      <c r="AD28" s="19">
        <v>2.4049999999999998</v>
      </c>
      <c r="AE28" s="17"/>
      <c r="AF28" s="60">
        <v>6</v>
      </c>
    </row>
    <row r="29" spans="1:32" ht="12.75" x14ac:dyDescent="0.2">
      <c r="A29" s="58" t="s">
        <v>74</v>
      </c>
      <c r="B29" s="16">
        <v>594</v>
      </c>
      <c r="C29" s="16"/>
      <c r="D29" s="16"/>
      <c r="E29" s="16">
        <v>41</v>
      </c>
      <c r="F29" s="16">
        <v>174</v>
      </c>
      <c r="G29" s="16">
        <v>88</v>
      </c>
      <c r="H29" s="16">
        <v>878</v>
      </c>
      <c r="I29" s="16">
        <v>28</v>
      </c>
      <c r="J29" s="16">
        <v>1</v>
      </c>
      <c r="K29" s="32">
        <v>2</v>
      </c>
      <c r="L29" s="16">
        <v>46</v>
      </c>
      <c r="M29" s="16">
        <v>1</v>
      </c>
      <c r="N29" s="16">
        <v>1</v>
      </c>
      <c r="O29" s="16">
        <v>13</v>
      </c>
      <c r="P29" s="16"/>
      <c r="Q29" s="16"/>
      <c r="R29" s="16" t="s">
        <v>29</v>
      </c>
      <c r="S29" s="16"/>
      <c r="T29" s="48"/>
      <c r="U29" s="18" t="s">
        <v>29</v>
      </c>
      <c r="V29" s="18"/>
      <c r="W29" s="18"/>
      <c r="X29" s="16">
        <v>32</v>
      </c>
      <c r="Y29" s="16">
        <v>6311</v>
      </c>
      <c r="Z29" s="18"/>
      <c r="AA29" s="16">
        <v>434</v>
      </c>
      <c r="AB29" s="16"/>
      <c r="AC29" s="18">
        <v>7.2</v>
      </c>
      <c r="AD29" s="18">
        <v>11.84</v>
      </c>
      <c r="AE29" s="16"/>
      <c r="AF29" s="59">
        <v>6.1</v>
      </c>
    </row>
    <row r="30" spans="1:32" ht="12.75" x14ac:dyDescent="0.2">
      <c r="A30" s="56" t="s">
        <v>53</v>
      </c>
      <c r="B30" s="17">
        <v>14606</v>
      </c>
      <c r="C30" s="17"/>
      <c r="D30" s="17"/>
      <c r="E30" s="17">
        <v>364</v>
      </c>
      <c r="F30" s="17">
        <v>8</v>
      </c>
      <c r="G30" s="17">
        <v>1</v>
      </c>
      <c r="H30" s="17">
        <v>873</v>
      </c>
      <c r="I30" s="17"/>
      <c r="J30" s="17">
        <v>24</v>
      </c>
      <c r="K30" s="17">
        <v>1</v>
      </c>
      <c r="L30" s="17">
        <v>106</v>
      </c>
      <c r="M30" s="17">
        <v>106</v>
      </c>
      <c r="N30" s="17">
        <v>167</v>
      </c>
      <c r="O30" s="17">
        <v>381</v>
      </c>
      <c r="P30" s="17">
        <v>2</v>
      </c>
      <c r="Q30" s="17"/>
      <c r="R30" s="15" t="s">
        <v>77</v>
      </c>
      <c r="S30" s="17">
        <v>8559</v>
      </c>
      <c r="T30" s="49">
        <v>64</v>
      </c>
      <c r="U30" s="19" t="s">
        <v>29</v>
      </c>
      <c r="V30" s="19"/>
      <c r="W30" s="19"/>
      <c r="X30" s="19">
        <v>1054</v>
      </c>
      <c r="Y30" s="17">
        <v>1681</v>
      </c>
      <c r="Z30" s="19">
        <v>27</v>
      </c>
      <c r="AA30" s="19">
        <v>9693</v>
      </c>
      <c r="AB30" s="17"/>
      <c r="AC30" s="19">
        <v>100</v>
      </c>
      <c r="AD30" s="19">
        <v>25</v>
      </c>
      <c r="AE30" s="19">
        <v>253</v>
      </c>
      <c r="AF30" s="60">
        <v>42</v>
      </c>
    </row>
    <row r="31" spans="1:32" s="6" customFormat="1" ht="12.75" x14ac:dyDescent="0.2">
      <c r="A31" s="58" t="s">
        <v>54</v>
      </c>
      <c r="B31" s="16">
        <v>24</v>
      </c>
      <c r="C31" s="16"/>
      <c r="D31" s="16"/>
      <c r="E31" s="16"/>
      <c r="F31" s="16"/>
      <c r="G31" s="16"/>
      <c r="H31" s="16"/>
      <c r="I31" s="16"/>
      <c r="J31" s="44"/>
      <c r="K31" s="44"/>
      <c r="L31" s="16">
        <v>1</v>
      </c>
      <c r="M31" s="16"/>
      <c r="N31" s="16"/>
      <c r="O31" s="16"/>
      <c r="P31" s="16"/>
      <c r="Q31" s="16"/>
      <c r="R31" s="16" t="s">
        <v>29</v>
      </c>
      <c r="S31" s="16"/>
      <c r="T31" s="48"/>
      <c r="U31" s="18" t="s">
        <v>29</v>
      </c>
      <c r="V31" s="18"/>
      <c r="W31" s="18"/>
      <c r="X31" s="16">
        <v>19.5</v>
      </c>
      <c r="Y31" s="16">
        <v>3</v>
      </c>
      <c r="Z31" s="18"/>
      <c r="AA31" s="16"/>
      <c r="AB31" s="16"/>
      <c r="AC31" s="18">
        <v>0.57999999999999996</v>
      </c>
      <c r="AD31" s="18">
        <v>1.855</v>
      </c>
      <c r="AE31" s="18">
        <v>72</v>
      </c>
      <c r="AF31" s="59">
        <v>0.48499999999999999</v>
      </c>
    </row>
    <row r="32" spans="1:32" s="5" customFormat="1" ht="12.75" x14ac:dyDescent="0.2">
      <c r="A32" s="56" t="s">
        <v>55</v>
      </c>
      <c r="B32" s="17"/>
      <c r="C32" s="17"/>
      <c r="D32" s="17"/>
      <c r="E32" s="17"/>
      <c r="F32" s="17"/>
      <c r="G32" s="17"/>
      <c r="H32" s="17"/>
      <c r="I32" s="17"/>
      <c r="J32" s="45"/>
      <c r="K32" s="17"/>
      <c r="L32" s="17"/>
      <c r="M32" s="17"/>
      <c r="N32" s="17"/>
      <c r="O32" s="17"/>
      <c r="P32" s="17"/>
      <c r="Q32" s="17"/>
      <c r="R32" s="17" t="s">
        <v>29</v>
      </c>
      <c r="S32" s="17"/>
      <c r="T32" s="49"/>
      <c r="U32" s="19" t="s">
        <v>29</v>
      </c>
      <c r="V32" s="19"/>
      <c r="W32" s="19"/>
      <c r="X32" s="17"/>
      <c r="Y32" s="17"/>
      <c r="Z32" s="19"/>
      <c r="AA32" s="17"/>
      <c r="AB32" s="17"/>
      <c r="AC32" s="19" t="s">
        <v>29</v>
      </c>
      <c r="AD32" s="19" t="s">
        <v>29</v>
      </c>
      <c r="AE32" s="17"/>
      <c r="AF32" s="60" t="s">
        <v>29</v>
      </c>
    </row>
    <row r="33" spans="1:33" s="6" customFormat="1" ht="12.75" x14ac:dyDescent="0.2">
      <c r="A33" s="58" t="s">
        <v>56</v>
      </c>
      <c r="B33" s="16">
        <v>19</v>
      </c>
      <c r="C33" s="16"/>
      <c r="D33" s="16"/>
      <c r="E33" s="16"/>
      <c r="F33" s="16"/>
      <c r="G33" s="16"/>
      <c r="H33" s="16"/>
      <c r="I33" s="16"/>
      <c r="J33" s="44"/>
      <c r="K33" s="16">
        <v>1</v>
      </c>
      <c r="L33" s="16">
        <v>3</v>
      </c>
      <c r="M33" s="16"/>
      <c r="N33" s="16"/>
      <c r="O33" s="16"/>
      <c r="P33" s="16"/>
      <c r="Q33" s="16"/>
      <c r="R33" s="16" t="s">
        <v>29</v>
      </c>
      <c r="S33" s="16"/>
      <c r="T33" s="48"/>
      <c r="U33" s="18" t="s">
        <v>29</v>
      </c>
      <c r="V33" s="18"/>
      <c r="W33" s="18"/>
      <c r="X33" s="16"/>
      <c r="Y33" s="16">
        <v>53</v>
      </c>
      <c r="Z33" s="18"/>
      <c r="AA33" s="16"/>
      <c r="AB33" s="16"/>
      <c r="AC33" s="18" t="s">
        <v>29</v>
      </c>
      <c r="AD33" s="18" t="s">
        <v>29</v>
      </c>
      <c r="AE33" s="16"/>
      <c r="AF33" s="59" t="s">
        <v>29</v>
      </c>
    </row>
    <row r="34" spans="1:33" s="5" customFormat="1" ht="12.75" x14ac:dyDescent="0.2">
      <c r="A34" s="56" t="s">
        <v>57</v>
      </c>
      <c r="B34" s="17">
        <v>3</v>
      </c>
      <c r="C34" s="17"/>
      <c r="D34" s="17"/>
      <c r="E34" s="17"/>
      <c r="F34" s="17"/>
      <c r="G34" s="17"/>
      <c r="H34" s="17"/>
      <c r="I34" s="17"/>
      <c r="J34" s="45"/>
      <c r="K34" s="17"/>
      <c r="L34" s="17"/>
      <c r="M34" s="17"/>
      <c r="N34" s="17"/>
      <c r="O34" s="17"/>
      <c r="P34" s="17"/>
      <c r="Q34" s="17"/>
      <c r="R34" s="17" t="s">
        <v>29</v>
      </c>
      <c r="S34" s="17"/>
      <c r="T34" s="49"/>
      <c r="U34" s="19" t="s">
        <v>29</v>
      </c>
      <c r="V34" s="19"/>
      <c r="W34" s="19"/>
      <c r="X34" s="17"/>
      <c r="Y34" s="17"/>
      <c r="Z34" s="19"/>
      <c r="AA34" s="17"/>
      <c r="AB34" s="17"/>
      <c r="AC34" s="19" t="s">
        <v>29</v>
      </c>
      <c r="AD34" s="19" t="s">
        <v>29</v>
      </c>
      <c r="AE34" s="17"/>
      <c r="AF34" s="60" t="s">
        <v>29</v>
      </c>
    </row>
    <row r="35" spans="1:33" s="6" customFormat="1" ht="12.75" x14ac:dyDescent="0.2">
      <c r="A35" s="58" t="s">
        <v>58</v>
      </c>
      <c r="B35" s="16">
        <v>20</v>
      </c>
      <c r="C35" s="16">
        <v>3</v>
      </c>
      <c r="D35" s="16">
        <v>3</v>
      </c>
      <c r="E35" s="16">
        <v>1</v>
      </c>
      <c r="F35" s="16"/>
      <c r="G35" s="16"/>
      <c r="H35" s="16">
        <v>85</v>
      </c>
      <c r="I35" s="16"/>
      <c r="J35" s="44"/>
      <c r="K35" s="16">
        <v>1</v>
      </c>
      <c r="L35" s="16">
        <v>0</v>
      </c>
      <c r="M35" s="16"/>
      <c r="N35" s="16"/>
      <c r="O35" s="16">
        <v>5</v>
      </c>
      <c r="P35" s="16"/>
      <c r="Q35" s="16"/>
      <c r="R35" s="16" t="s">
        <v>29</v>
      </c>
      <c r="S35" s="16"/>
      <c r="T35" s="48"/>
      <c r="U35" s="18" t="s">
        <v>29</v>
      </c>
      <c r="V35" s="18"/>
      <c r="W35" s="18"/>
      <c r="X35" s="16"/>
      <c r="Y35" s="16"/>
      <c r="Z35" s="18"/>
      <c r="AA35" s="16">
        <v>17</v>
      </c>
      <c r="AB35" s="16"/>
      <c r="AC35" s="18" t="s">
        <v>29</v>
      </c>
      <c r="AD35" s="18" t="s">
        <v>29</v>
      </c>
      <c r="AE35" s="16"/>
      <c r="AF35" s="59" t="s">
        <v>29</v>
      </c>
    </row>
    <row r="36" spans="1:33" s="5" customFormat="1" ht="12.75" x14ac:dyDescent="0.2">
      <c r="A36" s="56" t="s">
        <v>59</v>
      </c>
      <c r="B36" s="17"/>
      <c r="C36" s="17"/>
      <c r="D36" s="17"/>
      <c r="E36" s="17"/>
      <c r="F36" s="17"/>
      <c r="G36" s="17"/>
      <c r="H36" s="17"/>
      <c r="I36" s="17"/>
      <c r="J36" s="45"/>
      <c r="K36" s="45"/>
      <c r="L36" s="17"/>
      <c r="M36" s="17"/>
      <c r="N36" s="17"/>
      <c r="O36" s="17"/>
      <c r="P36" s="17"/>
      <c r="Q36" s="17"/>
      <c r="R36" s="17" t="s">
        <v>29</v>
      </c>
      <c r="S36" s="17"/>
      <c r="T36" s="49"/>
      <c r="U36" s="51" t="s">
        <v>29</v>
      </c>
      <c r="V36" s="50"/>
      <c r="W36" s="19"/>
      <c r="X36" s="17"/>
      <c r="Y36" s="15"/>
      <c r="Z36" s="19"/>
      <c r="AA36" s="17"/>
      <c r="AB36" s="17"/>
      <c r="AC36" s="19" t="s">
        <v>29</v>
      </c>
      <c r="AD36" s="19" t="s">
        <v>29</v>
      </c>
      <c r="AE36" s="19">
        <v>49</v>
      </c>
      <c r="AF36" s="60" t="s">
        <v>29</v>
      </c>
    </row>
    <row r="37" spans="1:33" s="6" customFormat="1" ht="12.75" x14ac:dyDescent="0.2">
      <c r="A37" s="58" t="s">
        <v>75</v>
      </c>
      <c r="B37" s="16">
        <v>42</v>
      </c>
      <c r="C37" s="16"/>
      <c r="D37" s="16"/>
      <c r="E37" s="16"/>
      <c r="F37" s="16"/>
      <c r="G37" s="16"/>
      <c r="H37" s="16"/>
      <c r="I37" s="16"/>
      <c r="J37" s="44"/>
      <c r="K37" s="44"/>
      <c r="L37" s="16">
        <v>1</v>
      </c>
      <c r="M37" s="16">
        <v>1</v>
      </c>
      <c r="N37" s="16"/>
      <c r="O37" s="16"/>
      <c r="P37" s="16"/>
      <c r="Q37" s="16"/>
      <c r="R37" s="16" t="s">
        <v>77</v>
      </c>
      <c r="S37" s="16"/>
      <c r="T37" s="48"/>
      <c r="U37" s="18" t="s">
        <v>29</v>
      </c>
      <c r="V37" s="18"/>
      <c r="W37" s="18"/>
      <c r="X37" s="16">
        <v>7</v>
      </c>
      <c r="Y37" s="40">
        <v>288</v>
      </c>
      <c r="Z37" s="18"/>
      <c r="AA37" s="16"/>
      <c r="AB37" s="16"/>
      <c r="AC37" s="32">
        <v>5.0000000000000001E-3</v>
      </c>
      <c r="AD37" s="32" t="s">
        <v>29</v>
      </c>
      <c r="AE37" s="18">
        <v>20</v>
      </c>
      <c r="AF37" s="70">
        <v>8.0000000000000002E-3</v>
      </c>
    </row>
    <row r="38" spans="1:33" ht="12.75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ht="12.75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</sheetData>
  <mergeCells count="5">
    <mergeCell ref="AF1:AF2"/>
    <mergeCell ref="AB1:AB2"/>
    <mergeCell ref="AE1:AE2"/>
    <mergeCell ref="AD1:AD2"/>
    <mergeCell ref="AC1:AC2"/>
  </mergeCells>
  <pageMargins left="0.70866141732283472" right="0.70866141732283472" top="0.74803149606299213" bottom="0.74803149606299213" header="0.31496062992125984" footer="0.31496062992125984"/>
  <pageSetup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view="pageBreakPreview" zoomScale="89" zoomScaleSheetLayoutView="89" workbookViewId="0">
      <selection activeCell="D38" sqref="D38"/>
    </sheetView>
  </sheetViews>
  <sheetFormatPr defaultRowHeight="12" x14ac:dyDescent="0.15"/>
  <cols>
    <col min="1" max="1" width="15.25" customWidth="1"/>
    <col min="33" max="33" width="9.875" customWidth="1"/>
  </cols>
  <sheetData>
    <row r="1" spans="1:32" ht="12.75" x14ac:dyDescent="0.2">
      <c r="A1" s="54" t="s">
        <v>9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22</v>
      </c>
      <c r="H1" s="37" t="s">
        <v>23</v>
      </c>
      <c r="I1" s="26" t="s">
        <v>24</v>
      </c>
      <c r="J1" s="37" t="s">
        <v>25</v>
      </c>
      <c r="K1" s="37" t="s">
        <v>26</v>
      </c>
      <c r="L1" s="37" t="s">
        <v>10</v>
      </c>
      <c r="M1" s="37" t="s">
        <v>3</v>
      </c>
      <c r="N1" s="37" t="s">
        <v>60</v>
      </c>
      <c r="O1" s="37" t="s">
        <v>4</v>
      </c>
      <c r="P1" s="37" t="s">
        <v>5</v>
      </c>
      <c r="Q1" s="26" t="s">
        <v>61</v>
      </c>
      <c r="R1" s="26" t="s">
        <v>6</v>
      </c>
      <c r="S1" s="37" t="s">
        <v>7</v>
      </c>
      <c r="T1" s="33" t="s">
        <v>13</v>
      </c>
      <c r="U1" s="35" t="s">
        <v>14</v>
      </c>
      <c r="V1" s="35" t="s">
        <v>15</v>
      </c>
      <c r="W1" s="35" t="s">
        <v>8</v>
      </c>
      <c r="X1" s="35" t="s">
        <v>84</v>
      </c>
      <c r="Y1" s="37" t="s">
        <v>88</v>
      </c>
      <c r="Z1" s="33" t="s">
        <v>89</v>
      </c>
      <c r="AA1" s="25" t="s">
        <v>87</v>
      </c>
      <c r="AB1" s="164" t="s">
        <v>85</v>
      </c>
      <c r="AC1" s="164" t="s">
        <v>80</v>
      </c>
      <c r="AD1" s="164" t="s">
        <v>81</v>
      </c>
      <c r="AE1" s="162" t="s">
        <v>86</v>
      </c>
      <c r="AF1" s="166" t="s">
        <v>82</v>
      </c>
    </row>
    <row r="2" spans="1:32" ht="12.75" x14ac:dyDescent="0.2">
      <c r="A2" s="55"/>
      <c r="B2" s="38"/>
      <c r="C2" s="38"/>
      <c r="D2" s="38"/>
      <c r="E2" s="38"/>
      <c r="F2" s="38"/>
      <c r="G2" s="41" t="s">
        <v>27</v>
      </c>
      <c r="H2" s="38"/>
      <c r="I2" s="34"/>
      <c r="J2" s="39"/>
      <c r="K2" s="41"/>
      <c r="L2" s="41" t="s">
        <v>62</v>
      </c>
      <c r="M2" s="41" t="s">
        <v>79</v>
      </c>
      <c r="N2" s="39" t="s">
        <v>63</v>
      </c>
      <c r="O2" s="41" t="s">
        <v>11</v>
      </c>
      <c r="P2" s="42"/>
      <c r="Q2" s="111" t="s">
        <v>12</v>
      </c>
      <c r="R2" s="29"/>
      <c r="S2" s="36"/>
      <c r="T2" s="12"/>
      <c r="U2" s="28" t="s">
        <v>1</v>
      </c>
      <c r="V2" s="28" t="s">
        <v>1</v>
      </c>
      <c r="W2" s="110" t="s">
        <v>16</v>
      </c>
      <c r="X2" s="27"/>
      <c r="Y2" s="41"/>
      <c r="Z2" s="110"/>
      <c r="AA2" s="46"/>
      <c r="AB2" s="165"/>
      <c r="AC2" s="165"/>
      <c r="AD2" s="165"/>
      <c r="AE2" s="163"/>
      <c r="AF2" s="167"/>
    </row>
    <row r="3" spans="1:32" ht="12.75" x14ac:dyDescent="0.2">
      <c r="A3" s="58" t="s">
        <v>28</v>
      </c>
      <c r="B3" s="58">
        <v>11510</v>
      </c>
      <c r="C3" s="58">
        <v>471.46</v>
      </c>
      <c r="D3" s="58">
        <v>111</v>
      </c>
      <c r="E3" s="58">
        <v>4855</v>
      </c>
      <c r="F3" s="58">
        <v>45</v>
      </c>
      <c r="G3" s="58">
        <v>37</v>
      </c>
      <c r="H3" s="58">
        <v>10</v>
      </c>
      <c r="I3" s="58"/>
      <c r="J3" s="58">
        <v>762</v>
      </c>
      <c r="K3" s="58">
        <v>251</v>
      </c>
      <c r="L3" s="58">
        <v>610</v>
      </c>
      <c r="M3" s="58">
        <v>1115</v>
      </c>
      <c r="N3" s="58">
        <v>21</v>
      </c>
      <c r="O3" s="58">
        <v>2</v>
      </c>
      <c r="P3" s="58"/>
      <c r="Q3" s="58">
        <v>105</v>
      </c>
      <c r="R3" s="58">
        <v>7350</v>
      </c>
      <c r="S3" s="58"/>
      <c r="T3" s="58">
        <v>128</v>
      </c>
      <c r="U3" s="58"/>
      <c r="V3" s="58">
        <v>5.9</v>
      </c>
      <c r="W3" s="58">
        <v>0.08</v>
      </c>
      <c r="X3" s="58">
        <v>3242.797</v>
      </c>
      <c r="Y3" s="58">
        <v>15567</v>
      </c>
      <c r="Z3" s="58">
        <v>268</v>
      </c>
      <c r="AA3" s="58">
        <v>189.59700000000001</v>
      </c>
      <c r="AB3" s="58">
        <v>1E-4</v>
      </c>
      <c r="AC3" s="58">
        <v>685.15</v>
      </c>
      <c r="AD3" s="58">
        <v>20</v>
      </c>
      <c r="AE3" s="58">
        <v>1330.4</v>
      </c>
      <c r="AF3" s="126">
        <v>423.22</v>
      </c>
    </row>
    <row r="4" spans="1:32" ht="12.75" x14ac:dyDescent="0.2">
      <c r="A4" s="56" t="s">
        <v>30</v>
      </c>
      <c r="B4" s="56">
        <v>263</v>
      </c>
      <c r="C4" s="56"/>
      <c r="D4" s="56"/>
      <c r="E4" s="56">
        <v>68.192000000000007</v>
      </c>
      <c r="F4" s="56"/>
      <c r="G4" s="56">
        <v>23.41</v>
      </c>
      <c r="H4" s="56">
        <v>4.4009999999999998</v>
      </c>
      <c r="I4" s="56"/>
      <c r="J4" s="56"/>
      <c r="K4" s="56">
        <v>0.47799999999999998</v>
      </c>
      <c r="L4" s="56">
        <v>10.14</v>
      </c>
      <c r="M4" s="56">
        <v>0.54600000000000004</v>
      </c>
      <c r="N4" s="56"/>
      <c r="O4" s="56">
        <v>24.114999999999998</v>
      </c>
      <c r="P4" s="56"/>
      <c r="Q4" s="56"/>
      <c r="R4" s="56"/>
      <c r="S4" s="56"/>
      <c r="T4" s="56"/>
      <c r="U4" s="56"/>
      <c r="V4" s="56"/>
      <c r="W4" s="56">
        <v>0.2</v>
      </c>
      <c r="X4" s="56">
        <v>18.186</v>
      </c>
      <c r="Y4" s="56">
        <v>30.151</v>
      </c>
      <c r="Z4" s="56"/>
      <c r="AA4" s="56"/>
      <c r="AB4" s="56"/>
      <c r="AC4" s="56">
        <v>4.4000000000000004</v>
      </c>
      <c r="AD4" s="56">
        <v>57</v>
      </c>
      <c r="AE4" s="56"/>
      <c r="AF4" s="127">
        <v>2.86</v>
      </c>
    </row>
    <row r="5" spans="1:32" ht="12.75" x14ac:dyDescent="0.2">
      <c r="A5" s="58" t="s">
        <v>31</v>
      </c>
      <c r="B5" s="58">
        <v>5128.51</v>
      </c>
      <c r="C5" s="58"/>
      <c r="D5" s="58"/>
      <c r="E5" s="58">
        <v>21.26</v>
      </c>
      <c r="F5" s="58"/>
      <c r="G5" s="58">
        <v>2.19</v>
      </c>
      <c r="H5" s="58">
        <v>44.19</v>
      </c>
      <c r="I5" s="58"/>
      <c r="J5" s="58">
        <v>0.97</v>
      </c>
      <c r="K5" s="58">
        <v>4.9400000000000004</v>
      </c>
      <c r="L5" s="58">
        <v>78.509999999999991</v>
      </c>
      <c r="M5" s="58"/>
      <c r="N5" s="58">
        <v>8.01</v>
      </c>
      <c r="O5" s="58">
        <v>170.38</v>
      </c>
      <c r="P5" s="58">
        <v>3.8</v>
      </c>
      <c r="Q5" s="58">
        <v>0.48</v>
      </c>
      <c r="R5" s="58" t="s">
        <v>77</v>
      </c>
      <c r="S5" s="58">
        <v>558</v>
      </c>
      <c r="T5" s="58">
        <v>25.1</v>
      </c>
      <c r="U5" s="58"/>
      <c r="V5" s="58"/>
      <c r="W5" s="58">
        <v>11.7</v>
      </c>
      <c r="X5" s="58">
        <v>837.02099999999996</v>
      </c>
      <c r="Y5" s="58">
        <v>1028.1600000000001</v>
      </c>
      <c r="Z5" s="58">
        <v>0.2</v>
      </c>
      <c r="AA5" s="58">
        <v>975.27099999999996</v>
      </c>
      <c r="AB5" s="58">
        <v>1.99</v>
      </c>
      <c r="AC5" s="58">
        <v>15.96</v>
      </c>
      <c r="AD5" s="58">
        <v>136.83000000000001</v>
      </c>
      <c r="AE5" s="58">
        <v>110.259</v>
      </c>
      <c r="AF5" s="126">
        <v>15.43</v>
      </c>
    </row>
    <row r="6" spans="1:32" ht="12.75" x14ac:dyDescent="0.2">
      <c r="A6" s="56" t="s">
        <v>32</v>
      </c>
      <c r="B6" s="56">
        <v>7529.3</v>
      </c>
      <c r="C6" s="56">
        <v>2.82</v>
      </c>
      <c r="D6" s="56">
        <v>4.8</v>
      </c>
      <c r="E6" s="56">
        <v>2475.8500000000004</v>
      </c>
      <c r="F6" s="56">
        <v>9.3699999999999992</v>
      </c>
      <c r="G6" s="56">
        <v>2.21</v>
      </c>
      <c r="H6" s="56">
        <v>5357.2048199999999</v>
      </c>
      <c r="I6" s="56">
        <v>15.23</v>
      </c>
      <c r="J6" s="56">
        <v>86.19</v>
      </c>
      <c r="K6" s="56">
        <v>47.12</v>
      </c>
      <c r="L6" s="56">
        <v>409.45</v>
      </c>
      <c r="M6" s="56">
        <v>0.78</v>
      </c>
      <c r="N6" s="56">
        <v>1.95</v>
      </c>
      <c r="O6" s="56">
        <v>98.257599999999996</v>
      </c>
      <c r="P6" s="56">
        <v>19.100000000000001</v>
      </c>
      <c r="Q6" s="56">
        <v>0.1</v>
      </c>
      <c r="R6" s="56"/>
      <c r="S6" s="56">
        <v>1490</v>
      </c>
      <c r="T6" s="56">
        <v>227.5</v>
      </c>
      <c r="U6" s="56"/>
      <c r="V6" s="56"/>
      <c r="W6" s="56"/>
      <c r="X6" s="56">
        <v>1702.412</v>
      </c>
      <c r="Y6" s="56">
        <v>12741.42</v>
      </c>
      <c r="Z6" s="56">
        <v>20.6</v>
      </c>
      <c r="AA6" s="56">
        <v>6640.5450000000001</v>
      </c>
      <c r="AB6" s="56"/>
      <c r="AC6" s="56">
        <v>3</v>
      </c>
      <c r="AD6" s="56">
        <v>0.84</v>
      </c>
      <c r="AE6" s="56">
        <v>97.135000000000005</v>
      </c>
      <c r="AF6" s="127">
        <v>3</v>
      </c>
    </row>
    <row r="7" spans="1:32" ht="12.75" x14ac:dyDescent="0.2">
      <c r="A7" s="58" t="s">
        <v>65</v>
      </c>
      <c r="B7" s="58">
        <v>6608.83</v>
      </c>
      <c r="C7" s="58">
        <v>3.5</v>
      </c>
      <c r="D7" s="58"/>
      <c r="E7" s="58">
        <v>207.5</v>
      </c>
      <c r="F7" s="58">
        <v>2.2999999999999998</v>
      </c>
      <c r="G7" s="58">
        <v>30.4</v>
      </c>
      <c r="H7" s="58">
        <v>141.30000000000001</v>
      </c>
      <c r="I7" s="58">
        <v>1</v>
      </c>
      <c r="J7" s="58">
        <v>285.2</v>
      </c>
      <c r="K7" s="58">
        <v>32.299999999999997</v>
      </c>
      <c r="L7" s="58">
        <v>331.221</v>
      </c>
      <c r="M7" s="58">
        <v>34.9</v>
      </c>
      <c r="N7" s="58">
        <v>5.5</v>
      </c>
      <c r="O7" s="58">
        <v>25.8</v>
      </c>
      <c r="P7" s="58">
        <v>8.9</v>
      </c>
      <c r="Q7" s="58"/>
      <c r="R7" s="58" t="s">
        <v>77</v>
      </c>
      <c r="S7" s="58"/>
      <c r="T7" s="58">
        <v>2.6</v>
      </c>
      <c r="U7" s="58"/>
      <c r="V7" s="58"/>
      <c r="W7" s="58"/>
      <c r="X7" s="58">
        <v>413.4</v>
      </c>
      <c r="Y7" s="58">
        <v>37.299999999999997</v>
      </c>
      <c r="Z7" s="58"/>
      <c r="AA7" s="58">
        <v>648.62</v>
      </c>
      <c r="AB7" s="58"/>
      <c r="AC7" s="58">
        <v>8.3000000000000007</v>
      </c>
      <c r="AD7" s="58">
        <v>2.3199999999999998</v>
      </c>
      <c r="AE7" s="58">
        <v>7.87</v>
      </c>
      <c r="AF7" s="126">
        <v>0.82</v>
      </c>
    </row>
    <row r="8" spans="1:32" ht="12.75" x14ac:dyDescent="0.2">
      <c r="A8" s="56" t="s">
        <v>33</v>
      </c>
      <c r="B8" s="56">
        <v>122.822</v>
      </c>
      <c r="C8" s="56"/>
      <c r="D8" s="56"/>
      <c r="E8" s="56"/>
      <c r="F8" s="56">
        <v>5.0999999999999997E-2</v>
      </c>
      <c r="G8" s="56"/>
      <c r="H8" s="56"/>
      <c r="I8" s="56"/>
      <c r="J8" s="56"/>
      <c r="K8" s="56"/>
      <c r="L8" s="56">
        <v>8.9699999999999989</v>
      </c>
      <c r="M8" s="56">
        <v>7.4690000000000003</v>
      </c>
      <c r="N8" s="56"/>
      <c r="O8" s="56"/>
      <c r="P8" s="56"/>
      <c r="Q8" s="56"/>
      <c r="R8" s="56"/>
      <c r="S8" s="56"/>
      <c r="T8" s="56"/>
      <c r="U8" s="56"/>
      <c r="V8" s="56"/>
      <c r="W8" s="56">
        <v>0.6</v>
      </c>
      <c r="X8" s="56">
        <v>25.917999999999999</v>
      </c>
      <c r="Y8" s="56">
        <v>46</v>
      </c>
      <c r="Z8" s="56"/>
      <c r="AA8" s="56"/>
      <c r="AB8" s="56">
        <v>0.23</v>
      </c>
      <c r="AC8" s="56"/>
      <c r="AD8" s="56"/>
      <c r="AE8" s="56">
        <v>84.444999999999993</v>
      </c>
      <c r="AF8" s="127"/>
    </row>
    <row r="9" spans="1:32" ht="12.75" x14ac:dyDescent="0.2">
      <c r="A9" s="58" t="s">
        <v>34</v>
      </c>
      <c r="B9" s="58">
        <v>1541</v>
      </c>
      <c r="C9" s="58">
        <v>107</v>
      </c>
      <c r="D9" s="58">
        <v>1044</v>
      </c>
      <c r="E9" s="58">
        <v>791</v>
      </c>
      <c r="F9" s="58">
        <v>14</v>
      </c>
      <c r="G9" s="58">
        <v>43</v>
      </c>
      <c r="H9" s="58">
        <v>2944</v>
      </c>
      <c r="I9" s="58"/>
      <c r="J9" s="58">
        <v>168.21600000000001</v>
      </c>
      <c r="K9" s="58">
        <v>270</v>
      </c>
      <c r="L9" s="58">
        <v>134</v>
      </c>
      <c r="M9" s="58">
        <v>758</v>
      </c>
      <c r="N9" s="58">
        <v>34</v>
      </c>
      <c r="O9" s="58">
        <v>361</v>
      </c>
      <c r="P9" s="58"/>
      <c r="Q9" s="58">
        <v>1493</v>
      </c>
      <c r="R9" s="58">
        <v>8850</v>
      </c>
      <c r="S9" s="58"/>
      <c r="T9" s="58"/>
      <c r="U9" s="58"/>
      <c r="V9" s="58"/>
      <c r="W9" s="58"/>
      <c r="X9" s="58">
        <v>4523.49</v>
      </c>
      <c r="Y9" s="58">
        <v>12690</v>
      </c>
      <c r="Z9" s="58">
        <v>212</v>
      </c>
      <c r="AA9" s="58">
        <v>2499.73</v>
      </c>
      <c r="AB9" s="58"/>
      <c r="AC9" s="58">
        <v>68.53</v>
      </c>
      <c r="AD9" s="58">
        <v>70.650000000000006</v>
      </c>
      <c r="AE9" s="58">
        <v>221.88</v>
      </c>
      <c r="AF9" s="126">
        <v>50.49</v>
      </c>
    </row>
    <row r="10" spans="1:32" ht="12.75" x14ac:dyDescent="0.2">
      <c r="A10" s="56" t="s">
        <v>35</v>
      </c>
      <c r="B10" s="56">
        <v>3976</v>
      </c>
      <c r="C10" s="56">
        <v>28</v>
      </c>
      <c r="D10" s="56">
        <v>785</v>
      </c>
      <c r="E10" s="56">
        <v>23</v>
      </c>
      <c r="F10" s="56"/>
      <c r="G10" s="56"/>
      <c r="H10" s="56">
        <v>11117</v>
      </c>
      <c r="I10" s="56">
        <v>167</v>
      </c>
      <c r="J10" s="56">
        <v>53</v>
      </c>
      <c r="K10" s="56">
        <v>16.399999999999999</v>
      </c>
      <c r="L10" s="56">
        <v>61</v>
      </c>
      <c r="M10" s="56">
        <v>3.2</v>
      </c>
      <c r="N10" s="56">
        <v>1</v>
      </c>
      <c r="O10" s="56">
        <v>962</v>
      </c>
      <c r="P10" s="56"/>
      <c r="Q10" s="56">
        <v>0.9</v>
      </c>
      <c r="R10" s="56">
        <v>2500</v>
      </c>
      <c r="S10" s="56"/>
      <c r="T10" s="56"/>
      <c r="U10" s="56"/>
      <c r="V10" s="56"/>
      <c r="W10" s="56"/>
      <c r="X10" s="56"/>
      <c r="Y10" s="56">
        <v>7437</v>
      </c>
      <c r="Z10" s="56"/>
      <c r="AA10" s="56">
        <v>676.02</v>
      </c>
      <c r="AB10" s="56"/>
      <c r="AC10" s="56">
        <v>4.22</v>
      </c>
      <c r="AD10" s="56">
        <v>5.65</v>
      </c>
      <c r="AE10" s="56"/>
      <c r="AF10" s="127">
        <v>23.84</v>
      </c>
    </row>
    <row r="11" spans="1:32" ht="12.75" x14ac:dyDescent="0.2">
      <c r="A11" s="58" t="s">
        <v>36</v>
      </c>
      <c r="B11" s="58">
        <v>125.28</v>
      </c>
      <c r="C11" s="58"/>
      <c r="D11" s="58">
        <v>1.3</v>
      </c>
      <c r="E11" s="58">
        <v>657.16</v>
      </c>
      <c r="F11" s="58">
        <v>2.5099999999999998</v>
      </c>
      <c r="G11" s="58">
        <v>3.55</v>
      </c>
      <c r="H11" s="58">
        <v>608.57819999999992</v>
      </c>
      <c r="I11" s="58">
        <v>36.25</v>
      </c>
      <c r="J11" s="58">
        <v>0.49</v>
      </c>
      <c r="K11" s="58"/>
      <c r="L11" s="58">
        <v>45.570000000000007</v>
      </c>
      <c r="M11" s="58">
        <v>0.02</v>
      </c>
      <c r="N11" s="58">
        <v>0.96</v>
      </c>
      <c r="O11" s="58">
        <v>4.7</v>
      </c>
      <c r="P11" s="58">
        <v>0.4</v>
      </c>
      <c r="Q11" s="58"/>
      <c r="R11" s="58" t="s">
        <v>77</v>
      </c>
      <c r="S11" s="58"/>
      <c r="T11" s="58"/>
      <c r="U11" s="58"/>
      <c r="V11" s="58"/>
      <c r="W11" s="58"/>
      <c r="X11" s="58">
        <v>0.38700000000000001</v>
      </c>
      <c r="Y11" s="58">
        <v>42.01</v>
      </c>
      <c r="Z11" s="58"/>
      <c r="AA11" s="58">
        <v>180.566</v>
      </c>
      <c r="AB11" s="58"/>
      <c r="AC11" s="58">
        <v>0.2</v>
      </c>
      <c r="AD11" s="58">
        <v>3.74</v>
      </c>
      <c r="AE11" s="58"/>
      <c r="AF11" s="126">
        <v>0.11</v>
      </c>
    </row>
    <row r="12" spans="1:32" ht="12.75" x14ac:dyDescent="0.2">
      <c r="A12" s="56" t="s">
        <v>37</v>
      </c>
      <c r="B12" s="56">
        <v>818.05</v>
      </c>
      <c r="C12" s="56"/>
      <c r="D12" s="56">
        <v>11.7</v>
      </c>
      <c r="E12" s="56">
        <v>512.29999999999995</v>
      </c>
      <c r="F12" s="56">
        <v>3.72</v>
      </c>
      <c r="G12" s="56">
        <v>2.63</v>
      </c>
      <c r="H12" s="56">
        <v>462.42</v>
      </c>
      <c r="I12" s="56">
        <v>6.95</v>
      </c>
      <c r="J12" s="56">
        <v>0.09</v>
      </c>
      <c r="K12" s="56"/>
      <c r="L12" s="56">
        <v>14.080114143920596</v>
      </c>
      <c r="M12" s="56"/>
      <c r="N12" s="56">
        <v>2.09</v>
      </c>
      <c r="O12" s="56">
        <v>48.93</v>
      </c>
      <c r="P12" s="56">
        <v>0.1</v>
      </c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>
        <v>127.244</v>
      </c>
      <c r="AB12" s="56"/>
      <c r="AC12" s="56">
        <v>0.54</v>
      </c>
      <c r="AD12" s="56">
        <v>0.04</v>
      </c>
      <c r="AE12" s="56"/>
      <c r="AF12" s="127">
        <v>0.02</v>
      </c>
    </row>
    <row r="13" spans="1:32" ht="12.75" x14ac:dyDescent="0.2">
      <c r="A13" s="58" t="s">
        <v>64</v>
      </c>
      <c r="B13" s="58">
        <v>3164.92</v>
      </c>
      <c r="C13" s="58">
        <v>1.1200000000000001</v>
      </c>
      <c r="D13" s="58">
        <v>0.4</v>
      </c>
      <c r="E13" s="58">
        <v>451.69</v>
      </c>
      <c r="F13" s="58">
        <v>10.58</v>
      </c>
      <c r="G13" s="58"/>
      <c r="H13" s="58">
        <v>319.45</v>
      </c>
      <c r="I13" s="58"/>
      <c r="J13" s="58">
        <v>162.32271000000003</v>
      </c>
      <c r="K13" s="58">
        <v>202.4</v>
      </c>
      <c r="L13" s="58">
        <v>244.57</v>
      </c>
      <c r="M13" s="58">
        <v>27.53</v>
      </c>
      <c r="N13" s="58">
        <v>2.92</v>
      </c>
      <c r="O13" s="58">
        <v>145.69</v>
      </c>
      <c r="P13" s="58">
        <v>16.600000000000001</v>
      </c>
      <c r="Q13" s="58">
        <v>0.08</v>
      </c>
      <c r="R13" s="58"/>
      <c r="S13" s="58"/>
      <c r="T13" s="58"/>
      <c r="U13" s="58"/>
      <c r="V13" s="58"/>
      <c r="W13" s="58"/>
      <c r="X13" s="58">
        <v>1.26</v>
      </c>
      <c r="Y13" s="58">
        <v>461.89</v>
      </c>
      <c r="Z13" s="58"/>
      <c r="AA13" s="58">
        <v>659.61199999999997</v>
      </c>
      <c r="AB13" s="58"/>
      <c r="AC13" s="58"/>
      <c r="AD13" s="58"/>
      <c r="AE13" s="58"/>
      <c r="AF13" s="126"/>
    </row>
    <row r="14" spans="1:32" ht="12.75" x14ac:dyDescent="0.2">
      <c r="A14" s="56" t="s">
        <v>38</v>
      </c>
      <c r="B14" s="56">
        <v>3364</v>
      </c>
      <c r="C14" s="56">
        <v>1315</v>
      </c>
      <c r="D14" s="56">
        <v>285</v>
      </c>
      <c r="E14" s="56">
        <v>3475</v>
      </c>
      <c r="F14" s="56">
        <v>975</v>
      </c>
      <c r="G14" s="56">
        <v>11</v>
      </c>
      <c r="H14" s="56">
        <v>179</v>
      </c>
      <c r="I14" s="56"/>
      <c r="J14" s="56">
        <v>623</v>
      </c>
      <c r="K14" s="56">
        <v>366.3</v>
      </c>
      <c r="L14" s="56">
        <v>270</v>
      </c>
      <c r="M14" s="56">
        <v>395</v>
      </c>
      <c r="N14" s="56">
        <v>38.252000000000002</v>
      </c>
      <c r="O14" s="56">
        <v>1</v>
      </c>
      <c r="P14" s="56">
        <v>2.2999999999999998</v>
      </c>
      <c r="Q14" s="56">
        <v>7</v>
      </c>
      <c r="R14" s="56">
        <v>1255</v>
      </c>
      <c r="S14" s="56"/>
      <c r="T14" s="56"/>
      <c r="U14" s="56"/>
      <c r="V14" s="56">
        <v>230.2</v>
      </c>
      <c r="W14" s="56">
        <v>31.3</v>
      </c>
      <c r="X14" s="56">
        <v>2529.6</v>
      </c>
      <c r="Y14" s="56">
        <v>35732</v>
      </c>
      <c r="Z14" s="56">
        <v>67</v>
      </c>
      <c r="AA14" s="56">
        <v>698.3</v>
      </c>
      <c r="AB14" s="56">
        <v>6.15</v>
      </c>
      <c r="AC14" s="56">
        <v>107</v>
      </c>
      <c r="AD14" s="56">
        <v>57.8</v>
      </c>
      <c r="AE14" s="56">
        <v>4169.8999999999996</v>
      </c>
      <c r="AF14" s="127">
        <v>100</v>
      </c>
    </row>
    <row r="15" spans="1:32" ht="12.75" x14ac:dyDescent="0.2">
      <c r="A15" s="58" t="s">
        <v>39</v>
      </c>
      <c r="B15" s="58">
        <v>508.30000000000007</v>
      </c>
      <c r="C15" s="58">
        <v>0.11</v>
      </c>
      <c r="D15" s="58"/>
      <c r="E15" s="58">
        <v>0</v>
      </c>
      <c r="F15" s="58">
        <v>0.11</v>
      </c>
      <c r="G15" s="58">
        <v>0.06</v>
      </c>
      <c r="H15" s="58"/>
      <c r="I15" s="58"/>
      <c r="J15" s="58"/>
      <c r="K15" s="58">
        <v>1.89</v>
      </c>
      <c r="L15" s="58">
        <v>1.35</v>
      </c>
      <c r="M15" s="58">
        <v>0.97199999999999998</v>
      </c>
      <c r="N15" s="58">
        <v>9.8000000000000004E-2</v>
      </c>
      <c r="O15" s="58"/>
      <c r="P15" s="58"/>
      <c r="Q15" s="58"/>
      <c r="R15" s="58" t="s">
        <v>77</v>
      </c>
      <c r="S15" s="58"/>
      <c r="T15" s="58"/>
      <c r="U15" s="58"/>
      <c r="V15" s="58">
        <v>64.2</v>
      </c>
      <c r="W15" s="58">
        <v>800.1</v>
      </c>
      <c r="X15" s="58">
        <v>515.60699999999997</v>
      </c>
      <c r="Y15" s="58">
        <v>165.72</v>
      </c>
      <c r="Z15" s="58"/>
      <c r="AA15" s="58">
        <v>5.44</v>
      </c>
      <c r="AB15" s="58">
        <v>42.49</v>
      </c>
      <c r="AC15" s="58">
        <v>3.1</v>
      </c>
      <c r="AD15" s="58">
        <v>33.75</v>
      </c>
      <c r="AE15" s="58">
        <v>3990.39</v>
      </c>
      <c r="AF15" s="126">
        <v>7.06</v>
      </c>
    </row>
    <row r="16" spans="1:32" ht="12.75" x14ac:dyDescent="0.2">
      <c r="A16" s="56" t="s">
        <v>40</v>
      </c>
      <c r="B16" s="56">
        <v>2774.95</v>
      </c>
      <c r="C16" s="56">
        <v>575</v>
      </c>
      <c r="D16" s="56">
        <v>297.7</v>
      </c>
      <c r="E16" s="56">
        <v>1513.604</v>
      </c>
      <c r="F16" s="56">
        <v>0.1</v>
      </c>
      <c r="G16" s="56">
        <v>84.893550000000005</v>
      </c>
      <c r="H16" s="56">
        <v>13133.4</v>
      </c>
      <c r="I16" s="56">
        <v>144.9</v>
      </c>
      <c r="J16" s="56">
        <v>3812.4</v>
      </c>
      <c r="K16" s="56">
        <v>351</v>
      </c>
      <c r="L16" s="56">
        <v>1002.4599999999999</v>
      </c>
      <c r="M16" s="56">
        <v>311.7</v>
      </c>
      <c r="N16" s="56">
        <v>157.1</v>
      </c>
      <c r="O16" s="56">
        <v>919.15890000000002</v>
      </c>
      <c r="P16" s="56">
        <v>57.4</v>
      </c>
      <c r="Q16" s="56">
        <v>0.72</v>
      </c>
      <c r="R16" s="56">
        <v>2200</v>
      </c>
      <c r="S16" s="56">
        <v>0.9</v>
      </c>
      <c r="T16" s="56">
        <v>0.9</v>
      </c>
      <c r="U16" s="56"/>
      <c r="V16" s="56"/>
      <c r="W16" s="56"/>
      <c r="X16" s="56">
        <v>1701</v>
      </c>
      <c r="Y16" s="56">
        <v>2641.8803249999996</v>
      </c>
      <c r="Z16" s="56">
        <v>0.1</v>
      </c>
      <c r="AA16" s="56">
        <v>2299</v>
      </c>
      <c r="AB16" s="56"/>
      <c r="AC16" s="56">
        <v>93.57</v>
      </c>
      <c r="AD16" s="56">
        <v>15</v>
      </c>
      <c r="AE16" s="56"/>
      <c r="AF16" s="127">
        <v>0.6</v>
      </c>
    </row>
    <row r="17" spans="1:32" ht="12.75" x14ac:dyDescent="0.2">
      <c r="A17" s="58" t="s">
        <v>41</v>
      </c>
      <c r="B17" s="58">
        <v>3057</v>
      </c>
      <c r="C17" s="58">
        <v>1935.31</v>
      </c>
      <c r="D17" s="58">
        <v>502</v>
      </c>
      <c r="E17" s="58">
        <v>1824</v>
      </c>
      <c r="F17" s="58">
        <v>139</v>
      </c>
      <c r="G17" s="58">
        <v>29</v>
      </c>
      <c r="H17" s="58">
        <v>1181</v>
      </c>
      <c r="I17" s="58"/>
      <c r="J17" s="58">
        <v>854</v>
      </c>
      <c r="K17" s="58">
        <v>966</v>
      </c>
      <c r="L17" s="58">
        <v>486</v>
      </c>
      <c r="M17" s="58">
        <v>285</v>
      </c>
      <c r="N17" s="58">
        <v>12</v>
      </c>
      <c r="O17" s="58">
        <v>2</v>
      </c>
      <c r="P17" s="58">
        <v>8</v>
      </c>
      <c r="Q17" s="58">
        <v>5</v>
      </c>
      <c r="R17" s="58">
        <v>7655</v>
      </c>
      <c r="S17" s="58"/>
      <c r="T17" s="58">
        <v>31</v>
      </c>
      <c r="U17" s="58"/>
      <c r="V17" s="58"/>
      <c r="W17" s="58">
        <v>0.34</v>
      </c>
      <c r="X17" s="58">
        <v>3600</v>
      </c>
      <c r="Y17" s="58">
        <v>69648.07680000001</v>
      </c>
      <c r="Z17" s="58">
        <v>1</v>
      </c>
      <c r="AA17" s="58">
        <v>321</v>
      </c>
      <c r="AB17" s="58"/>
      <c r="AC17" s="58">
        <v>45.6</v>
      </c>
      <c r="AD17" s="58">
        <v>1.04</v>
      </c>
      <c r="AE17" s="58">
        <v>129.02000000000001</v>
      </c>
      <c r="AF17" s="126">
        <v>11</v>
      </c>
    </row>
    <row r="18" spans="1:32" ht="12.75" x14ac:dyDescent="0.2">
      <c r="A18" s="56" t="s">
        <v>42</v>
      </c>
      <c r="B18" s="56">
        <v>257.58</v>
      </c>
      <c r="C18" s="56"/>
      <c r="D18" s="56"/>
      <c r="E18" s="56">
        <v>44.74</v>
      </c>
      <c r="F18" s="56"/>
      <c r="G18" s="56"/>
      <c r="H18" s="56">
        <v>6</v>
      </c>
      <c r="I18" s="56"/>
      <c r="J18" s="56">
        <v>0.6</v>
      </c>
      <c r="K18" s="56"/>
      <c r="L18" s="56">
        <v>27.71</v>
      </c>
      <c r="M18" s="56">
        <v>0.6</v>
      </c>
      <c r="N18" s="56">
        <v>0.51</v>
      </c>
      <c r="O18" s="56">
        <v>30.21</v>
      </c>
      <c r="P18" s="56"/>
      <c r="Q18" s="56"/>
      <c r="R18" s="56"/>
      <c r="S18" s="56"/>
      <c r="T18" s="56"/>
      <c r="U18" s="56"/>
      <c r="V18" s="56"/>
      <c r="W18" s="56">
        <v>1</v>
      </c>
      <c r="X18" s="56">
        <v>88.18</v>
      </c>
      <c r="Y18" s="56">
        <v>311.69</v>
      </c>
      <c r="Z18" s="56"/>
      <c r="AA18" s="56"/>
      <c r="AB18" s="56"/>
      <c r="AC18" s="56">
        <v>3.9</v>
      </c>
      <c r="AD18" s="56">
        <v>3.84</v>
      </c>
      <c r="AE18" s="56"/>
      <c r="AF18" s="127">
        <v>16.399999999999999</v>
      </c>
    </row>
    <row r="19" spans="1:32" ht="12.75" x14ac:dyDescent="0.2">
      <c r="A19" s="58" t="s">
        <v>43</v>
      </c>
      <c r="B19" s="58">
        <v>231.99</v>
      </c>
      <c r="C19" s="58"/>
      <c r="D19" s="58"/>
      <c r="E19" s="58">
        <v>26.9</v>
      </c>
      <c r="F19" s="58"/>
      <c r="G19" s="58">
        <v>1.75</v>
      </c>
      <c r="H19" s="58">
        <v>0.69</v>
      </c>
      <c r="I19" s="58"/>
      <c r="J19" s="58">
        <v>0.3</v>
      </c>
      <c r="K19" s="58">
        <v>0.91</v>
      </c>
      <c r="L19" s="58">
        <v>2.44</v>
      </c>
      <c r="M19" s="58"/>
      <c r="N19" s="58">
        <v>0.82</v>
      </c>
      <c r="O19" s="58">
        <v>4.83</v>
      </c>
      <c r="P19" s="58"/>
      <c r="Q19" s="58"/>
      <c r="R19" s="58" t="s">
        <v>77</v>
      </c>
      <c r="S19" s="58">
        <v>34.799999999999997</v>
      </c>
      <c r="T19" s="58">
        <v>18.5</v>
      </c>
      <c r="U19" s="58"/>
      <c r="V19" s="58"/>
      <c r="W19" s="58">
        <v>7.1</v>
      </c>
      <c r="X19" s="58">
        <v>83.988</v>
      </c>
      <c r="Y19" s="58">
        <v>0.19</v>
      </c>
      <c r="Z19" s="58">
        <v>0.4</v>
      </c>
      <c r="AA19" s="58">
        <v>172.95500000000001</v>
      </c>
      <c r="AB19" s="58">
        <v>0.46</v>
      </c>
      <c r="AC19" s="58">
        <v>1.41</v>
      </c>
      <c r="AD19" s="58">
        <v>56.8</v>
      </c>
      <c r="AE19" s="58"/>
      <c r="AF19" s="126">
        <v>9.98</v>
      </c>
    </row>
    <row r="20" spans="1:32" ht="12.75" x14ac:dyDescent="0.2">
      <c r="A20" s="56" t="s">
        <v>44</v>
      </c>
      <c r="B20" s="56">
        <v>30.479999999999997</v>
      </c>
      <c r="C20" s="56"/>
      <c r="D20" s="56"/>
      <c r="E20" s="56">
        <v>7.99</v>
      </c>
      <c r="F20" s="56"/>
      <c r="G20" s="56"/>
      <c r="H20" s="56"/>
      <c r="I20" s="56"/>
      <c r="J20" s="56"/>
      <c r="K20" s="56"/>
      <c r="L20" s="56">
        <v>3.2800000000000002</v>
      </c>
      <c r="M20" s="56"/>
      <c r="N20" s="56">
        <v>0.5</v>
      </c>
      <c r="O20" s="56">
        <v>0.2</v>
      </c>
      <c r="P20" s="56"/>
      <c r="Q20" s="56"/>
      <c r="R20" s="56" t="s">
        <v>77</v>
      </c>
      <c r="S20" s="56"/>
      <c r="T20" s="56"/>
      <c r="U20" s="56"/>
      <c r="V20" s="56"/>
      <c r="W20" s="56">
        <v>0.3</v>
      </c>
      <c r="X20" s="56">
        <v>127.53</v>
      </c>
      <c r="Y20" s="56">
        <v>6.79</v>
      </c>
      <c r="Z20" s="56">
        <v>0.5</v>
      </c>
      <c r="AA20" s="56">
        <v>3.15</v>
      </c>
      <c r="AB20" s="56">
        <v>0.01</v>
      </c>
      <c r="AC20" s="56">
        <v>8.2100000000000009</v>
      </c>
      <c r="AD20" s="56">
        <v>28.39</v>
      </c>
      <c r="AE20" s="56">
        <v>0.06</v>
      </c>
      <c r="AF20" s="127">
        <v>22.99</v>
      </c>
    </row>
    <row r="21" spans="1:32" ht="12.75" x14ac:dyDescent="0.2">
      <c r="A21" s="58" t="s">
        <v>45</v>
      </c>
      <c r="B21" s="58">
        <v>405.18</v>
      </c>
      <c r="C21" s="58">
        <v>0.17</v>
      </c>
      <c r="D21" s="58">
        <v>0.7</v>
      </c>
      <c r="E21" s="58">
        <v>134.65</v>
      </c>
      <c r="F21" s="58">
        <v>0.28999999999999998</v>
      </c>
      <c r="G21" s="58">
        <v>9.61</v>
      </c>
      <c r="H21" s="58">
        <v>5.89</v>
      </c>
      <c r="I21" s="58">
        <v>0.5</v>
      </c>
      <c r="J21" s="58">
        <v>0.64</v>
      </c>
      <c r="K21" s="58">
        <v>2.59</v>
      </c>
      <c r="L21" s="58">
        <v>40.409999999999997</v>
      </c>
      <c r="M21" s="58">
        <v>0.82</v>
      </c>
      <c r="N21" s="58">
        <v>2.13</v>
      </c>
      <c r="O21" s="58">
        <v>27.42</v>
      </c>
      <c r="P21" s="58">
        <v>4.5999999999999996</v>
      </c>
      <c r="Q21" s="58">
        <v>0.2</v>
      </c>
      <c r="R21" s="58" t="s">
        <v>77</v>
      </c>
      <c r="S21" s="58">
        <v>5.7</v>
      </c>
      <c r="T21" s="58">
        <v>2</v>
      </c>
      <c r="U21" s="58"/>
      <c r="V21" s="58"/>
      <c r="W21" s="58">
        <v>1.7</v>
      </c>
      <c r="X21" s="58">
        <v>80</v>
      </c>
      <c r="Y21" s="58">
        <v>187.57</v>
      </c>
      <c r="Z21" s="58"/>
      <c r="AA21" s="58">
        <v>32</v>
      </c>
      <c r="AB21" s="58">
        <v>0.01</v>
      </c>
      <c r="AC21" s="58">
        <v>1</v>
      </c>
      <c r="AD21" s="58">
        <v>36</v>
      </c>
      <c r="AE21" s="58">
        <v>10.4</v>
      </c>
      <c r="AF21" s="126">
        <v>0.5</v>
      </c>
    </row>
    <row r="22" spans="1:32" ht="12.75" x14ac:dyDescent="0.2">
      <c r="A22" s="56" t="s">
        <v>46</v>
      </c>
      <c r="B22" s="56">
        <v>7295.45</v>
      </c>
      <c r="C22" s="56">
        <v>4.9000000000000004</v>
      </c>
      <c r="D22" s="56">
        <v>1.7</v>
      </c>
      <c r="E22" s="56">
        <v>227.5</v>
      </c>
      <c r="F22" s="56">
        <v>44.03</v>
      </c>
      <c r="G22" s="56">
        <v>8.86</v>
      </c>
      <c r="H22" s="56">
        <v>1.97</v>
      </c>
      <c r="I22" s="56"/>
      <c r="J22" s="56">
        <v>31.91</v>
      </c>
      <c r="K22" s="56">
        <v>128.47999999999999</v>
      </c>
      <c r="L22" s="56">
        <v>264</v>
      </c>
      <c r="M22" s="56">
        <v>81.650000000000006</v>
      </c>
      <c r="N22" s="56">
        <v>5.32</v>
      </c>
      <c r="O22" s="56">
        <v>4.03</v>
      </c>
      <c r="P22" s="56">
        <v>11.8</v>
      </c>
      <c r="Q22" s="56">
        <v>8.1</v>
      </c>
      <c r="R22" s="56">
        <v>400</v>
      </c>
      <c r="S22" s="56">
        <v>17.3</v>
      </c>
      <c r="T22" s="56">
        <v>66.5</v>
      </c>
      <c r="U22" s="56"/>
      <c r="V22" s="56"/>
      <c r="W22" s="56">
        <v>0.22</v>
      </c>
      <c r="X22" s="56">
        <v>521.30999999999995</v>
      </c>
      <c r="Y22" s="56">
        <v>952.37</v>
      </c>
      <c r="Z22" s="56">
        <v>1.1000000000000001</v>
      </c>
      <c r="AA22" s="56">
        <v>201.06</v>
      </c>
      <c r="AB22" s="56"/>
      <c r="AC22" s="56">
        <v>70</v>
      </c>
      <c r="AD22" s="56">
        <v>35</v>
      </c>
      <c r="AE22" s="56">
        <v>262.17</v>
      </c>
      <c r="AF22" s="127">
        <v>30</v>
      </c>
    </row>
    <row r="23" spans="1:32" ht="12.75" x14ac:dyDescent="0.2">
      <c r="A23" s="58" t="s">
        <v>47</v>
      </c>
      <c r="B23" s="58">
        <v>11374</v>
      </c>
      <c r="C23" s="58"/>
      <c r="D23" s="58">
        <v>3</v>
      </c>
      <c r="E23" s="58">
        <v>475</v>
      </c>
      <c r="F23" s="58"/>
      <c r="G23" s="58"/>
      <c r="H23" s="58">
        <v>16591</v>
      </c>
      <c r="I23" s="58">
        <v>47</v>
      </c>
      <c r="J23" s="58">
        <v>2.8</v>
      </c>
      <c r="K23" s="58">
        <v>2.8</v>
      </c>
      <c r="L23" s="58">
        <v>47.400000000000006</v>
      </c>
      <c r="M23" s="58">
        <v>3</v>
      </c>
      <c r="N23" s="58">
        <v>1.7</v>
      </c>
      <c r="O23" s="58">
        <v>41</v>
      </c>
      <c r="P23" s="58"/>
      <c r="Q23" s="58"/>
      <c r="R23" s="58">
        <v>2000</v>
      </c>
      <c r="S23" s="58"/>
      <c r="T23" s="58"/>
      <c r="U23" s="58"/>
      <c r="V23" s="58"/>
      <c r="W23" s="58"/>
      <c r="X23" s="58">
        <v>9.7899999999999991</v>
      </c>
      <c r="Y23" s="58">
        <v>5919</v>
      </c>
      <c r="Z23" s="58"/>
      <c r="AA23" s="58">
        <v>2132.31</v>
      </c>
      <c r="AB23" s="58"/>
      <c r="AC23" s="58">
        <v>17.7</v>
      </c>
      <c r="AD23" s="58"/>
      <c r="AE23" s="58"/>
      <c r="AF23" s="126"/>
    </row>
    <row r="24" spans="1:32" ht="12.75" x14ac:dyDescent="0.2">
      <c r="A24" s="56" t="s">
        <v>48</v>
      </c>
      <c r="B24" s="56">
        <v>222.51</v>
      </c>
      <c r="C24" s="56">
        <v>420.39</v>
      </c>
      <c r="D24" s="56">
        <v>3876.7</v>
      </c>
      <c r="E24" s="56">
        <v>1755.07</v>
      </c>
      <c r="F24" s="56"/>
      <c r="G24" s="56">
        <v>8.19</v>
      </c>
      <c r="H24" s="56">
        <v>9275.4725519999993</v>
      </c>
      <c r="I24" s="56">
        <v>852.6</v>
      </c>
      <c r="J24" s="56">
        <v>1277.3499999999999</v>
      </c>
      <c r="K24" s="56">
        <v>14.79</v>
      </c>
      <c r="L24" s="56">
        <v>664.64</v>
      </c>
      <c r="M24" s="56">
        <v>617.25</v>
      </c>
      <c r="N24" s="56">
        <v>122.07</v>
      </c>
      <c r="O24" s="56">
        <v>3814.5709999999999</v>
      </c>
      <c r="P24" s="56">
        <v>1</v>
      </c>
      <c r="Q24" s="56">
        <v>341.1</v>
      </c>
      <c r="R24" s="56">
        <v>1400</v>
      </c>
      <c r="S24" s="56"/>
      <c r="T24" s="56"/>
      <c r="U24" s="56"/>
      <c r="V24" s="56"/>
      <c r="W24" s="56"/>
      <c r="X24" s="56">
        <v>0.89</v>
      </c>
      <c r="Y24" s="56">
        <v>401.81</v>
      </c>
      <c r="Z24" s="56">
        <v>0.6</v>
      </c>
      <c r="AA24" s="56">
        <v>107.2</v>
      </c>
      <c r="AB24" s="56"/>
      <c r="AC24" s="56">
        <v>17.71</v>
      </c>
      <c r="AD24" s="56">
        <v>0.31</v>
      </c>
      <c r="AE24" s="56"/>
      <c r="AF24" s="127">
        <v>0.43</v>
      </c>
    </row>
    <row r="25" spans="1:32" ht="12.75" x14ac:dyDescent="0.2">
      <c r="A25" s="58" t="s">
        <v>49</v>
      </c>
      <c r="B25" s="58">
        <v>21.34</v>
      </c>
      <c r="C25" s="58"/>
      <c r="D25" s="58"/>
      <c r="E25" s="58">
        <v>67.95</v>
      </c>
      <c r="F25" s="58">
        <v>3.4</v>
      </c>
      <c r="G25" s="58">
        <v>6.34</v>
      </c>
      <c r="H25" s="58">
        <v>0.55000000000000004</v>
      </c>
      <c r="I25" s="58">
        <v>0.6</v>
      </c>
      <c r="J25" s="58"/>
      <c r="K25" s="58"/>
      <c r="L25" s="58">
        <v>5.83</v>
      </c>
      <c r="M25" s="58"/>
      <c r="N25" s="58"/>
      <c r="O25" s="58">
        <v>3.5</v>
      </c>
      <c r="P25" s="58"/>
      <c r="Q25" s="58"/>
      <c r="R25" s="58"/>
      <c r="S25" s="58"/>
      <c r="T25" s="58"/>
      <c r="U25" s="58"/>
      <c r="V25" s="58"/>
      <c r="W25" s="58"/>
      <c r="X25" s="58">
        <v>3.89</v>
      </c>
      <c r="Y25" s="58"/>
      <c r="Z25" s="58"/>
      <c r="AA25" s="58">
        <f>23.982+25.153</f>
        <v>49.134999999999998</v>
      </c>
      <c r="AB25" s="58"/>
      <c r="AC25" s="58"/>
      <c r="AD25" s="58">
        <v>51.56</v>
      </c>
      <c r="AE25" s="58"/>
      <c r="AF25" s="126">
        <v>4.68</v>
      </c>
    </row>
    <row r="26" spans="1:32" ht="12.75" x14ac:dyDescent="0.2">
      <c r="A26" s="56" t="s">
        <v>50</v>
      </c>
      <c r="B26" s="56">
        <v>4049.8999999999996</v>
      </c>
      <c r="C26" s="56">
        <v>165.01999999999998</v>
      </c>
      <c r="D26" s="56">
        <v>56.9</v>
      </c>
      <c r="E26" s="56">
        <v>946.2</v>
      </c>
      <c r="F26" s="56">
        <v>138.31</v>
      </c>
      <c r="G26" s="56">
        <v>26.55</v>
      </c>
      <c r="H26" s="56"/>
      <c r="I26" s="56">
        <v>446</v>
      </c>
      <c r="J26" s="56">
        <v>4.54</v>
      </c>
      <c r="K26" s="56">
        <v>31.12</v>
      </c>
      <c r="L26" s="56">
        <v>174.22</v>
      </c>
      <c r="M26" s="56">
        <v>783.21</v>
      </c>
      <c r="N26" s="56">
        <v>17.18</v>
      </c>
      <c r="O26" s="56">
        <v>0.14000000000000001</v>
      </c>
      <c r="P26" s="56"/>
      <c r="Q26" s="56">
        <v>1.8</v>
      </c>
      <c r="R26" s="56">
        <v>500</v>
      </c>
      <c r="S26" s="56"/>
      <c r="T26" s="56">
        <v>5.0999999999999996</v>
      </c>
      <c r="U26" s="56"/>
      <c r="V26" s="56">
        <v>17.399999999999999</v>
      </c>
      <c r="W26" s="56">
        <v>25.35</v>
      </c>
      <c r="X26" s="56">
        <v>5136.2</v>
      </c>
      <c r="Y26" s="56">
        <v>33919.17</v>
      </c>
      <c r="Z26" s="56">
        <v>6.4</v>
      </c>
      <c r="AA26" s="56">
        <v>105.11</v>
      </c>
      <c r="AB26" s="56">
        <v>0.98</v>
      </c>
      <c r="AC26" s="56">
        <v>23.06</v>
      </c>
      <c r="AD26" s="56">
        <v>4.0999999999999996</v>
      </c>
      <c r="AE26" s="56">
        <v>4760.67</v>
      </c>
      <c r="AF26" s="127">
        <v>190.1</v>
      </c>
    </row>
    <row r="27" spans="1:32" ht="12.75" x14ac:dyDescent="0.2">
      <c r="A27" s="58" t="s">
        <v>51</v>
      </c>
      <c r="B27" s="58">
        <v>713.22</v>
      </c>
      <c r="C27" s="58"/>
      <c r="D27" s="58"/>
      <c r="E27" s="58">
        <v>4.7</v>
      </c>
      <c r="F27" s="58"/>
      <c r="G27" s="58"/>
      <c r="H27" s="58">
        <v>1.3</v>
      </c>
      <c r="I27" s="58"/>
      <c r="J27" s="58">
        <v>0.127</v>
      </c>
      <c r="K27" s="58">
        <v>1.1240000000000001</v>
      </c>
      <c r="L27" s="58">
        <v>4.71</v>
      </c>
      <c r="M27" s="58">
        <v>0.73099999999999998</v>
      </c>
      <c r="N27" s="58"/>
      <c r="O27" s="58">
        <v>1.7010000000000001</v>
      </c>
      <c r="P27" s="58"/>
      <c r="Q27" s="58"/>
      <c r="R27" s="58" t="s">
        <v>77</v>
      </c>
      <c r="S27" s="58">
        <v>5.3</v>
      </c>
      <c r="T27" s="58">
        <v>82.7</v>
      </c>
      <c r="U27" s="58"/>
      <c r="V27" s="58"/>
      <c r="W27" s="58">
        <v>33.200000000000003</v>
      </c>
      <c r="X27" s="58">
        <v>133.69999999999999</v>
      </c>
      <c r="Y27" s="58">
        <v>45.436</v>
      </c>
      <c r="Z27" s="58"/>
      <c r="AA27" s="58">
        <v>149.05000000000001</v>
      </c>
      <c r="AB27" s="58">
        <v>0.15</v>
      </c>
      <c r="AC27" s="58">
        <v>3.7</v>
      </c>
      <c r="AD27" s="58">
        <v>7.6</v>
      </c>
      <c r="AE27" s="58">
        <v>18.89</v>
      </c>
      <c r="AF27" s="126">
        <v>6.59</v>
      </c>
    </row>
    <row r="28" spans="1:32" ht="12.75" x14ac:dyDescent="0.2">
      <c r="A28" s="56" t="s">
        <v>52</v>
      </c>
      <c r="B28" s="56">
        <v>14416</v>
      </c>
      <c r="C28" s="56">
        <v>248</v>
      </c>
      <c r="D28" s="56">
        <v>1758</v>
      </c>
      <c r="E28" s="56">
        <v>1234.492</v>
      </c>
      <c r="F28" s="56"/>
      <c r="G28" s="56">
        <v>9</v>
      </c>
      <c r="H28" s="56">
        <v>30301.941999999999</v>
      </c>
      <c r="I28" s="56"/>
      <c r="J28" s="56">
        <v>676</v>
      </c>
      <c r="K28" s="56">
        <v>325</v>
      </c>
      <c r="L28" s="56">
        <v>1331</v>
      </c>
      <c r="M28" s="56">
        <v>94</v>
      </c>
      <c r="N28" s="56">
        <v>64</v>
      </c>
      <c r="O28" s="56">
        <v>836</v>
      </c>
      <c r="P28" s="56">
        <v>13</v>
      </c>
      <c r="Q28" s="56"/>
      <c r="R28" s="56" t="s">
        <v>77</v>
      </c>
      <c r="S28" s="56"/>
      <c r="T28" s="56"/>
      <c r="U28" s="56"/>
      <c r="V28" s="56"/>
      <c r="W28" s="56"/>
      <c r="X28" s="56">
        <v>111.321</v>
      </c>
      <c r="Y28" s="56">
        <v>132427.68420000002</v>
      </c>
      <c r="Z28" s="56">
        <v>51.1</v>
      </c>
      <c r="AA28" s="56">
        <v>14430.279</v>
      </c>
      <c r="AB28" s="56"/>
      <c r="AC28" s="56">
        <v>10.3</v>
      </c>
      <c r="AD28" s="56">
        <v>4.0199999999999996</v>
      </c>
      <c r="AE28" s="56"/>
      <c r="AF28" s="127">
        <v>6</v>
      </c>
    </row>
    <row r="29" spans="1:32" ht="12.75" x14ac:dyDescent="0.2">
      <c r="A29" s="58" t="s">
        <v>74</v>
      </c>
      <c r="B29" s="58">
        <v>579.83000000000004</v>
      </c>
      <c r="C29" s="58"/>
      <c r="D29" s="58"/>
      <c r="E29" s="58">
        <v>40.17</v>
      </c>
      <c r="F29" s="58">
        <v>173.5</v>
      </c>
      <c r="G29" s="58">
        <v>93.99</v>
      </c>
      <c r="H29" s="58">
        <v>858.23</v>
      </c>
      <c r="I29" s="58">
        <v>30.7</v>
      </c>
      <c r="J29" s="58">
        <v>0.44</v>
      </c>
      <c r="K29" s="58">
        <v>2.42</v>
      </c>
      <c r="L29" s="58">
        <v>48.41</v>
      </c>
      <c r="M29" s="58">
        <v>1.21</v>
      </c>
      <c r="N29" s="58">
        <v>0.56000000000000005</v>
      </c>
      <c r="O29" s="58">
        <v>16.87</v>
      </c>
      <c r="P29" s="58">
        <v>0.2</v>
      </c>
      <c r="Q29" s="58"/>
      <c r="R29" s="58"/>
      <c r="S29" s="58"/>
      <c r="T29" s="58"/>
      <c r="U29" s="58"/>
      <c r="V29" s="58"/>
      <c r="W29" s="58"/>
      <c r="X29" s="58"/>
      <c r="Y29" s="58">
        <v>6784.82</v>
      </c>
      <c r="Z29" s="58"/>
      <c r="AA29" s="58">
        <v>434.44400000000002</v>
      </c>
      <c r="AB29" s="58"/>
      <c r="AC29" s="58">
        <v>7.2</v>
      </c>
      <c r="AD29" s="58">
        <v>23.44</v>
      </c>
      <c r="AE29" s="58"/>
      <c r="AF29" s="126">
        <v>2.4900000000000002</v>
      </c>
    </row>
    <row r="30" spans="1:32" ht="12.75" x14ac:dyDescent="0.2">
      <c r="A30" s="56" t="s">
        <v>53</v>
      </c>
      <c r="B30" s="56">
        <v>15023.68</v>
      </c>
      <c r="C30" s="56">
        <v>0.5</v>
      </c>
      <c r="D30" s="56"/>
      <c r="E30" s="56">
        <v>416.77</v>
      </c>
      <c r="F30" s="56">
        <v>12</v>
      </c>
      <c r="G30" s="56">
        <v>1.8</v>
      </c>
      <c r="H30" s="56">
        <v>895.93</v>
      </c>
      <c r="I30" s="56">
        <v>3.5</v>
      </c>
      <c r="J30" s="56">
        <v>29.55</v>
      </c>
      <c r="K30" s="56">
        <v>2.0499999999999998</v>
      </c>
      <c r="L30" s="56">
        <v>160.66499999999999</v>
      </c>
      <c r="M30" s="56">
        <v>170.5</v>
      </c>
      <c r="N30" s="56">
        <v>185.15</v>
      </c>
      <c r="O30" s="56">
        <v>474.83</v>
      </c>
      <c r="P30" s="56">
        <v>1.3</v>
      </c>
      <c r="Q30" s="56">
        <v>0.1</v>
      </c>
      <c r="R30" s="56" t="s">
        <v>77</v>
      </c>
      <c r="S30" s="56">
        <v>8228.2000000000007</v>
      </c>
      <c r="T30" s="56"/>
      <c r="U30" s="56"/>
      <c r="V30" s="56"/>
      <c r="W30" s="56">
        <v>0.32500000000000001</v>
      </c>
      <c r="X30" s="56">
        <v>1077.8</v>
      </c>
      <c r="Y30" s="56">
        <v>1617.03</v>
      </c>
      <c r="Z30" s="56">
        <v>28</v>
      </c>
      <c r="AA30" s="56">
        <v>11591.3</v>
      </c>
      <c r="AB30" s="56"/>
      <c r="AC30" s="56">
        <v>100</v>
      </c>
      <c r="AD30" s="56">
        <v>25</v>
      </c>
      <c r="AE30" s="56">
        <v>254.17</v>
      </c>
      <c r="AF30" s="127">
        <v>42</v>
      </c>
    </row>
    <row r="31" spans="1:32" ht="12.75" x14ac:dyDescent="0.2">
      <c r="A31" s="58" t="s">
        <v>54</v>
      </c>
      <c r="B31" s="58">
        <v>21.5</v>
      </c>
      <c r="C31" s="58"/>
      <c r="D31" s="58"/>
      <c r="E31" s="58">
        <v>0.2</v>
      </c>
      <c r="F31" s="58"/>
      <c r="G31" s="58"/>
      <c r="H31" s="58"/>
      <c r="I31" s="58"/>
      <c r="J31" s="58"/>
      <c r="K31" s="58"/>
      <c r="L31" s="58">
        <v>0.6</v>
      </c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>
        <v>0.2</v>
      </c>
      <c r="X31" s="58">
        <v>18.350000000000001</v>
      </c>
      <c r="Y31" s="58"/>
      <c r="Z31" s="58"/>
      <c r="AA31" s="58"/>
      <c r="AB31" s="58">
        <v>0.13</v>
      </c>
      <c r="AC31" s="58">
        <v>0.61</v>
      </c>
      <c r="AD31" s="58">
        <v>1.91</v>
      </c>
      <c r="AE31" s="58">
        <v>89.45</v>
      </c>
      <c r="AF31" s="126">
        <v>0.47</v>
      </c>
    </row>
    <row r="32" spans="1:32" ht="12.75" x14ac:dyDescent="0.2">
      <c r="A32" s="56" t="s">
        <v>55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127"/>
    </row>
    <row r="33" spans="1:32" ht="12.75" x14ac:dyDescent="0.2">
      <c r="A33" s="58" t="s">
        <v>56</v>
      </c>
      <c r="B33" s="58">
        <v>27.367999999999999</v>
      </c>
      <c r="C33" s="58">
        <v>0.4</v>
      </c>
      <c r="D33" s="58"/>
      <c r="E33" s="58"/>
      <c r="F33" s="58">
        <v>1.07</v>
      </c>
      <c r="G33" s="58">
        <v>0.2</v>
      </c>
      <c r="H33" s="58">
        <v>0.26200000000000001</v>
      </c>
      <c r="I33" s="58"/>
      <c r="J33" s="58">
        <v>0.2</v>
      </c>
      <c r="K33" s="58">
        <v>1.1000000000000001</v>
      </c>
      <c r="L33" s="58">
        <v>3.7</v>
      </c>
      <c r="M33" s="58"/>
      <c r="N33" s="58">
        <v>0.1</v>
      </c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>
        <v>53</v>
      </c>
      <c r="Z33" s="58"/>
      <c r="AA33" s="58"/>
      <c r="AB33" s="58"/>
      <c r="AC33" s="58"/>
      <c r="AD33" s="58"/>
      <c r="AE33" s="58"/>
      <c r="AF33" s="126"/>
    </row>
    <row r="34" spans="1:32" ht="12.75" x14ac:dyDescent="0.2">
      <c r="A34" s="56" t="s">
        <v>57</v>
      </c>
      <c r="B34" s="56">
        <v>3.4239999999999999</v>
      </c>
      <c r="C34" s="56"/>
      <c r="D34" s="56">
        <v>0.4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127"/>
    </row>
    <row r="35" spans="1:32" ht="12.75" x14ac:dyDescent="0.2">
      <c r="A35" s="58" t="s">
        <v>58</v>
      </c>
      <c r="B35" s="58">
        <v>19.666666666666664</v>
      </c>
      <c r="C35" s="58">
        <v>2.8</v>
      </c>
      <c r="D35" s="58">
        <v>1.5</v>
      </c>
      <c r="E35" s="58">
        <v>0.1</v>
      </c>
      <c r="F35" s="58"/>
      <c r="G35" s="58"/>
      <c r="H35" s="58">
        <v>65.3</v>
      </c>
      <c r="I35" s="58">
        <v>0.2</v>
      </c>
      <c r="J35" s="58">
        <v>0.1</v>
      </c>
      <c r="K35" s="58">
        <v>0.5</v>
      </c>
      <c r="L35" s="58">
        <v>0.1</v>
      </c>
      <c r="M35" s="58"/>
      <c r="N35" s="58"/>
      <c r="O35" s="58">
        <v>8.6</v>
      </c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>
        <v>14.651999999999999</v>
      </c>
      <c r="AB35" s="58"/>
      <c r="AC35" s="58"/>
      <c r="AD35" s="58"/>
      <c r="AE35" s="58"/>
      <c r="AF35" s="126"/>
    </row>
    <row r="36" spans="1:32" ht="12.75" x14ac:dyDescent="0.2">
      <c r="A36" s="56" t="s">
        <v>59</v>
      </c>
      <c r="B36" s="56"/>
      <c r="C36" s="56"/>
      <c r="D36" s="56"/>
      <c r="E36" s="56">
        <v>0.2</v>
      </c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>
        <v>0.3</v>
      </c>
      <c r="Y36" s="56"/>
      <c r="Z36" s="56"/>
      <c r="AA36" s="56"/>
      <c r="AB36" s="56"/>
      <c r="AC36" s="56"/>
      <c r="AD36" s="56"/>
      <c r="AE36" s="56">
        <v>48.8</v>
      </c>
      <c r="AF36" s="127"/>
    </row>
    <row r="37" spans="1:32" ht="12.75" x14ac:dyDescent="0.2">
      <c r="A37" s="58" t="s">
        <v>75</v>
      </c>
      <c r="B37" s="58">
        <v>46.519000000000005</v>
      </c>
      <c r="C37" s="58"/>
      <c r="D37" s="58">
        <v>0.1</v>
      </c>
      <c r="E37" s="58"/>
      <c r="F37" s="58">
        <v>7.0000000000000007E-2</v>
      </c>
      <c r="G37" s="58"/>
      <c r="H37" s="58"/>
      <c r="I37" s="58"/>
      <c r="J37" s="58"/>
      <c r="K37" s="58"/>
      <c r="L37" s="58">
        <v>0.9</v>
      </c>
      <c r="M37" s="58">
        <v>0.8</v>
      </c>
      <c r="N37" s="58">
        <v>0.1</v>
      </c>
      <c r="O37" s="58"/>
      <c r="P37" s="58"/>
      <c r="Q37" s="58"/>
      <c r="R37" s="58" t="s">
        <v>77</v>
      </c>
      <c r="S37" s="58"/>
      <c r="T37" s="58"/>
      <c r="U37" s="58"/>
      <c r="V37" s="58"/>
      <c r="W37" s="58"/>
      <c r="X37" s="58">
        <v>4.7690000000000001</v>
      </c>
      <c r="Y37" s="58">
        <v>304.5</v>
      </c>
      <c r="Z37" s="58"/>
      <c r="AA37" s="58"/>
      <c r="AB37" s="58">
        <v>0.01</v>
      </c>
      <c r="AC37" s="58">
        <v>0.01</v>
      </c>
      <c r="AD37" s="58"/>
      <c r="AE37" s="58">
        <v>23.18</v>
      </c>
      <c r="AF37" s="126">
        <v>0.01</v>
      </c>
    </row>
  </sheetData>
  <mergeCells count="5">
    <mergeCell ref="AE1:AE2"/>
    <mergeCell ref="AB1:AB2"/>
    <mergeCell ref="AD1:AD2"/>
    <mergeCell ref="AC1:AC2"/>
    <mergeCell ref="AF1:AF2"/>
  </mergeCells>
  <pageMargins left="0.70866141732283472" right="0.70866141732283472" top="0.74803149606299213" bottom="0.74803149606299213" header="0.31496062992125984" footer="0.31496062992125984"/>
  <pageSetup scale="55" orientation="landscape" r:id="rId1"/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4" transitionEvaluation="1" transitionEntry="1"/>
  <dimension ref="A1:AG36"/>
  <sheetViews>
    <sheetView showGridLines="0" view="pageBreakPreview" topLeftCell="A4" zoomScaleNormal="75" zoomScaleSheetLayoutView="69" workbookViewId="0">
      <selection activeCell="R36" sqref="R36"/>
    </sheetView>
  </sheetViews>
  <sheetFormatPr defaultColWidth="9.625" defaultRowHeight="12.75" x14ac:dyDescent="0.2"/>
  <cols>
    <col min="1" max="1" width="17.125" style="1" customWidth="1"/>
    <col min="2" max="2" width="7.25" style="1" customWidth="1"/>
    <col min="3" max="3" width="6.75" style="1" customWidth="1"/>
    <col min="4" max="4" width="7" style="1" customWidth="1"/>
    <col min="5" max="5" width="6.625" style="1" customWidth="1"/>
    <col min="6" max="6" width="7" style="1" customWidth="1"/>
    <col min="7" max="7" width="9.75" style="1" customWidth="1"/>
    <col min="8" max="8" width="6.875" style="1" customWidth="1"/>
    <col min="9" max="9" width="6.125" style="1" customWidth="1"/>
    <col min="10" max="10" width="7" style="1" customWidth="1"/>
    <col min="11" max="11" width="7.5" style="1" customWidth="1"/>
    <col min="12" max="12" width="7.125" style="1" customWidth="1"/>
    <col min="13" max="13" width="8.25" style="1" customWidth="1"/>
    <col min="14" max="14" width="8.125" style="1" customWidth="1"/>
    <col min="15" max="15" width="8.625" style="1" customWidth="1"/>
    <col min="16" max="16" width="7.25" style="1" customWidth="1"/>
    <col min="17" max="17" width="8" style="1" customWidth="1"/>
    <col min="18" max="19" width="7.375" style="1" customWidth="1"/>
    <col min="20" max="20" width="7.125" style="1" customWidth="1"/>
    <col min="21" max="21" width="7.25" style="1" customWidth="1"/>
    <col min="22" max="22" width="6.75" style="1" customWidth="1"/>
    <col min="23" max="23" width="8.125" style="1" customWidth="1"/>
    <col min="24" max="24" width="6.875" style="1" customWidth="1"/>
    <col min="25" max="25" width="8.125" style="1" customWidth="1"/>
    <col min="26" max="26" width="7.875" style="1" customWidth="1"/>
    <col min="27" max="27" width="7.375" style="1" customWidth="1"/>
    <col min="28" max="28" width="7.125" style="1" customWidth="1"/>
    <col min="29" max="29" width="6.625" style="1" customWidth="1"/>
    <col min="30" max="30" width="6.875" style="1" customWidth="1"/>
    <col min="31" max="31" width="7.875" style="1" customWidth="1"/>
    <col min="32" max="32" width="9.875" style="1" customWidth="1"/>
    <col min="33" max="33" width="9.625" style="1"/>
    <col min="34" max="34" width="20.625" style="1" customWidth="1"/>
    <col min="35" max="16384" width="9.625" style="1"/>
  </cols>
  <sheetData>
    <row r="1" spans="1:33" ht="21.75" customHeight="1" x14ac:dyDescent="0.2">
      <c r="A1" s="54" t="s">
        <v>2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188</v>
      </c>
      <c r="H1" s="37" t="s">
        <v>23</v>
      </c>
      <c r="I1" s="26" t="s">
        <v>24</v>
      </c>
      <c r="J1" s="37" t="s">
        <v>25</v>
      </c>
      <c r="K1" s="37" t="s">
        <v>26</v>
      </c>
      <c r="L1" s="37" t="s">
        <v>189</v>
      </c>
      <c r="M1" s="37" t="s">
        <v>3</v>
      </c>
      <c r="N1" s="37" t="s">
        <v>60</v>
      </c>
      <c r="O1" s="37" t="s">
        <v>4</v>
      </c>
      <c r="P1" s="37" t="s">
        <v>5</v>
      </c>
      <c r="Q1" s="26" t="s">
        <v>190</v>
      </c>
      <c r="R1" s="26" t="s">
        <v>6</v>
      </c>
      <c r="S1" s="37" t="s">
        <v>7</v>
      </c>
      <c r="T1" s="33" t="s">
        <v>13</v>
      </c>
      <c r="U1" s="35" t="s">
        <v>14</v>
      </c>
      <c r="V1" s="35" t="s">
        <v>15</v>
      </c>
      <c r="W1" s="35" t="s">
        <v>8</v>
      </c>
      <c r="X1" s="35" t="s">
        <v>84</v>
      </c>
      <c r="Y1" s="37" t="s">
        <v>88</v>
      </c>
      <c r="Z1" s="33" t="s">
        <v>89</v>
      </c>
      <c r="AA1" s="25" t="s">
        <v>87</v>
      </c>
      <c r="AB1" s="150" t="s">
        <v>85</v>
      </c>
      <c r="AC1" s="150" t="s">
        <v>80</v>
      </c>
      <c r="AD1" s="150" t="s">
        <v>81</v>
      </c>
      <c r="AE1" s="149" t="s">
        <v>86</v>
      </c>
      <c r="AF1" s="151" t="s">
        <v>82</v>
      </c>
      <c r="AG1" s="2"/>
    </row>
    <row r="2" spans="1:33" s="3" customFormat="1" x14ac:dyDescent="0.2">
      <c r="A2" s="58" t="s">
        <v>28</v>
      </c>
      <c r="B2" s="16">
        <v>10538</v>
      </c>
      <c r="C2" s="16">
        <v>437</v>
      </c>
      <c r="D2" s="16">
        <v>53</v>
      </c>
      <c r="E2" s="16">
        <v>2762</v>
      </c>
      <c r="F2" s="16">
        <v>53</v>
      </c>
      <c r="G2" s="16">
        <v>13</v>
      </c>
      <c r="H2" s="16">
        <v>10</v>
      </c>
      <c r="I2" s="16"/>
      <c r="J2" s="16">
        <v>846</v>
      </c>
      <c r="K2" s="16">
        <v>203</v>
      </c>
      <c r="L2" s="16">
        <v>380</v>
      </c>
      <c r="M2" s="16">
        <v>1006</v>
      </c>
      <c r="N2" s="16">
        <v>20</v>
      </c>
      <c r="O2" s="16">
        <v>2</v>
      </c>
      <c r="P2" s="16"/>
      <c r="Q2" s="16">
        <v>64</v>
      </c>
      <c r="R2" s="16">
        <v>3227</v>
      </c>
      <c r="S2" s="16"/>
      <c r="T2" s="48">
        <v>192</v>
      </c>
      <c r="U2" s="16"/>
      <c r="V2" s="18"/>
      <c r="W2" s="18"/>
      <c r="X2" s="18">
        <v>2819.6</v>
      </c>
      <c r="Y2" s="16">
        <v>11708</v>
      </c>
      <c r="Z2" s="18">
        <v>360</v>
      </c>
      <c r="AA2" s="16">
        <v>137.69999999999999</v>
      </c>
      <c r="AB2" s="16"/>
      <c r="AC2" s="18">
        <v>831</v>
      </c>
      <c r="AD2" s="18">
        <v>17</v>
      </c>
      <c r="AE2" s="18">
        <v>667</v>
      </c>
      <c r="AF2" s="59">
        <v>364</v>
      </c>
      <c r="AG2" s="4"/>
    </row>
    <row r="3" spans="1:33" x14ac:dyDescent="0.2">
      <c r="A3" s="56" t="s">
        <v>30</v>
      </c>
      <c r="B3" s="17">
        <v>215.8</v>
      </c>
      <c r="C3" s="17"/>
      <c r="D3" s="17"/>
      <c r="E3" s="17">
        <v>60</v>
      </c>
      <c r="F3" s="17"/>
      <c r="G3" s="17">
        <v>18.399999999999999</v>
      </c>
      <c r="H3" s="17">
        <v>4.8</v>
      </c>
      <c r="I3" s="17"/>
      <c r="J3" s="17"/>
      <c r="K3" s="17">
        <v>0.5</v>
      </c>
      <c r="L3" s="17">
        <v>9.1999999999999993</v>
      </c>
      <c r="M3" s="17"/>
      <c r="N3" s="17">
        <v>0.7</v>
      </c>
      <c r="O3" s="17">
        <v>23.8</v>
      </c>
      <c r="P3" s="17"/>
      <c r="Q3" s="17"/>
      <c r="R3" s="17"/>
      <c r="S3" s="17"/>
      <c r="T3" s="49"/>
      <c r="U3" s="19">
        <v>4</v>
      </c>
      <c r="V3" s="19"/>
      <c r="W3" s="19"/>
      <c r="X3" s="17">
        <v>13</v>
      </c>
      <c r="Y3" s="17">
        <v>27.1</v>
      </c>
      <c r="Z3" s="20"/>
      <c r="AA3" s="17">
        <v>31.7</v>
      </c>
      <c r="AB3" s="17"/>
      <c r="AC3" s="19"/>
      <c r="AD3" s="19">
        <v>50</v>
      </c>
      <c r="AE3" s="19"/>
      <c r="AF3" s="60"/>
      <c r="AG3" s="3"/>
    </row>
    <row r="4" spans="1:33" s="3" customFormat="1" x14ac:dyDescent="0.2">
      <c r="A4" s="58" t="s">
        <v>31</v>
      </c>
      <c r="B4" s="16">
        <v>4335.8</v>
      </c>
      <c r="C4" s="16"/>
      <c r="D4" s="16"/>
      <c r="E4" s="16">
        <v>14.1</v>
      </c>
      <c r="F4" s="16"/>
      <c r="G4" s="16">
        <v>3.1</v>
      </c>
      <c r="H4" s="16">
        <v>63.5</v>
      </c>
      <c r="I4" s="16"/>
      <c r="J4" s="16">
        <v>0.9</v>
      </c>
      <c r="K4" s="16">
        <v>4.4000000000000004</v>
      </c>
      <c r="L4" s="16">
        <v>59.3</v>
      </c>
      <c r="M4" s="16"/>
      <c r="N4" s="16">
        <v>7.2</v>
      </c>
      <c r="O4" s="16">
        <v>128.6</v>
      </c>
      <c r="P4" s="16">
        <v>3.8</v>
      </c>
      <c r="Q4" s="16">
        <v>0.5</v>
      </c>
      <c r="R4" s="16">
        <v>0.8</v>
      </c>
      <c r="S4" s="16">
        <v>715.3</v>
      </c>
      <c r="T4" s="48">
        <v>20.2</v>
      </c>
      <c r="U4" s="18">
        <v>498</v>
      </c>
      <c r="V4" s="18"/>
      <c r="W4" s="18"/>
      <c r="X4" s="18">
        <v>805.2</v>
      </c>
      <c r="Y4" s="16">
        <v>1059</v>
      </c>
      <c r="Z4" s="18"/>
      <c r="AA4" s="18">
        <v>589.70000000000005</v>
      </c>
      <c r="AB4" s="16"/>
      <c r="AC4" s="18">
        <v>12</v>
      </c>
      <c r="AD4" s="18">
        <v>108</v>
      </c>
      <c r="AE4" s="18">
        <v>101</v>
      </c>
      <c r="AF4" s="59">
        <v>10</v>
      </c>
      <c r="AG4" s="4"/>
    </row>
    <row r="5" spans="1:33" x14ac:dyDescent="0.2">
      <c r="A5" s="56" t="s">
        <v>32</v>
      </c>
      <c r="B5" s="17">
        <v>3599.3</v>
      </c>
      <c r="C5" s="17">
        <v>1.8</v>
      </c>
      <c r="D5" s="17">
        <v>3.3</v>
      </c>
      <c r="E5" s="17">
        <v>1478.7</v>
      </c>
      <c r="F5" s="17">
        <v>8.4</v>
      </c>
      <c r="G5" s="17">
        <v>3</v>
      </c>
      <c r="H5" s="17">
        <v>4570.8</v>
      </c>
      <c r="I5" s="17">
        <v>12.9</v>
      </c>
      <c r="J5" s="17">
        <v>58.4</v>
      </c>
      <c r="K5" s="17">
        <v>42.2</v>
      </c>
      <c r="L5" s="17">
        <v>371.8</v>
      </c>
      <c r="M5" s="17">
        <v>0.7</v>
      </c>
      <c r="N5" s="17">
        <v>1.8</v>
      </c>
      <c r="O5" s="17">
        <v>89.4</v>
      </c>
      <c r="P5" s="17">
        <v>20.6</v>
      </c>
      <c r="Q5" s="17"/>
      <c r="R5" s="17"/>
      <c r="S5" s="17">
        <v>1118.4000000000001</v>
      </c>
      <c r="T5" s="49">
        <v>159.30000000000001</v>
      </c>
      <c r="U5" s="19">
        <v>1</v>
      </c>
      <c r="V5" s="19"/>
      <c r="W5" s="19"/>
      <c r="X5" s="19">
        <v>1435.3</v>
      </c>
      <c r="Y5" s="17">
        <v>5032.6000000000004</v>
      </c>
      <c r="Z5" s="19">
        <v>17</v>
      </c>
      <c r="AA5" s="19">
        <v>5387.2</v>
      </c>
      <c r="AB5" s="17"/>
      <c r="AC5" s="19"/>
      <c r="AD5" s="19"/>
      <c r="AE5" s="19"/>
      <c r="AF5" s="60"/>
      <c r="AG5" s="3"/>
    </row>
    <row r="6" spans="1:33" s="3" customFormat="1" x14ac:dyDescent="0.2">
      <c r="A6" s="58" t="s">
        <v>65</v>
      </c>
      <c r="B6" s="16">
        <v>4110.3999999999996</v>
      </c>
      <c r="C6" s="16">
        <v>5.9</v>
      </c>
      <c r="D6" s="16"/>
      <c r="E6" s="16">
        <v>143.30000000000001</v>
      </c>
      <c r="F6" s="16">
        <v>2.2000000000000002</v>
      </c>
      <c r="G6" s="16">
        <v>28</v>
      </c>
      <c r="H6" s="16">
        <v>121.9</v>
      </c>
      <c r="I6" s="16">
        <v>2.4</v>
      </c>
      <c r="J6" s="16">
        <v>221.9</v>
      </c>
      <c r="K6" s="16">
        <v>30.6</v>
      </c>
      <c r="L6" s="16">
        <v>236.2</v>
      </c>
      <c r="M6" s="16">
        <v>39.1</v>
      </c>
      <c r="N6" s="16">
        <v>9</v>
      </c>
      <c r="O6" s="16">
        <v>25</v>
      </c>
      <c r="P6" s="16">
        <v>12</v>
      </c>
      <c r="Q6" s="16"/>
      <c r="R6" s="16"/>
      <c r="S6" s="16"/>
      <c r="T6" s="48">
        <v>2.5</v>
      </c>
      <c r="U6" s="16"/>
      <c r="V6" s="18"/>
      <c r="W6" s="18"/>
      <c r="X6" s="16">
        <v>296</v>
      </c>
      <c r="Y6" s="16">
        <v>29.2</v>
      </c>
      <c r="Z6" s="18"/>
      <c r="AA6" s="16">
        <v>449.8</v>
      </c>
      <c r="AB6" s="16"/>
      <c r="AC6" s="18"/>
      <c r="AD6" s="18"/>
      <c r="AE6" s="18"/>
      <c r="AF6" s="59"/>
      <c r="AG6" s="4"/>
    </row>
    <row r="7" spans="1:33" x14ac:dyDescent="0.2">
      <c r="A7" s="56" t="s">
        <v>33</v>
      </c>
      <c r="B7" s="17">
        <v>100.6</v>
      </c>
      <c r="C7" s="17"/>
      <c r="D7" s="17"/>
      <c r="E7" s="17">
        <v>0.6</v>
      </c>
      <c r="F7" s="17"/>
      <c r="G7" s="17"/>
      <c r="H7" s="17"/>
      <c r="I7" s="17"/>
      <c r="J7" s="17"/>
      <c r="K7" s="17"/>
      <c r="L7" s="17">
        <v>8.5</v>
      </c>
      <c r="M7" s="17">
        <v>8.1</v>
      </c>
      <c r="N7" s="17"/>
      <c r="O7" s="17"/>
      <c r="P7" s="17"/>
      <c r="Q7" s="17"/>
      <c r="R7" s="17"/>
      <c r="S7" s="17"/>
      <c r="T7" s="49"/>
      <c r="U7" s="17"/>
      <c r="V7" s="19"/>
      <c r="W7" s="19"/>
      <c r="X7" s="17">
        <v>25</v>
      </c>
      <c r="Y7" s="17">
        <v>52.3</v>
      </c>
      <c r="Z7" s="19"/>
      <c r="AA7" s="17"/>
      <c r="AB7" s="17"/>
      <c r="AC7" s="17"/>
      <c r="AD7" s="17"/>
      <c r="AE7" s="19">
        <v>88</v>
      </c>
      <c r="AF7" s="60"/>
      <c r="AG7" s="3"/>
    </row>
    <row r="8" spans="1:33" s="3" customFormat="1" x14ac:dyDescent="0.2">
      <c r="A8" s="58" t="s">
        <v>34</v>
      </c>
      <c r="B8" s="16">
        <v>1292</v>
      </c>
      <c r="C8" s="16">
        <v>171</v>
      </c>
      <c r="D8" s="16">
        <v>828</v>
      </c>
      <c r="E8" s="16">
        <v>533</v>
      </c>
      <c r="F8" s="16">
        <v>11</v>
      </c>
      <c r="G8" s="16">
        <v>57</v>
      </c>
      <c r="H8" s="16">
        <v>2352</v>
      </c>
      <c r="I8" s="16"/>
      <c r="J8" s="16">
        <v>125</v>
      </c>
      <c r="K8" s="16">
        <v>241</v>
      </c>
      <c r="L8" s="16">
        <v>151</v>
      </c>
      <c r="M8" s="16">
        <v>1757</v>
      </c>
      <c r="N8" s="16">
        <v>80</v>
      </c>
      <c r="O8" s="16">
        <v>341</v>
      </c>
      <c r="P8" s="16"/>
      <c r="Q8" s="16">
        <v>831</v>
      </c>
      <c r="R8" s="16">
        <v>7986.3</v>
      </c>
      <c r="S8" s="16"/>
      <c r="T8" s="48"/>
      <c r="U8" s="16"/>
      <c r="V8" s="18"/>
      <c r="W8" s="18"/>
      <c r="X8" s="18">
        <v>3779.8</v>
      </c>
      <c r="Y8" s="16">
        <v>12400</v>
      </c>
      <c r="Z8" s="18">
        <v>101</v>
      </c>
      <c r="AA8" s="18">
        <v>1657</v>
      </c>
      <c r="AB8" s="16"/>
      <c r="AC8" s="18">
        <v>42</v>
      </c>
      <c r="AD8" s="18">
        <v>48</v>
      </c>
      <c r="AE8" s="18">
        <v>108</v>
      </c>
      <c r="AF8" s="59">
        <v>25</v>
      </c>
      <c r="AG8" s="4"/>
    </row>
    <row r="9" spans="1:33" x14ac:dyDescent="0.2">
      <c r="A9" s="56" t="s">
        <v>35</v>
      </c>
      <c r="B9" s="17">
        <v>3625</v>
      </c>
      <c r="C9" s="17">
        <v>36</v>
      </c>
      <c r="D9" s="17">
        <v>932</v>
      </c>
      <c r="E9" s="17">
        <v>27</v>
      </c>
      <c r="F9" s="17"/>
      <c r="G9" s="17"/>
      <c r="H9" s="17">
        <v>10500</v>
      </c>
      <c r="I9" s="17">
        <v>137</v>
      </c>
      <c r="J9" s="17">
        <v>62</v>
      </c>
      <c r="K9" s="17">
        <v>23</v>
      </c>
      <c r="L9" s="17">
        <v>15</v>
      </c>
      <c r="M9" s="17">
        <v>2</v>
      </c>
      <c r="N9" s="17">
        <v>1</v>
      </c>
      <c r="O9" s="17">
        <v>849</v>
      </c>
      <c r="P9" s="17"/>
      <c r="Q9" s="17">
        <v>0.5</v>
      </c>
      <c r="R9" s="17">
        <v>1926</v>
      </c>
      <c r="S9" s="17"/>
      <c r="T9" s="49"/>
      <c r="U9" s="17"/>
      <c r="V9" s="19"/>
      <c r="W9" s="19"/>
      <c r="X9" s="17"/>
      <c r="Y9" s="17">
        <v>5335</v>
      </c>
      <c r="Z9" s="19"/>
      <c r="AA9" s="19">
        <v>494.8</v>
      </c>
      <c r="AB9" s="17"/>
      <c r="AC9" s="19"/>
      <c r="AD9" s="19"/>
      <c r="AE9" s="17"/>
      <c r="AF9" s="60"/>
      <c r="AG9" s="3"/>
    </row>
    <row r="10" spans="1:33" s="3" customFormat="1" x14ac:dyDescent="0.2">
      <c r="A10" s="58" t="s">
        <v>36</v>
      </c>
      <c r="B10" s="16">
        <v>105.9</v>
      </c>
      <c r="C10" s="16" t="s">
        <v>1</v>
      </c>
      <c r="D10" s="16"/>
      <c r="E10" s="16">
        <v>543.20000000000005</v>
      </c>
      <c r="F10" s="16">
        <v>2.2000000000000002</v>
      </c>
      <c r="G10" s="16">
        <v>1.8</v>
      </c>
      <c r="H10" s="16">
        <v>327.10000000000002</v>
      </c>
      <c r="I10" s="16">
        <v>16.2</v>
      </c>
      <c r="J10" s="16"/>
      <c r="K10" s="16"/>
      <c r="L10" s="16">
        <v>20.7</v>
      </c>
      <c r="M10" s="16"/>
      <c r="N10" s="16">
        <v>0.3</v>
      </c>
      <c r="O10" s="16">
        <v>2.5</v>
      </c>
      <c r="P10" s="16"/>
      <c r="Q10" s="16"/>
      <c r="R10" s="16"/>
      <c r="S10" s="16"/>
      <c r="T10" s="48"/>
      <c r="U10" s="18">
        <v>1</v>
      </c>
      <c r="V10" s="18"/>
      <c r="W10" s="18"/>
      <c r="X10" s="16"/>
      <c r="Y10" s="16">
        <v>45.6</v>
      </c>
      <c r="Z10" s="18"/>
      <c r="AA10" s="16">
        <v>184.4</v>
      </c>
      <c r="AB10" s="16"/>
      <c r="AC10" s="16"/>
      <c r="AD10" s="18"/>
      <c r="AE10" s="16"/>
      <c r="AF10" s="59"/>
      <c r="AG10" s="4"/>
    </row>
    <row r="11" spans="1:33" x14ac:dyDescent="0.2">
      <c r="A11" s="56" t="s">
        <v>37</v>
      </c>
      <c r="B11" s="17">
        <v>497.4</v>
      </c>
      <c r="C11" s="17">
        <v>2.5</v>
      </c>
      <c r="D11" s="17">
        <v>10.9</v>
      </c>
      <c r="E11" s="17">
        <v>487</v>
      </c>
      <c r="F11" s="17"/>
      <c r="G11" s="17">
        <v>5</v>
      </c>
      <c r="H11" s="17">
        <v>289.89999999999998</v>
      </c>
      <c r="I11" s="17">
        <v>7.9</v>
      </c>
      <c r="J11" s="17"/>
      <c r="K11" s="17"/>
      <c r="L11" s="17">
        <v>13.6</v>
      </c>
      <c r="M11" s="17"/>
      <c r="N11" s="17">
        <v>2</v>
      </c>
      <c r="O11" s="17">
        <v>47.6</v>
      </c>
      <c r="P11" s="17"/>
      <c r="Q11" s="17"/>
      <c r="R11" s="17"/>
      <c r="S11" s="17"/>
      <c r="T11" s="49"/>
      <c r="U11" s="17"/>
      <c r="V11" s="19"/>
      <c r="W11" s="19"/>
      <c r="X11" s="17"/>
      <c r="Y11" s="17">
        <v>0</v>
      </c>
      <c r="Z11" s="19"/>
      <c r="AA11" s="17">
        <v>110.6</v>
      </c>
      <c r="AB11" s="17"/>
      <c r="AC11" s="19"/>
      <c r="AD11" s="17"/>
      <c r="AE11" s="17"/>
      <c r="AF11" s="57"/>
      <c r="AG11" s="3"/>
    </row>
    <row r="12" spans="1:33" s="3" customFormat="1" x14ac:dyDescent="0.2">
      <c r="A12" s="58" t="s">
        <v>64</v>
      </c>
      <c r="B12" s="16">
        <v>1538.4</v>
      </c>
      <c r="C12" s="16"/>
      <c r="D12" s="16"/>
      <c r="E12" s="16">
        <v>190.7</v>
      </c>
      <c r="F12" s="16">
        <v>5.7</v>
      </c>
      <c r="G12" s="16">
        <v>11.9</v>
      </c>
      <c r="H12" s="16">
        <v>173.2</v>
      </c>
      <c r="I12" s="16">
        <v>8.5</v>
      </c>
      <c r="J12" s="32">
        <v>57.6</v>
      </c>
      <c r="K12" s="16">
        <v>53.3</v>
      </c>
      <c r="L12" s="16">
        <v>112.8</v>
      </c>
      <c r="M12" s="16">
        <v>10.7</v>
      </c>
      <c r="N12" s="16">
        <v>1.3</v>
      </c>
      <c r="O12" s="32">
        <v>55.7</v>
      </c>
      <c r="P12" s="16">
        <v>8.5</v>
      </c>
      <c r="Q12" s="16">
        <v>0.7</v>
      </c>
      <c r="R12" s="16"/>
      <c r="S12" s="16">
        <v>0.8</v>
      </c>
      <c r="T12" s="48">
        <v>4</v>
      </c>
      <c r="U12" s="16"/>
      <c r="V12" s="18"/>
      <c r="W12" s="18"/>
      <c r="X12" s="16">
        <v>58</v>
      </c>
      <c r="Y12" s="32">
        <v>447</v>
      </c>
      <c r="Z12" s="18"/>
      <c r="AA12" s="18">
        <v>573.1</v>
      </c>
      <c r="AB12" s="16"/>
      <c r="AC12" s="16"/>
      <c r="AD12" s="16"/>
      <c r="AE12" s="16"/>
      <c r="AF12" s="61"/>
      <c r="AG12" s="4"/>
    </row>
    <row r="13" spans="1:33" x14ac:dyDescent="0.2">
      <c r="A13" s="56" t="s">
        <v>38</v>
      </c>
      <c r="B13" s="17">
        <v>3691</v>
      </c>
      <c r="C13" s="17">
        <v>1406</v>
      </c>
      <c r="D13" s="17">
        <v>153</v>
      </c>
      <c r="E13" s="17">
        <v>3013</v>
      </c>
      <c r="F13" s="17">
        <v>1312</v>
      </c>
      <c r="G13" s="17">
        <v>11</v>
      </c>
      <c r="H13" s="17">
        <v>251</v>
      </c>
      <c r="I13" s="17"/>
      <c r="J13" s="17">
        <v>574</v>
      </c>
      <c r="K13" s="17">
        <v>282</v>
      </c>
      <c r="L13" s="17">
        <v>262</v>
      </c>
      <c r="M13" s="17">
        <v>512</v>
      </c>
      <c r="N13" s="17">
        <v>31</v>
      </c>
      <c r="O13" s="17">
        <v>2</v>
      </c>
      <c r="P13" s="17">
        <v>4</v>
      </c>
      <c r="Q13" s="17">
        <v>12</v>
      </c>
      <c r="R13" s="17">
        <v>868.2</v>
      </c>
      <c r="S13" s="17"/>
      <c r="T13" s="49">
        <v>1</v>
      </c>
      <c r="U13" s="19">
        <v>6</v>
      </c>
      <c r="V13" s="19"/>
      <c r="W13" s="19"/>
      <c r="X13" s="19">
        <v>2132.3000000000002</v>
      </c>
      <c r="Y13" s="17">
        <v>30443</v>
      </c>
      <c r="Z13" s="19">
        <v>91</v>
      </c>
      <c r="AA13" s="19">
        <v>460.3</v>
      </c>
      <c r="AB13" s="19">
        <v>3.62</v>
      </c>
      <c r="AC13" s="19">
        <v>144</v>
      </c>
      <c r="AD13" s="19">
        <v>135</v>
      </c>
      <c r="AE13" s="19">
        <v>1497</v>
      </c>
      <c r="AF13" s="60">
        <v>66</v>
      </c>
      <c r="AG13" s="3"/>
    </row>
    <row r="14" spans="1:33" s="3" customFormat="1" x14ac:dyDescent="0.2">
      <c r="A14" s="58" t="s">
        <v>39</v>
      </c>
      <c r="B14" s="16">
        <v>598.29999999999995</v>
      </c>
      <c r="C14" s="16">
        <v>1.9</v>
      </c>
      <c r="D14" s="16"/>
      <c r="E14" s="16" t="s">
        <v>29</v>
      </c>
      <c r="F14" s="16"/>
      <c r="G14" s="16"/>
      <c r="H14" s="16"/>
      <c r="I14" s="16"/>
      <c r="J14" s="16"/>
      <c r="K14" s="16">
        <v>4</v>
      </c>
      <c r="L14" s="16">
        <v>6.3</v>
      </c>
      <c r="M14" s="16">
        <v>1</v>
      </c>
      <c r="N14" s="16"/>
      <c r="O14" s="16"/>
      <c r="P14" s="16"/>
      <c r="Q14" s="16"/>
      <c r="R14" s="16">
        <v>1.3</v>
      </c>
      <c r="S14" s="16"/>
      <c r="T14" s="48"/>
      <c r="U14" s="18">
        <v>72</v>
      </c>
      <c r="V14" s="18"/>
      <c r="W14" s="18"/>
      <c r="X14" s="18">
        <v>406.2</v>
      </c>
      <c r="Y14" s="16">
        <v>285</v>
      </c>
      <c r="Z14" s="18"/>
      <c r="AA14" s="16">
        <v>7.9</v>
      </c>
      <c r="AB14" s="18">
        <v>45.57</v>
      </c>
      <c r="AC14" s="18"/>
      <c r="AD14" s="18">
        <v>29</v>
      </c>
      <c r="AE14" s="18">
        <v>3992</v>
      </c>
      <c r="AF14" s="59">
        <v>6</v>
      </c>
      <c r="AG14" s="4"/>
    </row>
    <row r="15" spans="1:33" x14ac:dyDescent="0.2">
      <c r="A15" s="56" t="s">
        <v>40</v>
      </c>
      <c r="B15" s="17">
        <v>1260.5999999999999</v>
      </c>
      <c r="C15" s="17">
        <v>564.9</v>
      </c>
      <c r="D15" s="17">
        <v>248</v>
      </c>
      <c r="E15" s="17">
        <v>1045.2</v>
      </c>
      <c r="F15" s="17"/>
      <c r="G15" s="17">
        <v>73.5</v>
      </c>
      <c r="H15" s="17">
        <v>8410</v>
      </c>
      <c r="I15" s="17">
        <v>110</v>
      </c>
      <c r="J15" s="17">
        <v>3304.1</v>
      </c>
      <c r="K15" s="17">
        <v>308</v>
      </c>
      <c r="L15" s="17">
        <v>692.5</v>
      </c>
      <c r="M15" s="17">
        <v>217.9</v>
      </c>
      <c r="N15" s="17">
        <v>86.6</v>
      </c>
      <c r="O15" s="17">
        <v>848.9</v>
      </c>
      <c r="P15" s="17">
        <v>51.4</v>
      </c>
      <c r="Q15" s="17"/>
      <c r="R15" s="17">
        <v>855.3</v>
      </c>
      <c r="S15" s="17"/>
      <c r="T15" s="49">
        <v>1.4</v>
      </c>
      <c r="U15" s="17"/>
      <c r="V15" s="19"/>
      <c r="W15" s="19"/>
      <c r="X15" s="19">
        <v>1459.8</v>
      </c>
      <c r="Y15" s="17">
        <v>2535</v>
      </c>
      <c r="Z15" s="19"/>
      <c r="AA15" s="19">
        <v>608.4</v>
      </c>
      <c r="AB15" s="17"/>
      <c r="AC15" s="19">
        <v>91</v>
      </c>
      <c r="AD15" s="19"/>
      <c r="AE15" s="17"/>
      <c r="AF15" s="57"/>
      <c r="AG15" s="3"/>
    </row>
    <row r="16" spans="1:33" s="3" customFormat="1" x14ac:dyDescent="0.2">
      <c r="A16" s="58" t="s">
        <v>41</v>
      </c>
      <c r="B16" s="16">
        <v>2183</v>
      </c>
      <c r="C16" s="16">
        <v>3566</v>
      </c>
      <c r="D16" s="16">
        <v>766</v>
      </c>
      <c r="E16" s="16">
        <v>1828</v>
      </c>
      <c r="F16" s="16">
        <v>109</v>
      </c>
      <c r="G16" s="16">
        <v>23</v>
      </c>
      <c r="H16" s="16">
        <v>1740</v>
      </c>
      <c r="I16" s="16">
        <v>1.3</v>
      </c>
      <c r="J16" s="16">
        <v>1114</v>
      </c>
      <c r="K16" s="16">
        <v>919</v>
      </c>
      <c r="L16" s="16">
        <v>337</v>
      </c>
      <c r="M16" s="16">
        <v>359</v>
      </c>
      <c r="N16" s="16">
        <v>15</v>
      </c>
      <c r="O16" s="16">
        <v>2</v>
      </c>
      <c r="P16" s="16">
        <v>9</v>
      </c>
      <c r="Q16" s="16">
        <v>2</v>
      </c>
      <c r="R16" s="16">
        <v>5859.3</v>
      </c>
      <c r="S16" s="16"/>
      <c r="T16" s="48">
        <v>26</v>
      </c>
      <c r="U16" s="16"/>
      <c r="V16" s="18"/>
      <c r="W16" s="18"/>
      <c r="X16" s="18">
        <v>5200</v>
      </c>
      <c r="Y16" s="16">
        <v>64159</v>
      </c>
      <c r="Z16" s="18">
        <v>2</v>
      </c>
      <c r="AA16" s="16">
        <v>197.9</v>
      </c>
      <c r="AB16" s="16"/>
      <c r="AC16" s="18">
        <v>45</v>
      </c>
      <c r="AD16" s="18">
        <v>54</v>
      </c>
      <c r="AE16" s="18">
        <v>120</v>
      </c>
      <c r="AF16" s="59">
        <v>9</v>
      </c>
      <c r="AG16" s="4"/>
    </row>
    <row r="17" spans="1:33" x14ac:dyDescent="0.2">
      <c r="A17" s="56" t="s">
        <v>42</v>
      </c>
      <c r="B17" s="17">
        <v>319.89999999999998</v>
      </c>
      <c r="C17" s="17"/>
      <c r="D17" s="17"/>
      <c r="E17" s="17">
        <v>11.7</v>
      </c>
      <c r="F17" s="17"/>
      <c r="G17" s="17"/>
      <c r="H17" s="17"/>
      <c r="I17" s="17"/>
      <c r="J17" s="17"/>
      <c r="K17" s="17"/>
      <c r="L17" s="17">
        <v>7.2</v>
      </c>
      <c r="M17" s="17"/>
      <c r="N17" s="17">
        <v>0.5</v>
      </c>
      <c r="O17" s="17"/>
      <c r="P17" s="17"/>
      <c r="Q17" s="17"/>
      <c r="R17" s="17"/>
      <c r="S17" s="17"/>
      <c r="T17" s="49"/>
      <c r="U17" s="17"/>
      <c r="V17" s="19"/>
      <c r="W17" s="19"/>
      <c r="X17" s="17">
        <v>33.700000000000003</v>
      </c>
      <c r="Y17" s="17">
        <v>21.3</v>
      </c>
      <c r="Z17" s="19"/>
      <c r="AA17" s="17">
        <v>15.2</v>
      </c>
      <c r="AB17" s="17"/>
      <c r="AC17" s="19"/>
      <c r="AD17" s="19"/>
      <c r="AE17" s="17"/>
      <c r="AF17" s="57"/>
      <c r="AG17" s="3"/>
    </row>
    <row r="18" spans="1:33" s="3" customFormat="1" x14ac:dyDescent="0.2">
      <c r="A18" s="58" t="s">
        <v>43</v>
      </c>
      <c r="B18" s="16">
        <v>206.7</v>
      </c>
      <c r="C18" s="16"/>
      <c r="D18" s="16"/>
      <c r="E18" s="16">
        <v>26.3</v>
      </c>
      <c r="F18" s="16"/>
      <c r="G18" s="16">
        <v>1.9</v>
      </c>
      <c r="H18" s="16">
        <v>0.7</v>
      </c>
      <c r="I18" s="16"/>
      <c r="J18" s="16"/>
      <c r="K18" s="16">
        <v>0.6</v>
      </c>
      <c r="L18" s="16">
        <v>2.9</v>
      </c>
      <c r="M18" s="16"/>
      <c r="N18" s="32">
        <v>0.9</v>
      </c>
      <c r="O18" s="16">
        <v>4.9000000000000004</v>
      </c>
      <c r="P18" s="16"/>
      <c r="Q18" s="16"/>
      <c r="R18" s="16">
        <v>5.5</v>
      </c>
      <c r="S18" s="16">
        <v>34.700000000000003</v>
      </c>
      <c r="T18" s="48">
        <v>18.399999999999999</v>
      </c>
      <c r="U18" s="16"/>
      <c r="V18" s="18"/>
      <c r="W18" s="18"/>
      <c r="X18" s="16">
        <v>82.8</v>
      </c>
      <c r="Y18" s="16"/>
      <c r="Z18" s="18"/>
      <c r="AA18" s="16">
        <v>221.7</v>
      </c>
      <c r="AB18" s="16"/>
      <c r="AC18" s="18"/>
      <c r="AD18" s="18"/>
      <c r="AE18" s="16"/>
      <c r="AF18" s="59">
        <v>10</v>
      </c>
      <c r="AG18" s="4"/>
    </row>
    <row r="19" spans="1:33" x14ac:dyDescent="0.2">
      <c r="A19" s="56" t="s">
        <v>44</v>
      </c>
      <c r="B19" s="17">
        <v>44.4</v>
      </c>
      <c r="C19" s="17"/>
      <c r="D19" s="17"/>
      <c r="E19" s="17">
        <v>11.5</v>
      </c>
      <c r="F19" s="17"/>
      <c r="G19" s="17"/>
      <c r="H19" s="17"/>
      <c r="I19" s="17"/>
      <c r="J19" s="17"/>
      <c r="K19" s="17"/>
      <c r="L19" s="17">
        <v>6.5</v>
      </c>
      <c r="M19" s="17"/>
      <c r="N19" s="17">
        <v>0.7</v>
      </c>
      <c r="O19" s="17"/>
      <c r="P19" s="17"/>
      <c r="Q19" s="17"/>
      <c r="R19" s="17">
        <v>0.8</v>
      </c>
      <c r="S19" s="17"/>
      <c r="T19" s="49"/>
      <c r="U19" s="17"/>
      <c r="V19" s="19"/>
      <c r="W19" s="19"/>
      <c r="X19" s="17">
        <v>207.7</v>
      </c>
      <c r="Y19" s="17">
        <v>12.4</v>
      </c>
      <c r="Z19" s="19"/>
      <c r="AA19" s="17">
        <v>20.9</v>
      </c>
      <c r="AB19" s="17"/>
      <c r="AC19" s="19"/>
      <c r="AD19" s="19">
        <v>31</v>
      </c>
      <c r="AE19" s="17"/>
      <c r="AF19" s="60">
        <v>23</v>
      </c>
      <c r="AG19" s="3"/>
    </row>
    <row r="20" spans="1:33" s="3" customFormat="1" x14ac:dyDescent="0.2">
      <c r="A20" s="58" t="s">
        <v>45</v>
      </c>
      <c r="B20" s="16">
        <v>240.3</v>
      </c>
      <c r="C20" s="16"/>
      <c r="D20" s="16"/>
      <c r="E20" s="16">
        <v>73.2</v>
      </c>
      <c r="F20" s="16"/>
      <c r="G20" s="16">
        <v>3.5</v>
      </c>
      <c r="H20" s="16">
        <v>2.4</v>
      </c>
      <c r="I20" s="16"/>
      <c r="J20" s="16"/>
      <c r="K20" s="16">
        <v>2.1</v>
      </c>
      <c r="L20" s="16">
        <v>32.6</v>
      </c>
      <c r="M20" s="16">
        <v>0.6</v>
      </c>
      <c r="N20" s="16">
        <v>1.5</v>
      </c>
      <c r="O20" s="16">
        <v>46.9</v>
      </c>
      <c r="P20" s="16">
        <v>8.8000000000000007</v>
      </c>
      <c r="Q20" s="16"/>
      <c r="R20" s="16"/>
      <c r="S20" s="16">
        <v>2</v>
      </c>
      <c r="T20" s="48"/>
      <c r="U20" s="16"/>
      <c r="V20" s="18"/>
      <c r="W20" s="18"/>
      <c r="X20" s="16">
        <v>62.7</v>
      </c>
      <c r="Y20" s="16">
        <v>152.9</v>
      </c>
      <c r="Z20" s="18"/>
      <c r="AA20" s="16">
        <v>10</v>
      </c>
      <c r="AB20" s="16"/>
      <c r="AC20" s="18"/>
      <c r="AD20" s="18"/>
      <c r="AE20" s="16"/>
      <c r="AF20" s="59"/>
      <c r="AG20" s="4"/>
    </row>
    <row r="21" spans="1:33" x14ac:dyDescent="0.2">
      <c r="A21" s="56" t="s">
        <v>46</v>
      </c>
      <c r="B21" s="17">
        <v>6917.5</v>
      </c>
      <c r="C21" s="17">
        <v>5.8</v>
      </c>
      <c r="D21" s="17">
        <v>1.7</v>
      </c>
      <c r="E21" s="17">
        <v>175.1</v>
      </c>
      <c r="F21" s="17">
        <v>37.700000000000003</v>
      </c>
      <c r="G21" s="17">
        <v>10.1</v>
      </c>
      <c r="H21" s="17">
        <v>5.8</v>
      </c>
      <c r="I21" s="17"/>
      <c r="J21" s="17">
        <v>33.700000000000003</v>
      </c>
      <c r="K21" s="17">
        <v>111.8</v>
      </c>
      <c r="L21" s="17">
        <v>253.9</v>
      </c>
      <c r="M21" s="17">
        <v>89.2</v>
      </c>
      <c r="N21" s="17">
        <v>10.5</v>
      </c>
      <c r="O21" s="17">
        <v>2.7</v>
      </c>
      <c r="P21" s="17">
        <v>11.9</v>
      </c>
      <c r="Q21" s="17">
        <v>10</v>
      </c>
      <c r="R21" s="17">
        <v>147.19999999999999</v>
      </c>
      <c r="S21" s="17">
        <v>30.4</v>
      </c>
      <c r="T21" s="49">
        <v>81.599999999999994</v>
      </c>
      <c r="U21" s="20"/>
      <c r="V21" s="19"/>
      <c r="W21" s="19"/>
      <c r="X21" s="17">
        <v>400.4</v>
      </c>
      <c r="Y21" s="17">
        <v>489.9</v>
      </c>
      <c r="Z21" s="19">
        <v>3</v>
      </c>
      <c r="AA21" s="17">
        <v>178.8</v>
      </c>
      <c r="AB21" s="17"/>
      <c r="AC21" s="19">
        <v>64</v>
      </c>
      <c r="AD21" s="19">
        <v>118</v>
      </c>
      <c r="AE21" s="19">
        <v>190</v>
      </c>
      <c r="AF21" s="60">
        <v>189</v>
      </c>
      <c r="AG21" s="3"/>
    </row>
    <row r="22" spans="1:33" s="3" customFormat="1" x14ac:dyDescent="0.2">
      <c r="A22" s="58" t="s">
        <v>47</v>
      </c>
      <c r="B22" s="16">
        <v>11236</v>
      </c>
      <c r="C22" s="16"/>
      <c r="D22" s="16">
        <v>4</v>
      </c>
      <c r="E22" s="16">
        <v>475</v>
      </c>
      <c r="F22" s="16"/>
      <c r="G22" s="16">
        <v>1</v>
      </c>
      <c r="H22" s="16">
        <v>15169</v>
      </c>
      <c r="I22" s="16">
        <v>47</v>
      </c>
      <c r="J22" s="16">
        <v>3.4</v>
      </c>
      <c r="K22" s="16">
        <v>4.4000000000000004</v>
      </c>
      <c r="L22" s="16">
        <v>10.199999999999999</v>
      </c>
      <c r="M22" s="16">
        <v>3.1</v>
      </c>
      <c r="N22" s="16">
        <v>2.6</v>
      </c>
      <c r="O22" s="16">
        <v>39</v>
      </c>
      <c r="P22" s="16"/>
      <c r="Q22" s="16"/>
      <c r="R22" s="16">
        <v>2006</v>
      </c>
      <c r="S22" s="16"/>
      <c r="T22" s="48"/>
      <c r="U22" s="16"/>
      <c r="V22" s="18"/>
      <c r="W22" s="18"/>
      <c r="X22" s="16">
        <v>5.8</v>
      </c>
      <c r="Y22" s="16">
        <v>3700</v>
      </c>
      <c r="Z22" s="18"/>
      <c r="AA22" s="18">
        <v>2116.5</v>
      </c>
      <c r="AB22" s="16"/>
      <c r="AC22" s="18">
        <v>17</v>
      </c>
      <c r="AD22" s="16"/>
      <c r="AE22" s="16"/>
      <c r="AF22" s="61"/>
      <c r="AG22" s="4"/>
    </row>
    <row r="23" spans="1:33" x14ac:dyDescent="0.2">
      <c r="A23" s="56" t="s">
        <v>48</v>
      </c>
      <c r="B23" s="17">
        <v>228.3</v>
      </c>
      <c r="C23" s="17">
        <v>104.2</v>
      </c>
      <c r="D23" s="17">
        <v>2034.9</v>
      </c>
      <c r="E23" s="17">
        <v>1145.7</v>
      </c>
      <c r="F23" s="17"/>
      <c r="G23" s="17">
        <v>2.6</v>
      </c>
      <c r="H23" s="17">
        <v>7500.9</v>
      </c>
      <c r="I23" s="17">
        <v>619.79999999999995</v>
      </c>
      <c r="J23" s="17">
        <v>534.6</v>
      </c>
      <c r="K23" s="17">
        <v>7</v>
      </c>
      <c r="L23" s="17">
        <v>172.1</v>
      </c>
      <c r="M23" s="17">
        <v>354.5</v>
      </c>
      <c r="N23" s="17">
        <v>97.2</v>
      </c>
      <c r="O23" s="17">
        <v>2948.2</v>
      </c>
      <c r="P23" s="17">
        <v>6.5</v>
      </c>
      <c r="Q23" s="17">
        <v>86.2</v>
      </c>
      <c r="R23" s="17">
        <v>903.1</v>
      </c>
      <c r="S23" s="17"/>
      <c r="T23" s="49"/>
      <c r="U23" s="17"/>
      <c r="V23" s="19"/>
      <c r="W23" s="19"/>
      <c r="X23" s="17">
        <v>0.8</v>
      </c>
      <c r="Y23" s="17">
        <v>344.5</v>
      </c>
      <c r="Z23" s="19">
        <v>1</v>
      </c>
      <c r="AA23" s="17">
        <v>96.4</v>
      </c>
      <c r="AB23" s="17"/>
      <c r="AC23" s="19">
        <v>14</v>
      </c>
      <c r="AD23" s="17"/>
      <c r="AE23" s="17"/>
      <c r="AF23" s="57"/>
      <c r="AG23" s="3"/>
    </row>
    <row r="24" spans="1:33" s="3" customFormat="1" x14ac:dyDescent="0.2">
      <c r="A24" s="58" t="s">
        <v>49</v>
      </c>
      <c r="B24" s="16">
        <v>24.3</v>
      </c>
      <c r="C24" s="16"/>
      <c r="D24" s="16"/>
      <c r="E24" s="16">
        <v>66</v>
      </c>
      <c r="F24" s="16">
        <v>5</v>
      </c>
      <c r="G24" s="16">
        <v>2</v>
      </c>
      <c r="H24" s="16">
        <v>5.9</v>
      </c>
      <c r="I24" s="16">
        <v>1.2</v>
      </c>
      <c r="J24" s="16"/>
      <c r="K24" s="16"/>
      <c r="L24" s="16">
        <v>12.9</v>
      </c>
      <c r="M24" s="16"/>
      <c r="N24" s="16"/>
      <c r="O24" s="16">
        <v>5.3</v>
      </c>
      <c r="P24" s="16"/>
      <c r="Q24" s="16"/>
      <c r="R24" s="16"/>
      <c r="S24" s="16"/>
      <c r="T24" s="48"/>
      <c r="U24" s="16"/>
      <c r="V24" s="18"/>
      <c r="W24" s="18"/>
      <c r="X24" s="16">
        <v>3.2</v>
      </c>
      <c r="Y24" s="16"/>
      <c r="Z24" s="18"/>
      <c r="AA24" s="16">
        <v>44.3</v>
      </c>
      <c r="AB24" s="16"/>
      <c r="AC24" s="18"/>
      <c r="AD24" s="18">
        <v>36</v>
      </c>
      <c r="AE24" s="16"/>
      <c r="AF24" s="59"/>
      <c r="AG24" s="4"/>
    </row>
    <row r="25" spans="1:33" x14ac:dyDescent="0.2">
      <c r="A25" s="56" t="s">
        <v>50</v>
      </c>
      <c r="B25" s="17">
        <v>5665.2</v>
      </c>
      <c r="C25" s="17">
        <v>221.7</v>
      </c>
      <c r="D25" s="17">
        <v>82.3</v>
      </c>
      <c r="E25" s="17">
        <v>1144.3</v>
      </c>
      <c r="F25" s="17">
        <v>162.6</v>
      </c>
      <c r="G25" s="17">
        <v>31.1</v>
      </c>
      <c r="H25" s="17"/>
      <c r="I25" s="17"/>
      <c r="J25" s="17">
        <v>4.5</v>
      </c>
      <c r="K25" s="17">
        <v>20.3</v>
      </c>
      <c r="L25" s="17">
        <v>179.4</v>
      </c>
      <c r="M25" s="17">
        <v>889.8</v>
      </c>
      <c r="N25" s="17">
        <v>29.2</v>
      </c>
      <c r="O25" s="17"/>
      <c r="P25" s="17"/>
      <c r="Q25" s="17">
        <v>1.5</v>
      </c>
      <c r="R25" s="17">
        <v>225</v>
      </c>
      <c r="S25" s="17"/>
      <c r="T25" s="49"/>
      <c r="U25" s="19">
        <v>179</v>
      </c>
      <c r="V25" s="19"/>
      <c r="W25" s="19"/>
      <c r="X25" s="19">
        <v>4980.8999999999996</v>
      </c>
      <c r="Y25" s="17">
        <v>29745.599999999999</v>
      </c>
      <c r="Z25" s="19">
        <v>11</v>
      </c>
      <c r="AA25" s="17">
        <v>89.9</v>
      </c>
      <c r="AB25" s="19">
        <v>1.06</v>
      </c>
      <c r="AC25" s="19">
        <v>31</v>
      </c>
      <c r="AD25" s="19"/>
      <c r="AE25" s="19">
        <v>3692</v>
      </c>
      <c r="AF25" s="60">
        <v>169</v>
      </c>
      <c r="AG25" s="3"/>
    </row>
    <row r="26" spans="1:33" s="3" customFormat="1" x14ac:dyDescent="0.2">
      <c r="A26" s="58" t="s">
        <v>51</v>
      </c>
      <c r="B26" s="16">
        <v>640</v>
      </c>
      <c r="C26" s="16"/>
      <c r="D26" s="16"/>
      <c r="E26" s="16">
        <v>2</v>
      </c>
      <c r="F26" s="16"/>
      <c r="G26" s="16"/>
      <c r="H26" s="16">
        <v>1.3</v>
      </c>
      <c r="I26" s="16"/>
      <c r="J26" s="16"/>
      <c r="K26" s="16">
        <v>0.7</v>
      </c>
      <c r="L26" s="16">
        <v>3.8</v>
      </c>
      <c r="M26" s="16">
        <v>0.5</v>
      </c>
      <c r="N26" s="16">
        <v>0.9</v>
      </c>
      <c r="O26" s="16">
        <v>1.1000000000000001</v>
      </c>
      <c r="P26" s="16"/>
      <c r="Q26" s="16"/>
      <c r="R26" s="16">
        <v>1.4</v>
      </c>
      <c r="S26" s="16">
        <v>3.8</v>
      </c>
      <c r="T26" s="48">
        <v>5.6</v>
      </c>
      <c r="U26" s="18">
        <v>7</v>
      </c>
      <c r="V26" s="18"/>
      <c r="W26" s="18"/>
      <c r="X26" s="16">
        <v>105.6</v>
      </c>
      <c r="Y26" s="16">
        <v>44.9</v>
      </c>
      <c r="Z26" s="18"/>
      <c r="AA26" s="16">
        <v>99.4</v>
      </c>
      <c r="AB26" s="16"/>
      <c r="AC26" s="18"/>
      <c r="AD26" s="18"/>
      <c r="AE26" s="18">
        <v>8</v>
      </c>
      <c r="AF26" s="59">
        <v>6</v>
      </c>
      <c r="AG26" s="4"/>
    </row>
    <row r="27" spans="1:33" x14ac:dyDescent="0.2">
      <c r="A27" s="56" t="s">
        <v>52</v>
      </c>
      <c r="B27" s="17">
        <v>10807</v>
      </c>
      <c r="C27" s="17">
        <v>169</v>
      </c>
      <c r="D27" s="17">
        <v>1389</v>
      </c>
      <c r="E27" s="17">
        <v>1039</v>
      </c>
      <c r="F27" s="17">
        <v>0.8</v>
      </c>
      <c r="G27" s="17">
        <v>9</v>
      </c>
      <c r="H27" s="17">
        <v>27518</v>
      </c>
      <c r="I27" s="17">
        <v>362</v>
      </c>
      <c r="J27" s="17">
        <v>509</v>
      </c>
      <c r="K27" s="17">
        <v>202</v>
      </c>
      <c r="L27" s="17">
        <v>1190.4000000000001</v>
      </c>
      <c r="M27" s="17">
        <v>61</v>
      </c>
      <c r="N27" s="17">
        <v>34</v>
      </c>
      <c r="O27" s="17">
        <v>682</v>
      </c>
      <c r="P27" s="17">
        <v>15</v>
      </c>
      <c r="Q27" s="17"/>
      <c r="R27" s="17">
        <v>5</v>
      </c>
      <c r="S27" s="17"/>
      <c r="T27" s="49"/>
      <c r="U27" s="17"/>
      <c r="V27" s="19"/>
      <c r="W27" s="19"/>
      <c r="X27" s="19">
        <v>1138.5999999999999</v>
      </c>
      <c r="Y27" s="17">
        <v>117140</v>
      </c>
      <c r="Z27" s="19">
        <v>58</v>
      </c>
      <c r="AA27" s="19">
        <v>13447.3</v>
      </c>
      <c r="AB27" s="17"/>
      <c r="AC27" s="19"/>
      <c r="AD27" s="19"/>
      <c r="AE27" s="17"/>
      <c r="AF27" s="60"/>
      <c r="AG27" s="3"/>
    </row>
    <row r="28" spans="1:33" s="3" customFormat="1" x14ac:dyDescent="0.2">
      <c r="A28" s="58" t="s">
        <v>74</v>
      </c>
      <c r="B28" s="16">
        <v>608</v>
      </c>
      <c r="C28" s="16"/>
      <c r="D28" s="16"/>
      <c r="E28" s="16">
        <v>38</v>
      </c>
      <c r="F28" s="16">
        <v>163</v>
      </c>
      <c r="G28" s="16">
        <v>70</v>
      </c>
      <c r="H28" s="16">
        <v>845</v>
      </c>
      <c r="I28" s="16">
        <v>26</v>
      </c>
      <c r="J28" s="16">
        <v>1</v>
      </c>
      <c r="K28" s="32">
        <v>2</v>
      </c>
      <c r="L28" s="16">
        <v>43</v>
      </c>
      <c r="M28" s="16">
        <v>2</v>
      </c>
      <c r="N28" s="16">
        <v>1</v>
      </c>
      <c r="O28" s="16">
        <v>12</v>
      </c>
      <c r="P28" s="16"/>
      <c r="Q28" s="16"/>
      <c r="R28" s="16"/>
      <c r="S28" s="16"/>
      <c r="T28" s="48"/>
      <c r="U28" s="16"/>
      <c r="V28" s="18"/>
      <c r="W28" s="18"/>
      <c r="X28" s="16"/>
      <c r="Y28" s="16">
        <v>5842</v>
      </c>
      <c r="Z28" s="18"/>
      <c r="AA28" s="16">
        <v>432.2</v>
      </c>
      <c r="AB28" s="16"/>
      <c r="AC28" s="18"/>
      <c r="AD28" s="18">
        <v>40</v>
      </c>
      <c r="AE28" s="16"/>
      <c r="AF28" s="59">
        <v>6</v>
      </c>
      <c r="AG28" s="4"/>
    </row>
    <row r="29" spans="1:33" x14ac:dyDescent="0.2">
      <c r="A29" s="56" t="s">
        <v>53</v>
      </c>
      <c r="B29" s="17">
        <v>14340.7</v>
      </c>
      <c r="C29" s="17">
        <v>0.6</v>
      </c>
      <c r="D29" s="17"/>
      <c r="E29" s="17">
        <v>385.2</v>
      </c>
      <c r="F29" s="17">
        <v>13.9</v>
      </c>
      <c r="G29" s="17">
        <v>1.8</v>
      </c>
      <c r="H29" s="17">
        <v>846.7</v>
      </c>
      <c r="I29" s="17">
        <v>2.4</v>
      </c>
      <c r="J29" s="17">
        <v>24.2</v>
      </c>
      <c r="K29" s="17">
        <v>0.6</v>
      </c>
      <c r="L29" s="17">
        <v>124.5</v>
      </c>
      <c r="M29" s="17">
        <v>113</v>
      </c>
      <c r="N29" s="17">
        <v>153.19999999999999</v>
      </c>
      <c r="O29" s="17">
        <v>443</v>
      </c>
      <c r="P29" s="17">
        <v>1.4</v>
      </c>
      <c r="Q29" s="17"/>
      <c r="R29" s="20"/>
      <c r="S29" s="20"/>
      <c r="T29" s="47" t="s">
        <v>1</v>
      </c>
      <c r="U29" s="31"/>
      <c r="V29" s="19"/>
      <c r="W29" s="17"/>
      <c r="X29" s="19"/>
      <c r="Y29" s="20"/>
      <c r="Z29" s="19"/>
      <c r="AA29" s="19"/>
      <c r="AB29" s="19"/>
      <c r="AC29" s="19"/>
      <c r="AD29" s="19"/>
      <c r="AE29" s="19"/>
      <c r="AF29" s="60"/>
      <c r="AG29" s="3"/>
    </row>
    <row r="30" spans="1:33" s="3" customFormat="1" x14ac:dyDescent="0.2">
      <c r="A30" s="62" t="s">
        <v>54</v>
      </c>
      <c r="B30" s="21">
        <v>24.9</v>
      </c>
      <c r="C30" s="21"/>
      <c r="D30" s="21"/>
      <c r="E30" s="21"/>
      <c r="F30" s="21"/>
      <c r="G30" s="21"/>
      <c r="H30" s="21"/>
      <c r="I30" s="21"/>
      <c r="J30" s="43"/>
      <c r="K30" s="21"/>
      <c r="L30" s="16">
        <v>1.8</v>
      </c>
      <c r="M30" s="21"/>
      <c r="N30" s="21"/>
      <c r="O30" s="21"/>
      <c r="P30" s="21"/>
      <c r="Q30" s="21"/>
      <c r="R30" s="21"/>
      <c r="S30" s="21"/>
      <c r="T30" s="48"/>
      <c r="U30" s="40"/>
      <c r="V30" s="18"/>
      <c r="W30" s="16"/>
      <c r="X30" s="16">
        <v>15</v>
      </c>
      <c r="Y30" s="21">
        <v>2</v>
      </c>
      <c r="Z30" s="18"/>
      <c r="AA30" s="18"/>
      <c r="AB30" s="16"/>
      <c r="AC30" s="18"/>
      <c r="AD30" s="16"/>
      <c r="AE30" s="16">
        <v>56</v>
      </c>
      <c r="AF30" s="61"/>
      <c r="AG30" s="4"/>
    </row>
    <row r="31" spans="1:33" x14ac:dyDescent="0.2">
      <c r="A31" s="56" t="s">
        <v>55</v>
      </c>
      <c r="B31" s="17"/>
      <c r="C31" s="17"/>
      <c r="D31" s="17"/>
      <c r="E31" s="17"/>
      <c r="F31" s="17"/>
      <c r="G31" s="17"/>
      <c r="H31" s="17"/>
      <c r="I31" s="17"/>
      <c r="J31" s="45"/>
      <c r="K31" s="45"/>
      <c r="L31" s="17"/>
      <c r="M31" s="17"/>
      <c r="N31" s="17"/>
      <c r="O31" s="17"/>
      <c r="P31" s="17"/>
      <c r="Q31" s="17"/>
      <c r="R31" s="17"/>
      <c r="S31" s="17"/>
      <c r="T31" s="49"/>
      <c r="U31" s="17"/>
      <c r="V31" s="19"/>
      <c r="W31" s="19"/>
      <c r="X31" s="17"/>
      <c r="Y31" s="17"/>
      <c r="Z31" s="19"/>
      <c r="AA31" s="17"/>
      <c r="AB31" s="17"/>
      <c r="AC31" s="19"/>
      <c r="AD31" s="19"/>
      <c r="AE31" s="19"/>
      <c r="AF31" s="57"/>
      <c r="AG31" s="3"/>
    </row>
    <row r="32" spans="1:33" s="3" customFormat="1" x14ac:dyDescent="0.2">
      <c r="A32" s="58" t="s">
        <v>56</v>
      </c>
      <c r="B32" s="16">
        <v>13.5</v>
      </c>
      <c r="C32" s="16">
        <v>0.6</v>
      </c>
      <c r="D32" s="16"/>
      <c r="E32" s="16"/>
      <c r="F32" s="16">
        <v>1.4</v>
      </c>
      <c r="G32" s="16"/>
      <c r="H32" s="16">
        <v>1</v>
      </c>
      <c r="I32" s="16"/>
      <c r="J32" s="44"/>
      <c r="K32" s="16">
        <v>1.2</v>
      </c>
      <c r="L32" s="16">
        <v>3.7</v>
      </c>
      <c r="M32" s="16"/>
      <c r="N32" s="16"/>
      <c r="O32" s="16"/>
      <c r="P32" s="16"/>
      <c r="Q32" s="16"/>
      <c r="R32" s="16"/>
      <c r="S32" s="16"/>
      <c r="T32" s="48"/>
      <c r="U32" s="16"/>
      <c r="V32" s="18"/>
      <c r="W32" s="18"/>
      <c r="X32" s="16">
        <v>1.2</v>
      </c>
      <c r="Y32" s="16"/>
      <c r="Z32" s="18"/>
      <c r="AA32" s="16"/>
      <c r="AB32" s="16"/>
      <c r="AC32" s="18"/>
      <c r="AD32" s="16"/>
      <c r="AE32" s="16"/>
      <c r="AF32" s="61"/>
      <c r="AG32" s="4"/>
    </row>
    <row r="33" spans="1:33" x14ac:dyDescent="0.2">
      <c r="A33" s="56" t="s">
        <v>57</v>
      </c>
      <c r="B33" s="17">
        <v>3.3</v>
      </c>
      <c r="C33" s="17"/>
      <c r="D33" s="17">
        <v>0.5</v>
      </c>
      <c r="E33" s="17"/>
      <c r="F33" s="17"/>
      <c r="G33" s="17"/>
      <c r="H33" s="17"/>
      <c r="I33" s="17"/>
      <c r="J33" s="45"/>
      <c r="K33" s="17"/>
      <c r="L33" s="17">
        <v>1.1000000000000001</v>
      </c>
      <c r="M33" s="17"/>
      <c r="N33" s="17"/>
      <c r="O33" s="17"/>
      <c r="P33" s="17"/>
      <c r="Q33" s="17"/>
      <c r="R33" s="17"/>
      <c r="S33" s="17"/>
      <c r="T33" s="49"/>
      <c r="U33" s="17"/>
      <c r="V33" s="19"/>
      <c r="W33" s="19"/>
      <c r="X33" s="17"/>
      <c r="Y33" s="17"/>
      <c r="Z33" s="19"/>
      <c r="AA33" s="17"/>
      <c r="AB33" s="17"/>
      <c r="AC33" s="19"/>
      <c r="AD33" s="17"/>
      <c r="AE33" s="17"/>
      <c r="AF33" s="57"/>
      <c r="AG33" s="3"/>
    </row>
    <row r="34" spans="1:33" s="3" customFormat="1" x14ac:dyDescent="0.2">
      <c r="A34" s="58" t="s">
        <v>58</v>
      </c>
      <c r="B34" s="16">
        <v>19</v>
      </c>
      <c r="C34" s="16">
        <v>3.2</v>
      </c>
      <c r="D34" s="16"/>
      <c r="E34" s="16"/>
      <c r="F34" s="16"/>
      <c r="G34" s="16"/>
      <c r="H34" s="16">
        <v>92.7</v>
      </c>
      <c r="I34" s="16"/>
      <c r="J34" s="44"/>
      <c r="K34" s="16">
        <v>0.7</v>
      </c>
      <c r="L34" s="16"/>
      <c r="M34" s="16"/>
      <c r="N34" s="16"/>
      <c r="O34" s="16">
        <v>4.9000000000000004</v>
      </c>
      <c r="P34" s="16"/>
      <c r="Q34" s="16"/>
      <c r="R34" s="16"/>
      <c r="S34" s="16"/>
      <c r="T34" s="48"/>
      <c r="U34" s="16"/>
      <c r="V34" s="18"/>
      <c r="W34" s="18"/>
      <c r="X34" s="16"/>
      <c r="Y34" s="16"/>
      <c r="Z34" s="18"/>
      <c r="AA34" s="16">
        <v>34.200000000000003</v>
      </c>
      <c r="AB34" s="16"/>
      <c r="AC34" s="18"/>
      <c r="AD34" s="16"/>
      <c r="AE34" s="16"/>
      <c r="AF34" s="61"/>
      <c r="AG34" s="4"/>
    </row>
    <row r="35" spans="1:33" x14ac:dyDescent="0.2">
      <c r="A35" s="56" t="s">
        <v>59</v>
      </c>
      <c r="B35" s="17"/>
      <c r="C35" s="17"/>
      <c r="D35" s="17"/>
      <c r="E35" s="17"/>
      <c r="F35" s="17"/>
      <c r="G35" s="17"/>
      <c r="H35" s="17"/>
      <c r="I35" s="17"/>
      <c r="J35" s="45"/>
      <c r="K35" s="17"/>
      <c r="L35" s="17"/>
      <c r="M35" s="17"/>
      <c r="N35" s="17"/>
      <c r="O35" s="17"/>
      <c r="P35" s="17"/>
      <c r="Q35" s="17"/>
      <c r="R35" s="17"/>
      <c r="S35" s="17"/>
      <c r="T35" s="49"/>
      <c r="U35" s="17"/>
      <c r="V35" s="19"/>
      <c r="W35" s="19"/>
      <c r="X35" s="17"/>
      <c r="Y35" s="17"/>
      <c r="Z35" s="19"/>
      <c r="AA35" s="17"/>
      <c r="AB35" s="17"/>
      <c r="AC35" s="19"/>
      <c r="AD35" s="17"/>
      <c r="AE35" s="17">
        <v>40</v>
      </c>
      <c r="AF35" s="57"/>
      <c r="AG35" s="3"/>
    </row>
    <row r="36" spans="1:33" s="3" customFormat="1" x14ac:dyDescent="0.2">
      <c r="A36" s="71" t="s">
        <v>75</v>
      </c>
      <c r="B36" s="125">
        <v>52.4</v>
      </c>
      <c r="C36" s="72"/>
      <c r="D36" s="72"/>
      <c r="E36" s="72"/>
      <c r="F36" s="72"/>
      <c r="G36" s="72"/>
      <c r="H36" s="72"/>
      <c r="I36" s="72"/>
      <c r="J36" s="73"/>
      <c r="K36" s="73"/>
      <c r="L36" s="72"/>
      <c r="M36" s="72">
        <v>0.9</v>
      </c>
      <c r="N36" s="72"/>
      <c r="O36" s="72"/>
      <c r="P36" s="72"/>
      <c r="Q36" s="72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</sheetData>
  <phoneticPr fontId="0" type="noConversion"/>
  <printOptions horizontalCentered="1"/>
  <pageMargins left="0.35433070866141736" right="0.23622047244094491" top="0.23622047244094491" bottom="0" header="0" footer="0"/>
  <pageSetup scale="7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view="pageBreakPreview" topLeftCell="A30" zoomScaleSheetLayoutView="100" workbookViewId="0">
      <pane xSplit="1" topLeftCell="B1" activePane="topRight" state="frozen"/>
      <selection pane="topRight" activeCell="H13" sqref="H13"/>
    </sheetView>
  </sheetViews>
  <sheetFormatPr defaultColWidth="8" defaultRowHeight="12.75" x14ac:dyDescent="0.2"/>
  <cols>
    <col min="1" max="1" width="15" style="91" customWidth="1"/>
    <col min="2" max="43" width="9" style="91" customWidth="1"/>
    <col min="44" max="16384" width="8" style="91"/>
  </cols>
  <sheetData>
    <row r="1" spans="1:43" ht="22.5" customHeight="1" x14ac:dyDescent="0.2">
      <c r="A1" s="155" t="s">
        <v>139</v>
      </c>
      <c r="B1" s="156" t="s">
        <v>151</v>
      </c>
      <c r="C1" s="156" t="s">
        <v>23</v>
      </c>
      <c r="D1" s="156" t="s">
        <v>150</v>
      </c>
      <c r="E1" s="156" t="s">
        <v>19</v>
      </c>
      <c r="F1" s="156" t="s">
        <v>152</v>
      </c>
      <c r="G1" s="157" t="s">
        <v>21</v>
      </c>
      <c r="H1" s="157" t="s">
        <v>140</v>
      </c>
      <c r="I1" s="157" t="s">
        <v>24</v>
      </c>
      <c r="J1" s="157" t="s">
        <v>153</v>
      </c>
      <c r="K1" s="152" t="s">
        <v>26</v>
      </c>
      <c r="L1" s="157" t="s">
        <v>25</v>
      </c>
      <c r="M1" s="156" t="s">
        <v>132</v>
      </c>
      <c r="N1" s="157" t="s">
        <v>147</v>
      </c>
      <c r="O1" s="157" t="s">
        <v>148</v>
      </c>
      <c r="P1" s="157" t="s">
        <v>149</v>
      </c>
      <c r="Q1" s="158" t="s">
        <v>102</v>
      </c>
      <c r="R1" s="158" t="s">
        <v>103</v>
      </c>
      <c r="S1" s="159" t="s">
        <v>60</v>
      </c>
      <c r="T1" s="159" t="s">
        <v>104</v>
      </c>
      <c r="U1" s="159" t="s">
        <v>105</v>
      </c>
      <c r="V1" s="158" t="s">
        <v>106</v>
      </c>
      <c r="W1" s="159" t="s">
        <v>107</v>
      </c>
      <c r="X1" s="159" t="s">
        <v>108</v>
      </c>
      <c r="Y1" s="159" t="s">
        <v>109</v>
      </c>
      <c r="Z1" s="158" t="s">
        <v>88</v>
      </c>
      <c r="AA1" s="158" t="s">
        <v>154</v>
      </c>
      <c r="AB1" s="158" t="s">
        <v>155</v>
      </c>
      <c r="AC1" s="158" t="s">
        <v>156</v>
      </c>
      <c r="AD1" s="158" t="s">
        <v>157</v>
      </c>
      <c r="AE1" s="156" t="s">
        <v>158</v>
      </c>
      <c r="AF1" s="156" t="s">
        <v>159</v>
      </c>
      <c r="AG1" s="156" t="s">
        <v>160</v>
      </c>
      <c r="AH1" s="160" t="s">
        <v>14</v>
      </c>
      <c r="AI1" s="157" t="s">
        <v>167</v>
      </c>
      <c r="AJ1" s="153" t="s">
        <v>168</v>
      </c>
      <c r="AK1" s="160" t="s">
        <v>161</v>
      </c>
      <c r="AL1" s="160" t="s">
        <v>162</v>
      </c>
      <c r="AM1" s="160" t="s">
        <v>163</v>
      </c>
      <c r="AN1" s="160" t="s">
        <v>164</v>
      </c>
      <c r="AO1" s="160" t="s">
        <v>165</v>
      </c>
      <c r="AP1" s="160" t="s">
        <v>166</v>
      </c>
      <c r="AQ1" s="161" t="s">
        <v>86</v>
      </c>
    </row>
    <row r="2" spans="1:43" ht="24.95" customHeight="1" x14ac:dyDescent="0.2">
      <c r="A2" s="96" t="s">
        <v>141</v>
      </c>
      <c r="B2" s="92">
        <v>12724.7065</v>
      </c>
      <c r="C2" s="92">
        <v>4</v>
      </c>
      <c r="D2" s="92">
        <v>377</v>
      </c>
      <c r="E2" s="92">
        <v>78.253</v>
      </c>
      <c r="F2" s="92">
        <v>4862.1549999999997</v>
      </c>
      <c r="G2" s="92">
        <v>46</v>
      </c>
      <c r="H2" s="92">
        <v>22</v>
      </c>
      <c r="I2" s="92">
        <v>0</v>
      </c>
      <c r="J2" s="92">
        <v>5385.4079999999994</v>
      </c>
      <c r="K2" s="92">
        <v>243</v>
      </c>
      <c r="L2" s="92">
        <v>843</v>
      </c>
      <c r="M2" s="92">
        <v>247</v>
      </c>
      <c r="N2" s="92">
        <v>170</v>
      </c>
      <c r="O2" s="92">
        <v>48</v>
      </c>
      <c r="P2" s="92">
        <f>K2+L2+M2+N2+O2</f>
        <v>1551</v>
      </c>
      <c r="Q2" s="92">
        <v>1236</v>
      </c>
      <c r="R2" s="92">
        <v>124.1568</v>
      </c>
      <c r="S2" s="92">
        <v>29</v>
      </c>
      <c r="T2" s="92">
        <v>5</v>
      </c>
      <c r="U2" s="92">
        <v>395</v>
      </c>
      <c r="V2" s="92">
        <v>87</v>
      </c>
      <c r="W2" s="100">
        <v>3</v>
      </c>
      <c r="X2" s="92">
        <v>0.48</v>
      </c>
      <c r="Y2" s="92">
        <v>6</v>
      </c>
      <c r="Z2" s="92">
        <v>15385</v>
      </c>
      <c r="AA2" s="92">
        <v>6956</v>
      </c>
      <c r="AB2" s="92">
        <v>0</v>
      </c>
      <c r="AC2" s="92">
        <v>84</v>
      </c>
      <c r="AD2" s="92">
        <f>AB2+AC2</f>
        <v>84</v>
      </c>
      <c r="AE2" s="92"/>
      <c r="AF2" s="92">
        <v>276</v>
      </c>
      <c r="AG2" s="92"/>
      <c r="AH2" s="140"/>
      <c r="AI2" s="92">
        <v>7</v>
      </c>
      <c r="AJ2" s="92">
        <v>0.1</v>
      </c>
      <c r="AK2" s="92">
        <v>3166.8969999999999</v>
      </c>
      <c r="AL2" s="92">
        <v>51.06</v>
      </c>
      <c r="AM2" s="92">
        <v>151.91</v>
      </c>
      <c r="AN2" s="92"/>
      <c r="AO2" s="92">
        <v>601.99</v>
      </c>
      <c r="AP2" s="92">
        <v>1.37</v>
      </c>
      <c r="AQ2" s="97">
        <v>1258.3984751314304</v>
      </c>
    </row>
    <row r="3" spans="1:43" ht="24.95" customHeight="1" x14ac:dyDescent="0.2">
      <c r="A3" s="96" t="s">
        <v>114</v>
      </c>
      <c r="B3" s="93">
        <v>4927.1208207490154</v>
      </c>
      <c r="C3" s="93">
        <v>40.44</v>
      </c>
      <c r="D3" s="93">
        <v>0</v>
      </c>
      <c r="E3" s="93"/>
      <c r="F3" s="93">
        <v>21.617699999999999</v>
      </c>
      <c r="G3" s="93"/>
      <c r="H3" s="93">
        <v>3.34</v>
      </c>
      <c r="I3" s="93"/>
      <c r="J3" s="93">
        <v>24.957699999999999</v>
      </c>
      <c r="K3" s="93">
        <v>5.64</v>
      </c>
      <c r="L3" s="93">
        <v>1.43</v>
      </c>
      <c r="M3" s="93">
        <v>31.32</v>
      </c>
      <c r="N3" s="93">
        <v>7.81</v>
      </c>
      <c r="O3" s="93">
        <v>58.110000000000007</v>
      </c>
      <c r="P3" s="93">
        <f t="shared" ref="P3:P23" si="0">K3+L3+M3+N3+O3</f>
        <v>104.31</v>
      </c>
      <c r="Q3" s="93">
        <v>0</v>
      </c>
      <c r="R3" s="93">
        <v>0.45</v>
      </c>
      <c r="S3" s="93">
        <v>8.57</v>
      </c>
      <c r="T3" s="93">
        <v>4.49</v>
      </c>
      <c r="U3" s="93"/>
      <c r="V3" s="93">
        <v>0</v>
      </c>
      <c r="W3" s="101">
        <v>168.98</v>
      </c>
      <c r="X3" s="93">
        <v>3.85</v>
      </c>
      <c r="Y3" s="93"/>
      <c r="Z3" s="93">
        <v>1075.17</v>
      </c>
      <c r="AA3" s="93"/>
      <c r="AB3" s="93">
        <v>717.26</v>
      </c>
      <c r="AC3" s="93">
        <v>29.29</v>
      </c>
      <c r="AD3" s="93">
        <f t="shared" ref="AD3:AD22" si="1">AB3+AC3</f>
        <v>746.55</v>
      </c>
      <c r="AE3" s="93"/>
      <c r="AF3" s="93"/>
      <c r="AG3" s="93"/>
      <c r="AH3" s="141">
        <v>629.04999999999995</v>
      </c>
      <c r="AI3" s="93"/>
      <c r="AJ3" s="93">
        <v>13.6</v>
      </c>
      <c r="AK3" s="93">
        <v>857.72</v>
      </c>
      <c r="AL3" s="93">
        <v>700.14400000000001</v>
      </c>
      <c r="AM3" s="93">
        <v>15.78</v>
      </c>
      <c r="AN3" s="93">
        <v>2.0099999999999998</v>
      </c>
      <c r="AO3" s="93">
        <v>16.48</v>
      </c>
      <c r="AP3" s="93">
        <v>122.31</v>
      </c>
      <c r="AQ3" s="98">
        <v>94.02</v>
      </c>
    </row>
    <row r="4" spans="1:43" ht="24.95" customHeight="1" x14ac:dyDescent="0.2">
      <c r="A4" s="96" t="s">
        <v>115</v>
      </c>
      <c r="B4" s="92">
        <v>5505.8487400000004</v>
      </c>
      <c r="C4" s="92">
        <v>4738.0256000000008</v>
      </c>
      <c r="D4" s="92">
        <v>1.31</v>
      </c>
      <c r="E4" s="92">
        <v>3</v>
      </c>
      <c r="F4" s="92">
        <v>2112.0898200000001</v>
      </c>
      <c r="G4" s="92">
        <v>7.14</v>
      </c>
      <c r="H4" s="92">
        <v>2.09</v>
      </c>
      <c r="I4" s="92">
        <v>14.25</v>
      </c>
      <c r="J4" s="92">
        <v>2139.8798200000001</v>
      </c>
      <c r="K4" s="92">
        <v>36.46</v>
      </c>
      <c r="L4" s="92">
        <v>70.34</v>
      </c>
      <c r="M4" s="92">
        <v>14.14</v>
      </c>
      <c r="N4" s="92">
        <v>105.37</v>
      </c>
      <c r="O4" s="92">
        <v>295.73</v>
      </c>
      <c r="P4" s="92">
        <f t="shared" si="0"/>
        <v>522.04</v>
      </c>
      <c r="Q4" s="92">
        <v>0.91</v>
      </c>
      <c r="R4" s="92">
        <v>0.15</v>
      </c>
      <c r="S4" s="92">
        <v>1.99</v>
      </c>
      <c r="T4" s="92"/>
      <c r="U4" s="92"/>
      <c r="V4" s="92">
        <v>19.79</v>
      </c>
      <c r="W4" s="100">
        <v>106.13625</v>
      </c>
      <c r="X4" s="92">
        <v>15.87</v>
      </c>
      <c r="Y4" s="92">
        <v>1.32</v>
      </c>
      <c r="Z4" s="92">
        <v>12881.78</v>
      </c>
      <c r="AA4" s="92"/>
      <c r="AB4" s="92">
        <v>1498.08</v>
      </c>
      <c r="AC4" s="92">
        <v>247</v>
      </c>
      <c r="AD4" s="92">
        <f t="shared" si="1"/>
        <v>1745.08</v>
      </c>
      <c r="AE4" s="92"/>
      <c r="AF4" s="92">
        <v>23.01</v>
      </c>
      <c r="AG4" s="92">
        <v>1.1200000000000001</v>
      </c>
      <c r="AH4" s="140"/>
      <c r="AI4" s="92"/>
      <c r="AJ4" s="92"/>
      <c r="AK4" s="92">
        <v>1435.779</v>
      </c>
      <c r="AL4" s="92">
        <v>6536</v>
      </c>
      <c r="AM4" s="92">
        <v>3</v>
      </c>
      <c r="AN4" s="92"/>
      <c r="AO4" s="92">
        <v>3</v>
      </c>
      <c r="AP4" s="92">
        <v>0.84</v>
      </c>
      <c r="AQ4" s="97">
        <v>97.331999999999994</v>
      </c>
    </row>
    <row r="5" spans="1:43" ht="24.95" customHeight="1" x14ac:dyDescent="0.2">
      <c r="A5" s="96" t="s">
        <v>65</v>
      </c>
      <c r="B5" s="93">
        <v>6716.4</v>
      </c>
      <c r="C5" s="93">
        <v>134</v>
      </c>
      <c r="D5" s="93">
        <v>3.6</v>
      </c>
      <c r="E5" s="93">
        <v>0</v>
      </c>
      <c r="F5" s="93">
        <v>229.1</v>
      </c>
      <c r="G5" s="93">
        <v>1.6</v>
      </c>
      <c r="H5" s="93">
        <v>25.1</v>
      </c>
      <c r="I5" s="93">
        <v>3.7</v>
      </c>
      <c r="J5" s="93">
        <v>263.09999999999997</v>
      </c>
      <c r="K5" s="93">
        <v>31.2</v>
      </c>
      <c r="L5" s="93">
        <v>213.2</v>
      </c>
      <c r="M5" s="93">
        <v>32.199999999999996</v>
      </c>
      <c r="N5" s="93">
        <v>3.8</v>
      </c>
      <c r="O5" s="93">
        <v>201.70000000000002</v>
      </c>
      <c r="P5" s="93">
        <f t="shared" si="0"/>
        <v>482.1</v>
      </c>
      <c r="Q5" s="93">
        <v>37.299999999999997</v>
      </c>
      <c r="R5" s="93"/>
      <c r="S5" s="93">
        <v>5</v>
      </c>
      <c r="T5" s="93">
        <v>11.8</v>
      </c>
      <c r="U5" s="93">
        <v>93.5</v>
      </c>
      <c r="V5" s="93">
        <v>0.3</v>
      </c>
      <c r="W5" s="101">
        <v>26.2</v>
      </c>
      <c r="X5" s="93">
        <v>11.1</v>
      </c>
      <c r="Y5" s="93">
        <v>0.2</v>
      </c>
      <c r="Z5" s="93">
        <v>22.1</v>
      </c>
      <c r="AA5" s="93"/>
      <c r="AB5" s="93"/>
      <c r="AC5" s="93">
        <v>2.2000000000000002</v>
      </c>
      <c r="AD5" s="93">
        <f t="shared" si="1"/>
        <v>2.2000000000000002</v>
      </c>
      <c r="AE5" s="93"/>
      <c r="AF5" s="93"/>
      <c r="AG5" s="93">
        <v>0.4</v>
      </c>
      <c r="AH5" s="141"/>
      <c r="AI5" s="93"/>
      <c r="AJ5" s="93"/>
      <c r="AK5" s="93">
        <v>498.81</v>
      </c>
      <c r="AL5" s="93">
        <v>556.4</v>
      </c>
      <c r="AM5" s="93">
        <v>0.84</v>
      </c>
      <c r="AN5" s="93"/>
      <c r="AO5" s="93">
        <v>1.65</v>
      </c>
      <c r="AP5" s="93">
        <v>1.78</v>
      </c>
      <c r="AQ5" s="98">
        <v>15.21</v>
      </c>
    </row>
    <row r="6" spans="1:43" ht="24.95" customHeight="1" x14ac:dyDescent="0.2">
      <c r="A6" s="96" t="s">
        <v>142</v>
      </c>
      <c r="B6" s="92">
        <v>1636</v>
      </c>
      <c r="C6" s="92">
        <v>4694</v>
      </c>
      <c r="D6" s="92">
        <v>175</v>
      </c>
      <c r="E6" s="92">
        <v>1209.6420000000001</v>
      </c>
      <c r="F6" s="92">
        <v>681</v>
      </c>
      <c r="G6" s="92">
        <v>14</v>
      </c>
      <c r="H6" s="92">
        <v>41</v>
      </c>
      <c r="I6" s="92"/>
      <c r="J6" s="92">
        <v>2120.6419999999998</v>
      </c>
      <c r="K6" s="92">
        <v>209</v>
      </c>
      <c r="L6" s="92">
        <v>309</v>
      </c>
      <c r="M6" s="92">
        <v>55</v>
      </c>
      <c r="N6" s="92">
        <v>106</v>
      </c>
      <c r="O6" s="92">
        <v>50</v>
      </c>
      <c r="P6" s="92">
        <f t="shared" si="0"/>
        <v>729</v>
      </c>
      <c r="Q6" s="92">
        <v>4917.5680000000002</v>
      </c>
      <c r="R6" s="92">
        <v>1287.8579999999999</v>
      </c>
      <c r="S6" s="92">
        <v>121</v>
      </c>
      <c r="T6" s="92">
        <v>5</v>
      </c>
      <c r="U6" s="92">
        <v>44</v>
      </c>
      <c r="V6" s="92">
        <v>0</v>
      </c>
      <c r="W6" s="100">
        <v>486</v>
      </c>
      <c r="X6" s="92"/>
      <c r="Y6" s="92">
        <v>9</v>
      </c>
      <c r="Z6" s="92">
        <v>12550</v>
      </c>
      <c r="AA6" s="92">
        <v>10150</v>
      </c>
      <c r="AB6" s="92"/>
      <c r="AC6" s="92"/>
      <c r="AD6" s="92">
        <f t="shared" si="1"/>
        <v>0</v>
      </c>
      <c r="AE6" s="92">
        <v>312</v>
      </c>
      <c r="AF6" s="92">
        <v>240</v>
      </c>
      <c r="AG6" s="92"/>
      <c r="AH6" s="140"/>
      <c r="AI6" s="92"/>
      <c r="AJ6" s="92"/>
      <c r="AK6" s="92">
        <v>4225.49</v>
      </c>
      <c r="AL6" s="92">
        <v>2267.38</v>
      </c>
      <c r="AM6" s="92">
        <v>50.49</v>
      </c>
      <c r="AN6" s="92"/>
      <c r="AO6" s="92">
        <v>68.53</v>
      </c>
      <c r="AP6" s="92">
        <v>70.650000000000006</v>
      </c>
      <c r="AQ6" s="97">
        <v>203.05</v>
      </c>
    </row>
    <row r="7" spans="1:43" ht="24.95" customHeight="1" x14ac:dyDescent="0.2">
      <c r="A7" s="96" t="s">
        <v>117</v>
      </c>
      <c r="B7" s="93">
        <v>3998</v>
      </c>
      <c r="C7" s="93">
        <v>11800</v>
      </c>
      <c r="D7" s="93">
        <v>40</v>
      </c>
      <c r="E7" s="93">
        <v>831</v>
      </c>
      <c r="F7" s="93">
        <v>27</v>
      </c>
      <c r="G7" s="93"/>
      <c r="H7" s="93"/>
      <c r="I7" s="93">
        <v>153</v>
      </c>
      <c r="J7" s="93">
        <v>1051</v>
      </c>
      <c r="K7" s="93">
        <v>11</v>
      </c>
      <c r="L7" s="93">
        <v>75</v>
      </c>
      <c r="M7" s="93">
        <v>0.6</v>
      </c>
      <c r="N7" s="93">
        <v>33.4</v>
      </c>
      <c r="O7" s="93">
        <v>5.0500000000000007</v>
      </c>
      <c r="P7" s="93">
        <f t="shared" si="0"/>
        <v>125.05</v>
      </c>
      <c r="Q7" s="93">
        <v>6.2</v>
      </c>
      <c r="R7" s="93">
        <v>0.1</v>
      </c>
      <c r="S7" s="93">
        <v>0.7</v>
      </c>
      <c r="T7" s="93"/>
      <c r="U7" s="93"/>
      <c r="V7" s="93">
        <v>12</v>
      </c>
      <c r="W7" s="101">
        <v>880</v>
      </c>
      <c r="X7" s="93"/>
      <c r="Y7" s="93"/>
      <c r="Z7" s="93">
        <v>7499</v>
      </c>
      <c r="AA7" s="93">
        <v>2302</v>
      </c>
      <c r="AB7" s="93"/>
      <c r="AC7" s="93"/>
      <c r="AD7" s="93">
        <f t="shared" si="1"/>
        <v>0</v>
      </c>
      <c r="AE7" s="93">
        <v>369</v>
      </c>
      <c r="AF7" s="93"/>
      <c r="AG7" s="93"/>
      <c r="AH7" s="141"/>
      <c r="AI7" s="93"/>
      <c r="AJ7" s="93"/>
      <c r="AK7" s="93"/>
      <c r="AL7" s="93">
        <v>696.51</v>
      </c>
      <c r="AM7" s="93">
        <v>23.84</v>
      </c>
      <c r="AN7" s="93"/>
      <c r="AO7" s="93">
        <v>4.22</v>
      </c>
      <c r="AP7" s="93">
        <v>5.65</v>
      </c>
      <c r="AQ7" s="98"/>
    </row>
    <row r="8" spans="1:43" ht="24.95" customHeight="1" x14ac:dyDescent="0.2">
      <c r="A8" s="96" t="s">
        <v>143</v>
      </c>
      <c r="B8" s="92">
        <v>120.83</v>
      </c>
      <c r="C8" s="92">
        <v>670.72130000000004</v>
      </c>
      <c r="D8" s="92">
        <v>0</v>
      </c>
      <c r="E8" s="92">
        <v>0.42</v>
      </c>
      <c r="F8" s="92">
        <v>652.09</v>
      </c>
      <c r="G8" s="92">
        <v>1.97</v>
      </c>
      <c r="H8" s="92">
        <v>3.18</v>
      </c>
      <c r="I8" s="92">
        <v>28.194839999999999</v>
      </c>
      <c r="J8" s="92">
        <v>685.85483999999997</v>
      </c>
      <c r="K8" s="92"/>
      <c r="L8" s="92">
        <v>0.48</v>
      </c>
      <c r="M8" s="92">
        <v>3.56</v>
      </c>
      <c r="N8" s="92">
        <v>0.1</v>
      </c>
      <c r="O8" s="92">
        <v>46.900000000000006</v>
      </c>
      <c r="P8" s="92">
        <f t="shared" si="0"/>
        <v>51.040000000000006</v>
      </c>
      <c r="Q8" s="92">
        <v>0.03</v>
      </c>
      <c r="R8" s="92"/>
      <c r="S8" s="92">
        <v>0.65</v>
      </c>
      <c r="T8" s="92"/>
      <c r="U8" s="92">
        <v>0.87</v>
      </c>
      <c r="V8" s="92">
        <v>0</v>
      </c>
      <c r="W8" s="100">
        <v>4.2699999999999996</v>
      </c>
      <c r="X8" s="92">
        <v>0.28000000000000003</v>
      </c>
      <c r="Y8" s="92"/>
      <c r="Z8" s="92">
        <v>35.69</v>
      </c>
      <c r="AA8" s="92"/>
      <c r="AB8" s="92"/>
      <c r="AC8" s="92"/>
      <c r="AD8" s="92">
        <f t="shared" si="1"/>
        <v>0</v>
      </c>
      <c r="AE8" s="92"/>
      <c r="AF8" s="92"/>
      <c r="AG8" s="92"/>
      <c r="AH8" s="140"/>
      <c r="AI8" s="92"/>
      <c r="AJ8" s="92"/>
      <c r="AK8" s="92">
        <v>0.29299999999999998</v>
      </c>
      <c r="AL8" s="92">
        <v>243.26300000000001</v>
      </c>
      <c r="AM8" s="92">
        <v>0.11</v>
      </c>
      <c r="AN8" s="92"/>
      <c r="AO8" s="92">
        <v>0.2</v>
      </c>
      <c r="AP8" s="92">
        <v>7.64</v>
      </c>
      <c r="AQ8" s="97"/>
    </row>
    <row r="9" spans="1:43" ht="24.95" customHeight="1" x14ac:dyDescent="0.2">
      <c r="A9" s="96" t="s">
        <v>119</v>
      </c>
      <c r="B9" s="93">
        <v>610.85249999999996</v>
      </c>
      <c r="C9" s="93">
        <v>601.88</v>
      </c>
      <c r="D9" s="93">
        <v>0</v>
      </c>
      <c r="E9" s="93">
        <v>8.39</v>
      </c>
      <c r="F9" s="93">
        <v>530.53</v>
      </c>
      <c r="G9" s="93">
        <v>2.86</v>
      </c>
      <c r="H9" s="93">
        <v>2.41</v>
      </c>
      <c r="I9" s="93">
        <v>7.1</v>
      </c>
      <c r="J9" s="93">
        <v>551.29</v>
      </c>
      <c r="K9" s="93"/>
      <c r="L9" s="93"/>
      <c r="M9" s="93">
        <v>5.1100000000000003</v>
      </c>
      <c r="N9" s="93">
        <v>0.78</v>
      </c>
      <c r="O9" s="93">
        <v>7.9599999999999991</v>
      </c>
      <c r="P9" s="93">
        <f t="shared" si="0"/>
        <v>13.85</v>
      </c>
      <c r="Q9" s="93">
        <v>0.09</v>
      </c>
      <c r="R9" s="93"/>
      <c r="S9" s="93">
        <v>2.15</v>
      </c>
      <c r="T9" s="93"/>
      <c r="U9" s="93"/>
      <c r="V9" s="93">
        <v>0</v>
      </c>
      <c r="W9" s="101">
        <v>56.43</v>
      </c>
      <c r="X9" s="93">
        <v>0.15</v>
      </c>
      <c r="Y9" s="93"/>
      <c r="Z9" s="93">
        <v>0.02</v>
      </c>
      <c r="AA9" s="93"/>
      <c r="AB9" s="93"/>
      <c r="AC9" s="93"/>
      <c r="AD9" s="93">
        <f t="shared" si="1"/>
        <v>0</v>
      </c>
      <c r="AE9" s="93"/>
      <c r="AF9" s="93"/>
      <c r="AG9" s="93">
        <v>0.03</v>
      </c>
      <c r="AH9" s="141"/>
      <c r="AI9" s="93"/>
      <c r="AJ9" s="93"/>
      <c r="AK9" s="93"/>
      <c r="AL9" s="93">
        <v>127.244</v>
      </c>
      <c r="AM9" s="93">
        <v>0.02</v>
      </c>
      <c r="AN9" s="93"/>
      <c r="AO9" s="93">
        <v>0.54</v>
      </c>
      <c r="AP9" s="93">
        <v>0.04</v>
      </c>
      <c r="AQ9" s="98"/>
    </row>
    <row r="10" spans="1:43" ht="24.95" customHeight="1" x14ac:dyDescent="0.2">
      <c r="A10" s="96" t="s">
        <v>64</v>
      </c>
      <c r="B10" s="92">
        <v>2810.6370599999996</v>
      </c>
      <c r="C10" s="92">
        <v>370.37</v>
      </c>
      <c r="D10" s="92">
        <v>0.27600000000000002</v>
      </c>
      <c r="E10" s="92">
        <v>8.5000000000000006E-2</v>
      </c>
      <c r="F10" s="92">
        <v>517.03</v>
      </c>
      <c r="G10" s="92">
        <v>8.7100000000000009</v>
      </c>
      <c r="H10" s="92"/>
      <c r="I10" s="92"/>
      <c r="J10" s="92">
        <v>526.101</v>
      </c>
      <c r="K10" s="92">
        <v>205.15</v>
      </c>
      <c r="L10" s="92">
        <v>181.73</v>
      </c>
      <c r="M10" s="92">
        <v>88.25</v>
      </c>
      <c r="N10" s="92">
        <v>10.28</v>
      </c>
      <c r="O10" s="92">
        <v>93.210000000000008</v>
      </c>
      <c r="P10" s="92">
        <f t="shared" si="0"/>
        <v>578.62</v>
      </c>
      <c r="Q10" s="92">
        <v>26.87</v>
      </c>
      <c r="R10" s="92">
        <v>6.0999999999999999E-2</v>
      </c>
      <c r="S10" s="92">
        <v>2.0840000000000001</v>
      </c>
      <c r="T10" s="92">
        <v>1.8779999999999999</v>
      </c>
      <c r="U10" s="92">
        <v>0.57799999999999996</v>
      </c>
      <c r="V10" s="92">
        <v>0.379</v>
      </c>
      <c r="W10" s="100">
        <v>136.30000000000001</v>
      </c>
      <c r="X10" s="92">
        <v>14.5</v>
      </c>
      <c r="Y10" s="92">
        <v>0.216</v>
      </c>
      <c r="Z10" s="92">
        <v>462.84</v>
      </c>
      <c r="AA10" s="92"/>
      <c r="AB10" s="92"/>
      <c r="AC10" s="92"/>
      <c r="AD10" s="92">
        <f t="shared" si="1"/>
        <v>0</v>
      </c>
      <c r="AE10" s="92"/>
      <c r="AF10" s="92"/>
      <c r="AG10" s="92"/>
      <c r="AH10" s="140"/>
      <c r="AI10" s="92"/>
      <c r="AJ10" s="92"/>
      <c r="AK10" s="92">
        <v>1.29</v>
      </c>
      <c r="AL10" s="92">
        <v>653.12400000000002</v>
      </c>
      <c r="AM10" s="92"/>
      <c r="AN10" s="92"/>
      <c r="AO10" s="92"/>
      <c r="AP10" s="92"/>
      <c r="AQ10" s="97"/>
    </row>
    <row r="11" spans="1:43" ht="24.95" customHeight="1" x14ac:dyDescent="0.2">
      <c r="A11" s="96" t="s">
        <v>134</v>
      </c>
      <c r="B11" s="93">
        <v>3572.56</v>
      </c>
      <c r="C11" s="93">
        <v>210</v>
      </c>
      <c r="D11" s="93">
        <v>1317</v>
      </c>
      <c r="E11" s="93">
        <v>331</v>
      </c>
      <c r="F11" s="93">
        <v>3984.5120000000002</v>
      </c>
      <c r="G11" s="93">
        <v>1180.289</v>
      </c>
      <c r="H11" s="93">
        <v>13</v>
      </c>
      <c r="I11" s="93"/>
      <c r="J11" s="93">
        <v>6825.8010000000004</v>
      </c>
      <c r="K11" s="93">
        <v>587.51199999999994</v>
      </c>
      <c r="L11" s="93">
        <v>716</v>
      </c>
      <c r="M11" s="93">
        <v>50</v>
      </c>
      <c r="N11" s="93">
        <v>81</v>
      </c>
      <c r="O11" s="93">
        <v>166</v>
      </c>
      <c r="P11" s="93">
        <f t="shared" si="0"/>
        <v>1600.5119999999999</v>
      </c>
      <c r="Q11" s="93">
        <v>565</v>
      </c>
      <c r="R11" s="93">
        <v>11</v>
      </c>
      <c r="S11" s="93">
        <v>23</v>
      </c>
      <c r="T11" s="93">
        <v>3</v>
      </c>
      <c r="U11" s="93">
        <v>270</v>
      </c>
      <c r="V11" s="93">
        <v>253</v>
      </c>
      <c r="W11" s="101">
        <v>1</v>
      </c>
      <c r="X11" s="93">
        <v>2</v>
      </c>
      <c r="Y11" s="93">
        <v>34</v>
      </c>
      <c r="Z11" s="93">
        <v>37905</v>
      </c>
      <c r="AA11" s="93">
        <v>1875</v>
      </c>
      <c r="AB11" s="93"/>
      <c r="AC11" s="93"/>
      <c r="AD11" s="93">
        <f t="shared" si="1"/>
        <v>0</v>
      </c>
      <c r="AE11" s="93"/>
      <c r="AF11" s="93">
        <v>90</v>
      </c>
      <c r="AG11" s="93"/>
      <c r="AH11" s="141">
        <v>5.52</v>
      </c>
      <c r="AI11" s="93">
        <v>211</v>
      </c>
      <c r="AJ11" s="93">
        <v>35.200000000000003</v>
      </c>
      <c r="AK11" s="93">
        <v>2675.63</v>
      </c>
      <c r="AL11" s="93">
        <v>539.70000000000005</v>
      </c>
      <c r="AM11" s="93">
        <v>65.41</v>
      </c>
      <c r="AN11" s="93">
        <v>8.0299999999999994</v>
      </c>
      <c r="AO11" s="93">
        <v>111.55</v>
      </c>
      <c r="AP11" s="93">
        <v>50.05</v>
      </c>
      <c r="AQ11" s="98">
        <v>3469.48</v>
      </c>
    </row>
    <row r="12" spans="1:43" ht="24.95" customHeight="1" x14ac:dyDescent="0.2">
      <c r="A12" s="96" t="s">
        <v>144</v>
      </c>
      <c r="B12" s="92">
        <v>509.2</v>
      </c>
      <c r="C12" s="92"/>
      <c r="D12" s="92">
        <v>0.1</v>
      </c>
      <c r="E12" s="92"/>
      <c r="F12" s="92">
        <v>0.1</v>
      </c>
      <c r="G12" s="92">
        <v>0.1</v>
      </c>
      <c r="H12" s="92">
        <v>3.5000000000000003E-2</v>
      </c>
      <c r="I12" s="92"/>
      <c r="J12" s="92">
        <v>0.33500000000000008</v>
      </c>
      <c r="K12" s="92">
        <v>0.8</v>
      </c>
      <c r="L12" s="92">
        <v>0.4</v>
      </c>
      <c r="M12" s="92">
        <v>0</v>
      </c>
      <c r="N12" s="92">
        <v>0</v>
      </c>
      <c r="O12" s="92">
        <v>2.8000000000000003</v>
      </c>
      <c r="P12" s="92">
        <f t="shared" si="0"/>
        <v>4</v>
      </c>
      <c r="Q12" s="92">
        <v>0.87</v>
      </c>
      <c r="R12" s="92"/>
      <c r="S12" s="92">
        <v>0.09</v>
      </c>
      <c r="T12" s="92"/>
      <c r="U12" s="92"/>
      <c r="V12" s="92">
        <v>0</v>
      </c>
      <c r="W12" s="100"/>
      <c r="X12" s="92"/>
      <c r="Y12" s="92"/>
      <c r="Z12" s="92">
        <v>221.52</v>
      </c>
      <c r="AA12" s="92"/>
      <c r="AB12" s="92"/>
      <c r="AC12" s="92"/>
      <c r="AD12" s="92">
        <f t="shared" si="1"/>
        <v>0</v>
      </c>
      <c r="AE12" s="92"/>
      <c r="AF12" s="92"/>
      <c r="AG12" s="92"/>
      <c r="AH12" s="140">
        <v>63.48</v>
      </c>
      <c r="AI12" s="92">
        <v>67</v>
      </c>
      <c r="AJ12" s="92">
        <v>648.20000000000005</v>
      </c>
      <c r="AK12" s="92">
        <v>528.20500000000004</v>
      </c>
      <c r="AL12" s="92">
        <v>8.1059999999999999</v>
      </c>
      <c r="AM12" s="92">
        <v>6.9</v>
      </c>
      <c r="AN12" s="92">
        <v>38.67</v>
      </c>
      <c r="AO12" s="92">
        <v>1.29</v>
      </c>
      <c r="AP12" s="92">
        <v>21.25</v>
      </c>
      <c r="AQ12" s="97">
        <v>4107.37</v>
      </c>
    </row>
    <row r="13" spans="1:43" ht="24.95" customHeight="1" x14ac:dyDescent="0.2">
      <c r="A13" s="96" t="s">
        <v>120</v>
      </c>
      <c r="B13" s="93">
        <v>2844.82</v>
      </c>
      <c r="C13" s="93">
        <v>12937.016999999998</v>
      </c>
      <c r="D13" s="93">
        <v>373.3</v>
      </c>
      <c r="E13" s="93">
        <v>379.8</v>
      </c>
      <c r="F13" s="93">
        <v>1534</v>
      </c>
      <c r="G13" s="93">
        <v>0.2</v>
      </c>
      <c r="H13" s="93">
        <v>114.53309999999999</v>
      </c>
      <c r="I13" s="93">
        <v>150</v>
      </c>
      <c r="J13" s="93">
        <v>2551.8331000000003</v>
      </c>
      <c r="K13" s="93">
        <v>332</v>
      </c>
      <c r="L13" s="93">
        <v>3299.1444000000001</v>
      </c>
      <c r="M13" s="93">
        <v>226</v>
      </c>
      <c r="N13" s="93">
        <v>146.07999999999998</v>
      </c>
      <c r="O13" s="93">
        <v>641.10000000000014</v>
      </c>
      <c r="P13" s="93">
        <f t="shared" si="0"/>
        <v>4644.3244000000004</v>
      </c>
      <c r="Q13" s="93">
        <v>324.2</v>
      </c>
      <c r="R13" s="93">
        <v>1.2</v>
      </c>
      <c r="S13" s="93">
        <v>140.1225</v>
      </c>
      <c r="T13" s="93">
        <v>27.5</v>
      </c>
      <c r="U13" s="93">
        <v>5242.4466000000002</v>
      </c>
      <c r="V13" s="93">
        <v>0</v>
      </c>
      <c r="W13" s="101">
        <v>844.29600000000005</v>
      </c>
      <c r="X13" s="93">
        <v>55</v>
      </c>
      <c r="Y13" s="93">
        <v>0.1</v>
      </c>
      <c r="Z13" s="93">
        <v>3173.6657399999999</v>
      </c>
      <c r="AA13" s="93">
        <v>1730</v>
      </c>
      <c r="AB13" s="93">
        <v>1.3</v>
      </c>
      <c r="AC13" s="93">
        <v>1.2</v>
      </c>
      <c r="AD13" s="93">
        <f t="shared" si="1"/>
        <v>2.5</v>
      </c>
      <c r="AE13" s="93"/>
      <c r="AF13" s="93">
        <v>0.1</v>
      </c>
      <c r="AG13" s="93"/>
      <c r="AH13" s="141"/>
      <c r="AI13" s="93"/>
      <c r="AJ13" s="93"/>
      <c r="AK13" s="93">
        <v>1735.0029999999999</v>
      </c>
      <c r="AL13" s="93">
        <v>2322.3969999999999</v>
      </c>
      <c r="AM13" s="93">
        <v>0.6</v>
      </c>
      <c r="AN13" s="93"/>
      <c r="AO13" s="93">
        <v>93.57</v>
      </c>
      <c r="AP13" s="93">
        <v>15</v>
      </c>
      <c r="AQ13" s="98"/>
    </row>
    <row r="14" spans="1:43" ht="24.95" customHeight="1" x14ac:dyDescent="0.2">
      <c r="A14" s="96" t="s">
        <v>121</v>
      </c>
      <c r="B14" s="92">
        <v>3120</v>
      </c>
      <c r="C14" s="92">
        <v>1602</v>
      </c>
      <c r="D14" s="92">
        <v>2266.7761194029854</v>
      </c>
      <c r="E14" s="92">
        <v>788</v>
      </c>
      <c r="F14" s="92">
        <v>2729.4319999999998</v>
      </c>
      <c r="G14" s="92">
        <v>142</v>
      </c>
      <c r="H14" s="92">
        <v>29</v>
      </c>
      <c r="I14" s="92"/>
      <c r="J14" s="92">
        <v>5955.2081194029852</v>
      </c>
      <c r="K14" s="92">
        <v>1034</v>
      </c>
      <c r="L14" s="92">
        <v>1622</v>
      </c>
      <c r="M14" s="92">
        <v>206</v>
      </c>
      <c r="N14" s="92">
        <v>208</v>
      </c>
      <c r="O14" s="92">
        <v>99</v>
      </c>
      <c r="P14" s="92">
        <f t="shared" si="0"/>
        <v>3169</v>
      </c>
      <c r="Q14" s="92">
        <v>393</v>
      </c>
      <c r="R14" s="92">
        <v>5</v>
      </c>
      <c r="S14" s="92">
        <v>11</v>
      </c>
      <c r="T14" s="92">
        <v>13</v>
      </c>
      <c r="U14" s="92">
        <v>4754.9264204545452</v>
      </c>
      <c r="V14" s="92">
        <v>44</v>
      </c>
      <c r="W14" s="100">
        <v>4</v>
      </c>
      <c r="X14" s="92">
        <v>8</v>
      </c>
      <c r="Y14" s="92">
        <v>61</v>
      </c>
      <c r="Z14" s="92">
        <v>76901</v>
      </c>
      <c r="AA14" s="92">
        <v>8834</v>
      </c>
      <c r="AB14" s="92"/>
      <c r="AC14" s="92">
        <v>35</v>
      </c>
      <c r="AD14" s="92">
        <f t="shared" si="1"/>
        <v>35</v>
      </c>
      <c r="AE14" s="92"/>
      <c r="AF14" s="92"/>
      <c r="AG14" s="92"/>
      <c r="AH14" s="140"/>
      <c r="AI14" s="92"/>
      <c r="AJ14" s="92">
        <v>0.4</v>
      </c>
      <c r="AK14" s="92">
        <v>4830.6000000000004</v>
      </c>
      <c r="AL14" s="92">
        <v>370</v>
      </c>
      <c r="AM14" s="92">
        <v>11</v>
      </c>
      <c r="AN14" s="92"/>
      <c r="AO14" s="92">
        <v>45.6</v>
      </c>
      <c r="AP14" s="92">
        <v>1.04</v>
      </c>
      <c r="AQ14" s="97">
        <v>129.02000000000001</v>
      </c>
    </row>
    <row r="15" spans="1:43" ht="24.95" customHeight="1" x14ac:dyDescent="0.2">
      <c r="A15" s="96" t="s">
        <v>122</v>
      </c>
      <c r="B15" s="93">
        <v>7613.41</v>
      </c>
      <c r="C15" s="93">
        <v>1.07</v>
      </c>
      <c r="D15" s="93">
        <v>4.66</v>
      </c>
      <c r="E15" s="93">
        <v>1.85</v>
      </c>
      <c r="F15" s="93">
        <v>263.63</v>
      </c>
      <c r="G15" s="93">
        <v>45.84</v>
      </c>
      <c r="H15" s="93">
        <v>9.6999999999999993</v>
      </c>
      <c r="I15" s="93"/>
      <c r="J15" s="93">
        <v>325.67999999999995</v>
      </c>
      <c r="K15" s="93">
        <v>124.44</v>
      </c>
      <c r="L15" s="93">
        <v>36.21</v>
      </c>
      <c r="M15" s="93">
        <v>26.33</v>
      </c>
      <c r="N15" s="93">
        <v>88.69</v>
      </c>
      <c r="O15" s="93">
        <v>143.59</v>
      </c>
      <c r="P15" s="93">
        <f t="shared" si="0"/>
        <v>419.26</v>
      </c>
      <c r="Q15" s="93">
        <v>86.77</v>
      </c>
      <c r="R15" s="93">
        <v>8.1300000000000008</v>
      </c>
      <c r="S15" s="93">
        <v>5.61</v>
      </c>
      <c r="T15" s="93">
        <v>23.29</v>
      </c>
      <c r="U15" s="93">
        <v>0.16</v>
      </c>
      <c r="V15" s="93">
        <v>29.69</v>
      </c>
      <c r="W15" s="101">
        <v>3.62</v>
      </c>
      <c r="X15" s="93">
        <v>10.96</v>
      </c>
      <c r="Y15" s="93">
        <v>0.53</v>
      </c>
      <c r="Z15" s="93">
        <v>936.51</v>
      </c>
      <c r="AA15" s="93">
        <v>299</v>
      </c>
      <c r="AB15" s="93">
        <v>19.809999999999999</v>
      </c>
      <c r="AC15" s="93">
        <v>62.52</v>
      </c>
      <c r="AD15" s="93">
        <f t="shared" si="1"/>
        <v>82.33</v>
      </c>
      <c r="AE15" s="93"/>
      <c r="AF15" s="93"/>
      <c r="AG15" s="93">
        <v>31.35</v>
      </c>
      <c r="AH15" s="141"/>
      <c r="AI15" s="93"/>
      <c r="AJ15" s="93">
        <v>0.3</v>
      </c>
      <c r="AK15" s="93">
        <v>476.6</v>
      </c>
      <c r="AL15" s="93">
        <v>249.76</v>
      </c>
      <c r="AM15" s="93">
        <v>30</v>
      </c>
      <c r="AN15" s="93"/>
      <c r="AO15" s="93">
        <v>70</v>
      </c>
      <c r="AP15" s="93">
        <v>35</v>
      </c>
      <c r="AQ15" s="98">
        <v>223.63</v>
      </c>
    </row>
    <row r="16" spans="1:43" ht="24.95" customHeight="1" x14ac:dyDescent="0.2">
      <c r="A16" s="96" t="s">
        <v>123</v>
      </c>
      <c r="B16" s="92">
        <v>11267</v>
      </c>
      <c r="C16" s="92">
        <v>17620</v>
      </c>
      <c r="D16" s="92">
        <v>0</v>
      </c>
      <c r="E16" s="92">
        <v>0.8</v>
      </c>
      <c r="F16" s="92">
        <v>507</v>
      </c>
      <c r="G16" s="92"/>
      <c r="H16" s="92"/>
      <c r="I16" s="92">
        <v>46</v>
      </c>
      <c r="J16" s="92">
        <v>553.79999999999995</v>
      </c>
      <c r="K16" s="92">
        <v>2.6</v>
      </c>
      <c r="L16" s="92">
        <v>2.2999999999999998</v>
      </c>
      <c r="M16" s="92">
        <v>1</v>
      </c>
      <c r="N16" s="92">
        <v>31.8</v>
      </c>
      <c r="O16" s="92">
        <v>1.9</v>
      </c>
      <c r="P16" s="92">
        <f t="shared" si="0"/>
        <v>39.6</v>
      </c>
      <c r="Q16" s="92">
        <v>2.4</v>
      </c>
      <c r="R16" s="92"/>
      <c r="S16" s="92">
        <v>1.4</v>
      </c>
      <c r="T16" s="92"/>
      <c r="U16" s="92"/>
      <c r="V16" s="92">
        <v>18.600000000000001</v>
      </c>
      <c r="W16" s="100">
        <v>41.8</v>
      </c>
      <c r="X16" s="92"/>
      <c r="Y16" s="92"/>
      <c r="Z16" s="92">
        <v>6675</v>
      </c>
      <c r="AA16" s="92">
        <v>1968</v>
      </c>
      <c r="AB16" s="92"/>
      <c r="AC16" s="92"/>
      <c r="AD16" s="92">
        <f t="shared" si="1"/>
        <v>0</v>
      </c>
      <c r="AE16" s="92">
        <v>30.4</v>
      </c>
      <c r="AF16" s="92"/>
      <c r="AG16" s="92"/>
      <c r="AH16" s="140"/>
      <c r="AI16" s="92"/>
      <c r="AJ16" s="92"/>
      <c r="AK16" s="92">
        <v>9.3170000000000002</v>
      </c>
      <c r="AL16" s="92">
        <v>2189.16</v>
      </c>
      <c r="AM16" s="92">
        <v>2.71</v>
      </c>
      <c r="AN16" s="92"/>
      <c r="AO16" s="92">
        <v>17.7</v>
      </c>
      <c r="AP16" s="92"/>
      <c r="AQ16" s="97"/>
    </row>
    <row r="17" spans="1:43" ht="24.95" customHeight="1" x14ac:dyDescent="0.2">
      <c r="A17" s="96" t="s">
        <v>124</v>
      </c>
      <c r="B17" s="93">
        <v>312.56</v>
      </c>
      <c r="C17" s="93">
        <v>8663.23</v>
      </c>
      <c r="D17" s="93">
        <v>356.67</v>
      </c>
      <c r="E17" s="93">
        <v>3627.4700800000005</v>
      </c>
      <c r="F17" s="93">
        <v>1502.19</v>
      </c>
      <c r="G17" s="93"/>
      <c r="H17" s="93">
        <v>4.51</v>
      </c>
      <c r="I17" s="93">
        <v>942.03</v>
      </c>
      <c r="J17" s="93">
        <v>6432.8700800000006</v>
      </c>
      <c r="K17" s="93">
        <v>9.41</v>
      </c>
      <c r="L17" s="93">
        <v>1640.39</v>
      </c>
      <c r="M17" s="93">
        <v>70.56</v>
      </c>
      <c r="N17" s="93">
        <v>391.2</v>
      </c>
      <c r="O17" s="93">
        <v>379.32800000000003</v>
      </c>
      <c r="P17" s="93">
        <f t="shared" si="0"/>
        <v>2490.8879999999999</v>
      </c>
      <c r="Q17" s="93">
        <v>900.93</v>
      </c>
      <c r="R17" s="93">
        <v>286.14</v>
      </c>
      <c r="S17" s="93">
        <v>72.05</v>
      </c>
      <c r="T17" s="93"/>
      <c r="U17" s="93">
        <v>974.65</v>
      </c>
      <c r="V17" s="93">
        <v>0</v>
      </c>
      <c r="W17" s="101">
        <v>3797.1419999999998</v>
      </c>
      <c r="X17" s="93">
        <v>2.85</v>
      </c>
      <c r="Y17" s="93"/>
      <c r="Z17" s="93">
        <v>362.88</v>
      </c>
      <c r="AA17" s="93">
        <v>1287</v>
      </c>
      <c r="AB17" s="93"/>
      <c r="AC17" s="93"/>
      <c r="AD17" s="93">
        <f t="shared" si="1"/>
        <v>0</v>
      </c>
      <c r="AE17" s="93">
        <v>2873.88</v>
      </c>
      <c r="AF17" s="93">
        <v>0.59</v>
      </c>
      <c r="AG17" s="93">
        <v>362.88</v>
      </c>
      <c r="AH17" s="141"/>
      <c r="AI17" s="93"/>
      <c r="AJ17" s="93"/>
      <c r="AK17" s="93">
        <v>0.63500000000000001</v>
      </c>
      <c r="AL17" s="93">
        <v>113.25</v>
      </c>
      <c r="AM17" s="93">
        <v>0.39</v>
      </c>
      <c r="AN17" s="93"/>
      <c r="AO17" s="93">
        <v>11.28</v>
      </c>
      <c r="AP17" s="93">
        <v>0.25</v>
      </c>
      <c r="AQ17" s="98"/>
    </row>
    <row r="18" spans="1:43" ht="24.95" customHeight="1" x14ac:dyDescent="0.2">
      <c r="A18" s="96" t="s">
        <v>145</v>
      </c>
      <c r="B18" s="92">
        <v>5349.7629999999999</v>
      </c>
      <c r="C18" s="92"/>
      <c r="D18" s="92">
        <v>449.57439999999997</v>
      </c>
      <c r="E18" s="92">
        <v>117.43</v>
      </c>
      <c r="F18" s="92">
        <v>1855.1359999999995</v>
      </c>
      <c r="G18" s="92">
        <v>362.34</v>
      </c>
      <c r="H18" s="92">
        <v>35.18</v>
      </c>
      <c r="I18" s="92"/>
      <c r="J18" s="92">
        <v>2819.6603999999998</v>
      </c>
      <c r="K18" s="92">
        <v>57.67</v>
      </c>
      <c r="L18" s="92">
        <v>5.82</v>
      </c>
      <c r="M18" s="92">
        <v>310.65999999999997</v>
      </c>
      <c r="N18" s="92">
        <v>151.4</v>
      </c>
      <c r="O18" s="92">
        <v>88.240000000000009</v>
      </c>
      <c r="P18" s="92">
        <f t="shared" si="0"/>
        <v>613.79</v>
      </c>
      <c r="Q18" s="92">
        <v>915.8900000000001</v>
      </c>
      <c r="R18" s="92">
        <v>1.99</v>
      </c>
      <c r="S18" s="92">
        <v>33.71</v>
      </c>
      <c r="T18" s="92">
        <v>0</v>
      </c>
      <c r="U18" s="92">
        <v>0</v>
      </c>
      <c r="V18" s="92">
        <v>12.49925</v>
      </c>
      <c r="W18" s="100">
        <v>0.14000000000000001</v>
      </c>
      <c r="X18" s="92"/>
      <c r="Y18" s="92"/>
      <c r="Z18" s="92">
        <v>32454.14</v>
      </c>
      <c r="AA18" s="92">
        <v>408</v>
      </c>
      <c r="AB18" s="92"/>
      <c r="AC18" s="92"/>
      <c r="AD18" s="92">
        <f t="shared" si="1"/>
        <v>0</v>
      </c>
      <c r="AE18" s="92"/>
      <c r="AF18" s="92">
        <v>5.69</v>
      </c>
      <c r="AG18" s="92"/>
      <c r="AH18" s="140">
        <v>174.71</v>
      </c>
      <c r="AI18" s="92">
        <v>19</v>
      </c>
      <c r="AJ18" s="92">
        <v>25</v>
      </c>
      <c r="AK18" s="92">
        <v>5650</v>
      </c>
      <c r="AL18" s="92">
        <v>115.63</v>
      </c>
      <c r="AM18" s="92">
        <v>461.99</v>
      </c>
      <c r="AN18" s="92">
        <v>0.98</v>
      </c>
      <c r="AO18" s="92">
        <v>23.06</v>
      </c>
      <c r="AP18" s="92">
        <v>7.01</v>
      </c>
      <c r="AQ18" s="97">
        <v>4760.67</v>
      </c>
    </row>
    <row r="19" spans="1:43" ht="24.95" customHeight="1" x14ac:dyDescent="0.2">
      <c r="A19" s="96" t="s">
        <v>126</v>
      </c>
      <c r="B19" s="93">
        <v>14636</v>
      </c>
      <c r="C19" s="93">
        <v>29890.882000000001</v>
      </c>
      <c r="D19" s="93">
        <v>173</v>
      </c>
      <c r="E19" s="93">
        <v>1868</v>
      </c>
      <c r="F19" s="93">
        <v>1306.184</v>
      </c>
      <c r="G19" s="93"/>
      <c r="H19" s="93">
        <v>6</v>
      </c>
      <c r="I19" s="93">
        <v>450</v>
      </c>
      <c r="J19" s="93">
        <v>3803.1840000000002</v>
      </c>
      <c r="K19" s="93">
        <v>271</v>
      </c>
      <c r="L19" s="93">
        <v>475.44799999999998</v>
      </c>
      <c r="M19" s="93">
        <v>248</v>
      </c>
      <c r="N19" s="93">
        <v>39</v>
      </c>
      <c r="O19" s="93">
        <v>664</v>
      </c>
      <c r="P19" s="93">
        <f t="shared" si="0"/>
        <v>1697.4479999999999</v>
      </c>
      <c r="Q19" s="93">
        <v>86</v>
      </c>
      <c r="R19" s="93"/>
      <c r="S19" s="93">
        <v>43</v>
      </c>
      <c r="T19" s="93"/>
      <c r="U19" s="93">
        <v>15</v>
      </c>
      <c r="V19" s="93">
        <v>5</v>
      </c>
      <c r="W19" s="101">
        <v>736.80600000000004</v>
      </c>
      <c r="X19" s="93">
        <v>10</v>
      </c>
      <c r="Y19" s="93"/>
      <c r="Z19" s="93">
        <v>134688.61560000002</v>
      </c>
      <c r="AA19" s="93"/>
      <c r="AB19" s="93"/>
      <c r="AC19" s="93"/>
      <c r="AD19" s="93">
        <f t="shared" si="1"/>
        <v>0</v>
      </c>
      <c r="AE19" s="93"/>
      <c r="AF19" s="93">
        <v>143</v>
      </c>
      <c r="AG19" s="93">
        <v>1</v>
      </c>
      <c r="AH19" s="141"/>
      <c r="AI19" s="93"/>
      <c r="AJ19" s="93"/>
      <c r="AK19" s="93">
        <v>1599.0219999999999</v>
      </c>
      <c r="AL19" s="93">
        <v>13808.76</v>
      </c>
      <c r="AM19" s="93">
        <v>6</v>
      </c>
      <c r="AN19" s="93"/>
      <c r="AO19" s="93">
        <v>11.11</v>
      </c>
      <c r="AP19" s="93">
        <v>4.17</v>
      </c>
      <c r="AQ19" s="98"/>
    </row>
    <row r="20" spans="1:43" ht="24.95" customHeight="1" x14ac:dyDescent="0.2">
      <c r="A20" s="96" t="s">
        <v>127</v>
      </c>
      <c r="B20" s="92">
        <v>578.58000000000004</v>
      </c>
      <c r="C20" s="92">
        <v>842.41</v>
      </c>
      <c r="D20" s="92">
        <v>0</v>
      </c>
      <c r="E20" s="92"/>
      <c r="F20" s="92">
        <v>35.47</v>
      </c>
      <c r="G20" s="92">
        <v>153.9</v>
      </c>
      <c r="H20" s="92">
        <v>78.099999999999994</v>
      </c>
      <c r="I20" s="92">
        <v>31.47</v>
      </c>
      <c r="J20" s="92">
        <v>298.94000000000005</v>
      </c>
      <c r="K20" s="92">
        <v>2.73</v>
      </c>
      <c r="L20" s="92">
        <v>0.66</v>
      </c>
      <c r="M20" s="92">
        <v>11.52</v>
      </c>
      <c r="N20" s="92">
        <v>0</v>
      </c>
      <c r="O20" s="92">
        <v>41.61</v>
      </c>
      <c r="P20" s="92">
        <f t="shared" si="0"/>
        <v>56.519999999999996</v>
      </c>
      <c r="Q20" s="92">
        <v>1.2</v>
      </c>
      <c r="R20" s="92"/>
      <c r="S20" s="92">
        <v>0.54</v>
      </c>
      <c r="T20" s="92"/>
      <c r="U20" s="92">
        <v>22.07</v>
      </c>
      <c r="V20" s="92">
        <v>0</v>
      </c>
      <c r="W20" s="100">
        <v>10.26</v>
      </c>
      <c r="X20" s="92"/>
      <c r="Y20" s="92"/>
      <c r="Z20" s="92">
        <v>5939.8</v>
      </c>
      <c r="AA20" s="92"/>
      <c r="AB20" s="92"/>
      <c r="AC20" s="92"/>
      <c r="AD20" s="92">
        <f t="shared" si="1"/>
        <v>0</v>
      </c>
      <c r="AE20" s="92"/>
      <c r="AF20" s="92"/>
      <c r="AG20" s="92"/>
      <c r="AH20" s="140"/>
      <c r="AI20" s="92"/>
      <c r="AJ20" s="92"/>
      <c r="AK20" s="92"/>
      <c r="AL20" s="92">
        <v>409.62099999999998</v>
      </c>
      <c r="AM20" s="92">
        <v>2.4900000000000002</v>
      </c>
      <c r="AN20" s="92"/>
      <c r="AO20" s="92">
        <v>7.2</v>
      </c>
      <c r="AP20" s="92">
        <v>23.44</v>
      </c>
      <c r="AQ20" s="97"/>
    </row>
    <row r="21" spans="1:43" ht="24.95" customHeight="1" x14ac:dyDescent="0.2">
      <c r="A21" s="96" t="s">
        <v>128</v>
      </c>
      <c r="B21" s="93">
        <v>15370.731</v>
      </c>
      <c r="C21" s="93">
        <v>927.83699999999999</v>
      </c>
      <c r="D21" s="93">
        <v>7.0000000000000001E-3</v>
      </c>
      <c r="E21" s="93">
        <v>4.2000000000000003E-2</v>
      </c>
      <c r="F21" s="93">
        <v>522.40200000000004</v>
      </c>
      <c r="G21" s="93">
        <v>11.068</v>
      </c>
      <c r="H21" s="93">
        <v>1.5069999999999999</v>
      </c>
      <c r="I21" s="93">
        <v>3.6</v>
      </c>
      <c r="J21" s="93">
        <v>538.62599999999998</v>
      </c>
      <c r="K21" s="93">
        <v>2.1240000000000001</v>
      </c>
      <c r="L21" s="93">
        <v>29.268000000000001</v>
      </c>
      <c r="M21" s="93">
        <v>63.267000000000003</v>
      </c>
      <c r="N21" s="93">
        <v>28.823</v>
      </c>
      <c r="O21" s="93">
        <v>118.24299999999999</v>
      </c>
      <c r="P21" s="93">
        <f t="shared" si="0"/>
        <v>241.72499999999999</v>
      </c>
      <c r="Q21" s="93">
        <v>200.49199999999999</v>
      </c>
      <c r="R21" s="93">
        <v>0.06</v>
      </c>
      <c r="S21" s="93">
        <v>205.02</v>
      </c>
      <c r="T21" s="93">
        <v>2.8</v>
      </c>
      <c r="U21" s="93">
        <v>0.40699999999999997</v>
      </c>
      <c r="V21" s="93">
        <v>20</v>
      </c>
      <c r="W21" s="101">
        <v>478.084</v>
      </c>
      <c r="X21" s="93">
        <v>2</v>
      </c>
      <c r="Y21" s="93">
        <v>1</v>
      </c>
      <c r="Z21" s="93">
        <v>1945.0419999999999</v>
      </c>
      <c r="AA21" s="93"/>
      <c r="AB21" s="93">
        <v>8771.7639999999992</v>
      </c>
      <c r="AC21" s="93">
        <v>110.666</v>
      </c>
      <c r="AD21" s="93">
        <f t="shared" si="1"/>
        <v>8882.4299999999985</v>
      </c>
      <c r="AE21" s="93"/>
      <c r="AF21" s="93"/>
      <c r="AG21" s="93"/>
      <c r="AH21" s="141">
        <v>312.10000000000002</v>
      </c>
      <c r="AI21" s="93"/>
      <c r="AJ21" s="93">
        <v>0.33</v>
      </c>
      <c r="AK21" s="93">
        <v>1097.5</v>
      </c>
      <c r="AL21" s="93">
        <v>9030</v>
      </c>
      <c r="AM21" s="93">
        <v>42</v>
      </c>
      <c r="AN21" s="93"/>
      <c r="AO21" s="93">
        <v>100</v>
      </c>
      <c r="AP21" s="93">
        <v>25</v>
      </c>
      <c r="AQ21" s="98">
        <v>255.22</v>
      </c>
    </row>
    <row r="22" spans="1:43" ht="24.95" customHeight="1" x14ac:dyDescent="0.2">
      <c r="A22" s="96" t="s">
        <v>93</v>
      </c>
      <c r="B22" s="92">
        <v>2420.5249999999996</v>
      </c>
      <c r="C22" s="92">
        <v>101.95</v>
      </c>
      <c r="D22" s="92">
        <v>3.53</v>
      </c>
      <c r="E22" s="92">
        <v>4.91</v>
      </c>
      <c r="F22" s="92">
        <v>386.84300000000002</v>
      </c>
      <c r="G22" s="92">
        <v>4.92</v>
      </c>
      <c r="H22" s="92">
        <v>39.22</v>
      </c>
      <c r="I22" s="92">
        <v>1.31</v>
      </c>
      <c r="J22" s="92">
        <v>440.73300000000006</v>
      </c>
      <c r="K22" s="92">
        <v>8.6630000000000003</v>
      </c>
      <c r="L22" s="92">
        <v>4.4850000000000003</v>
      </c>
      <c r="M22" s="92">
        <v>9.6769999999999996</v>
      </c>
      <c r="N22" s="92">
        <v>2.3690000000000002</v>
      </c>
      <c r="O22" s="92">
        <v>94.81599999999996</v>
      </c>
      <c r="P22" s="92">
        <f t="shared" si="0"/>
        <v>120.00999999999996</v>
      </c>
      <c r="Q22" s="92">
        <v>12.181000000000001</v>
      </c>
      <c r="R22" s="92">
        <v>0.25</v>
      </c>
      <c r="S22" s="92">
        <v>7.8959999999999999</v>
      </c>
      <c r="T22" s="92">
        <v>0.08</v>
      </c>
      <c r="U22" s="92">
        <v>47.23</v>
      </c>
      <c r="V22" s="92">
        <v>1.6800000000000002</v>
      </c>
      <c r="W22" s="100">
        <v>92.186999999999998</v>
      </c>
      <c r="X22" s="92">
        <v>4.6900000000000004</v>
      </c>
      <c r="Y22" s="92">
        <v>0</v>
      </c>
      <c r="Z22" s="92">
        <v>1027.056</v>
      </c>
      <c r="AA22" s="92">
        <v>93</v>
      </c>
      <c r="AB22" s="92">
        <v>75.06</v>
      </c>
      <c r="AC22" s="92">
        <v>35.01</v>
      </c>
      <c r="AD22" s="92">
        <f t="shared" si="1"/>
        <v>110.07</v>
      </c>
      <c r="AE22" s="92"/>
      <c r="AF22" s="92"/>
      <c r="AG22" s="92"/>
      <c r="AH22" s="140">
        <v>23.92</v>
      </c>
      <c r="AI22" s="92"/>
      <c r="AJ22" s="92">
        <v>50.900000000000006</v>
      </c>
      <c r="AK22" s="92">
        <v>935.75699999999995</v>
      </c>
      <c r="AL22" s="92">
        <v>567.875</v>
      </c>
      <c r="AM22" s="92">
        <v>314.40999999999997</v>
      </c>
      <c r="AN22" s="92">
        <v>1.18</v>
      </c>
      <c r="AO22" s="92">
        <v>303.16999999999996</v>
      </c>
      <c r="AP22" s="92">
        <v>262.57</v>
      </c>
      <c r="AQ22" s="97">
        <v>297.25800000000004</v>
      </c>
    </row>
    <row r="23" spans="1:43" ht="24.95" customHeight="1" x14ac:dyDescent="0.2">
      <c r="A23" s="96" t="s">
        <v>146</v>
      </c>
      <c r="B23" s="94">
        <v>106645.54462074902</v>
      </c>
      <c r="C23" s="94">
        <f t="shared" ref="C23" si="2">SUM(C2:C22)</f>
        <v>95849.832899999994</v>
      </c>
      <c r="D23" s="94">
        <v>5541.8035194029844</v>
      </c>
      <c r="E23" s="94">
        <f t="shared" ref="E23" si="3">SUM(E2:E22)</f>
        <v>9250.0920800000004</v>
      </c>
      <c r="F23" s="94">
        <v>24259.51152</v>
      </c>
      <c r="G23" s="94">
        <f t="shared" ref="G23:I23" si="4">SUM(G2:G22)</f>
        <v>1982.9369999999999</v>
      </c>
      <c r="H23" s="94">
        <f t="shared" si="4"/>
        <v>429.90509999999995</v>
      </c>
      <c r="I23" s="94">
        <f t="shared" si="4"/>
        <v>1830.6548399999999</v>
      </c>
      <c r="J23" s="94">
        <v>43294.904059402987</v>
      </c>
      <c r="K23" s="94">
        <f t="shared" ref="K23:L23" si="5">SUM(K2:K22)</f>
        <v>3174.3989999999994</v>
      </c>
      <c r="L23" s="94">
        <f t="shared" si="5"/>
        <v>9526.3054000000011</v>
      </c>
      <c r="M23" s="94">
        <v>1700.194</v>
      </c>
      <c r="N23" s="94">
        <v>1605.902</v>
      </c>
      <c r="O23" s="94">
        <v>3247.2870000000007</v>
      </c>
      <c r="P23" s="94">
        <f t="shared" si="0"/>
        <v>19254.0874</v>
      </c>
      <c r="Q23" s="94">
        <v>9713.9009999999998</v>
      </c>
      <c r="R23" s="94">
        <f t="shared" ref="R23:U23" si="6">SUM(R2:R22)</f>
        <v>1726.5458000000001</v>
      </c>
      <c r="S23" s="94">
        <f t="shared" si="6"/>
        <v>714.58249999999998</v>
      </c>
      <c r="T23" s="94">
        <f t="shared" si="6"/>
        <v>97.837999999999994</v>
      </c>
      <c r="U23" s="94">
        <f t="shared" si="6"/>
        <v>11860.838020454545</v>
      </c>
      <c r="V23" s="94">
        <v>503.93825000000004</v>
      </c>
      <c r="W23" s="102">
        <f t="shared" ref="W23:Y23" si="7">SUM(W2:W22)</f>
        <v>7876.6512499999999</v>
      </c>
      <c r="X23" s="94">
        <f t="shared" si="7"/>
        <v>141.72999999999999</v>
      </c>
      <c r="Y23" s="94">
        <f t="shared" si="7"/>
        <v>113.36600000000001</v>
      </c>
      <c r="Z23" s="94">
        <f t="shared" ref="Z23:AD23" si="8">SUM(Z2:Z22)</f>
        <v>352141.82934</v>
      </c>
      <c r="AA23" s="94">
        <f t="shared" si="8"/>
        <v>35902</v>
      </c>
      <c r="AB23" s="94">
        <f t="shared" si="8"/>
        <v>11083.273999999999</v>
      </c>
      <c r="AC23" s="94">
        <f t="shared" si="8"/>
        <v>606.88599999999997</v>
      </c>
      <c r="AD23" s="94">
        <f t="shared" si="8"/>
        <v>11690.159999999998</v>
      </c>
      <c r="AE23" s="94"/>
      <c r="AF23" s="94"/>
      <c r="AG23" s="94"/>
      <c r="AH23" s="142">
        <v>1208.78</v>
      </c>
      <c r="AI23" s="94">
        <v>305</v>
      </c>
      <c r="AJ23" s="94">
        <f>SUM(AJ2:AJ22)</f>
        <v>774.03</v>
      </c>
      <c r="AK23" s="94">
        <v>29724.547999999999</v>
      </c>
      <c r="AL23" s="94">
        <v>41555.383999999998</v>
      </c>
      <c r="AM23" s="94">
        <v>1189.8899999999999</v>
      </c>
      <c r="AN23" s="94">
        <v>50.87</v>
      </c>
      <c r="AO23" s="94">
        <v>1492.1399999999999</v>
      </c>
      <c r="AP23" s="94">
        <v>655.05999999999995</v>
      </c>
      <c r="AQ23" s="99">
        <v>14910.658475131429</v>
      </c>
    </row>
  </sheetData>
  <pageMargins left="0.70866141732283472" right="0.70866141732283472" top="0.74803149606299213" bottom="0.74803149606299213" header="0.31496062992125984" footer="0.31496062992125984"/>
  <pageSetup scale="55" orientation="landscape" r:id="rId1"/>
  <ignoredErrors>
    <ignoredError sqref="AK23:AQ23 AE23:AI23" formulaRange="1"/>
    <ignoredError sqref="AJ23 Q23:Y23 H23:J23 C23:G23 K23:P23 Z23:AD23" formulaRange="1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view="pageBreakPreview" topLeftCell="A16" zoomScaleSheetLayoutView="100" workbookViewId="0">
      <pane xSplit="1" topLeftCell="B1" activePane="topRight" state="frozen"/>
      <selection pane="topRight" activeCell="F12" sqref="F12"/>
    </sheetView>
  </sheetViews>
  <sheetFormatPr defaultRowHeight="12" x14ac:dyDescent="0.15"/>
  <cols>
    <col min="1" max="1" width="15" style="107" customWidth="1"/>
    <col min="2" max="31" width="11.25" style="107" customWidth="1"/>
    <col min="32" max="32" width="11.375" style="107" customWidth="1"/>
    <col min="33" max="36" width="0" style="107" hidden="1" customWidth="1"/>
    <col min="37" max="16384" width="9" style="107"/>
  </cols>
  <sheetData>
    <row r="1" spans="1:37" ht="27" customHeight="1" x14ac:dyDescent="0.2">
      <c r="A1" s="85" t="s">
        <v>101</v>
      </c>
      <c r="B1" s="83" t="s">
        <v>17</v>
      </c>
      <c r="C1" s="83" t="s">
        <v>129</v>
      </c>
      <c r="D1" s="83" t="s">
        <v>18</v>
      </c>
      <c r="E1" s="83" t="s">
        <v>130</v>
      </c>
      <c r="F1" s="83" t="s">
        <v>20</v>
      </c>
      <c r="G1" s="83" t="s">
        <v>21</v>
      </c>
      <c r="H1" s="83" t="s">
        <v>137</v>
      </c>
      <c r="I1" s="83" t="s">
        <v>24</v>
      </c>
      <c r="J1" s="83" t="s">
        <v>98</v>
      </c>
      <c r="K1" s="83" t="s">
        <v>131</v>
      </c>
      <c r="L1" s="83" t="s">
        <v>25</v>
      </c>
      <c r="M1" s="83" t="s">
        <v>132</v>
      </c>
      <c r="N1" s="83" t="s">
        <v>133</v>
      </c>
      <c r="O1" s="83" t="s">
        <v>138</v>
      </c>
      <c r="P1" s="83" t="s">
        <v>99</v>
      </c>
      <c r="Q1" s="83" t="s">
        <v>100</v>
      </c>
      <c r="R1" s="83" t="s">
        <v>102</v>
      </c>
      <c r="S1" s="83" t="s">
        <v>103</v>
      </c>
      <c r="T1" s="83" t="s">
        <v>60</v>
      </c>
      <c r="U1" s="83" t="s">
        <v>104</v>
      </c>
      <c r="V1" s="83" t="s">
        <v>105</v>
      </c>
      <c r="W1" s="83" t="s">
        <v>106</v>
      </c>
      <c r="X1" s="83" t="s">
        <v>107</v>
      </c>
      <c r="Y1" s="83" t="s">
        <v>108</v>
      </c>
      <c r="Z1" s="83" t="s">
        <v>109</v>
      </c>
      <c r="AA1" s="84" t="s">
        <v>83</v>
      </c>
      <c r="AB1" s="83" t="s">
        <v>88</v>
      </c>
      <c r="AC1" s="83" t="s">
        <v>110</v>
      </c>
      <c r="AD1" s="83" t="s">
        <v>111</v>
      </c>
      <c r="AE1" s="83" t="s">
        <v>112</v>
      </c>
      <c r="AF1" s="84" t="s">
        <v>113</v>
      </c>
      <c r="AG1" s="103" t="s">
        <v>89</v>
      </c>
      <c r="AH1" s="83" t="s">
        <v>169</v>
      </c>
      <c r="AI1" s="83" t="s">
        <v>15</v>
      </c>
      <c r="AJ1" s="128" t="s">
        <v>16</v>
      </c>
      <c r="AK1" s="128" t="s">
        <v>14</v>
      </c>
    </row>
    <row r="2" spans="1:37" ht="24.95" customHeight="1" x14ac:dyDescent="0.2">
      <c r="A2" s="86" t="s">
        <v>141</v>
      </c>
      <c r="B2" s="87">
        <v>7233.9269999999997</v>
      </c>
      <c r="C2" s="87"/>
      <c r="D2" s="87">
        <v>286.23099999999999</v>
      </c>
      <c r="E2" s="87">
        <v>38</v>
      </c>
      <c r="F2" s="87">
        <v>1938</v>
      </c>
      <c r="G2" s="87">
        <v>34</v>
      </c>
      <c r="H2" s="87">
        <v>14</v>
      </c>
      <c r="I2" s="87"/>
      <c r="J2" s="87">
        <v>2310.2309999999998</v>
      </c>
      <c r="K2" s="87">
        <v>76</v>
      </c>
      <c r="L2" s="87">
        <v>391</v>
      </c>
      <c r="M2" s="87">
        <v>298</v>
      </c>
      <c r="N2" s="87">
        <v>141</v>
      </c>
      <c r="O2" s="87">
        <f>P2-SUM(K2:N2)</f>
        <v>44</v>
      </c>
      <c r="P2" s="87">
        <v>950</v>
      </c>
      <c r="Q2" s="104">
        <v>10494.157999999999</v>
      </c>
      <c r="R2" s="87">
        <v>493</v>
      </c>
      <c r="S2" s="87">
        <v>27</v>
      </c>
      <c r="T2" s="87">
        <v>28</v>
      </c>
      <c r="U2" s="87">
        <v>3.15</v>
      </c>
      <c r="V2" s="87">
        <v>2</v>
      </c>
      <c r="W2" s="87">
        <v>40</v>
      </c>
      <c r="X2" s="87">
        <v>3</v>
      </c>
      <c r="Y2" s="87">
        <v>0</v>
      </c>
      <c r="Z2" s="87">
        <v>1</v>
      </c>
      <c r="AA2" s="87">
        <v>597.15</v>
      </c>
      <c r="AB2" s="87">
        <v>9987</v>
      </c>
      <c r="AC2" s="87">
        <v>2841</v>
      </c>
      <c r="AD2" s="87"/>
      <c r="AE2" s="87">
        <v>50</v>
      </c>
      <c r="AF2" s="87">
        <v>50</v>
      </c>
      <c r="AG2" s="87"/>
      <c r="AH2" s="87"/>
      <c r="AI2" s="87">
        <v>7</v>
      </c>
      <c r="AJ2" s="87"/>
      <c r="AK2" s="143"/>
    </row>
    <row r="3" spans="1:37" ht="24.95" customHeight="1" x14ac:dyDescent="0.2">
      <c r="A3" s="88" t="s">
        <v>114</v>
      </c>
      <c r="B3" s="89">
        <v>5222.6450000000004</v>
      </c>
      <c r="C3" s="89">
        <v>28.768999999999998</v>
      </c>
      <c r="D3" s="89">
        <v>0</v>
      </c>
      <c r="E3" s="89"/>
      <c r="F3" s="89">
        <v>93.179000000000002</v>
      </c>
      <c r="G3" s="89"/>
      <c r="H3" s="89">
        <v>3.2210000000000001</v>
      </c>
      <c r="I3" s="89"/>
      <c r="J3" s="89">
        <v>96.4</v>
      </c>
      <c r="K3" s="89">
        <v>5.7380000000000004</v>
      </c>
      <c r="L3" s="89">
        <v>1.956</v>
      </c>
      <c r="M3" s="89">
        <v>34.237000000000002</v>
      </c>
      <c r="N3" s="89">
        <v>7.7569999999999997</v>
      </c>
      <c r="O3" s="89">
        <f t="shared" ref="O3:O24" si="0">P3-SUM(K3:N3)</f>
        <v>61.269999999999996</v>
      </c>
      <c r="P3" s="89">
        <v>110.958</v>
      </c>
      <c r="Q3" s="105">
        <v>5458.7719999999999</v>
      </c>
      <c r="R3" s="89">
        <v>0</v>
      </c>
      <c r="S3" s="89">
        <v>0.55600000000000005</v>
      </c>
      <c r="T3" s="89">
        <v>9.2319999999999993</v>
      </c>
      <c r="U3" s="89">
        <v>4.4269999999999996</v>
      </c>
      <c r="V3" s="89"/>
      <c r="W3" s="89">
        <v>0</v>
      </c>
      <c r="X3" s="89">
        <v>187.52199999999999</v>
      </c>
      <c r="Y3" s="89">
        <v>3.948</v>
      </c>
      <c r="Z3" s="89"/>
      <c r="AA3" s="89">
        <v>205.685</v>
      </c>
      <c r="AB3" s="89">
        <v>1099.134</v>
      </c>
      <c r="AC3" s="89"/>
      <c r="AD3" s="89">
        <v>767.548</v>
      </c>
      <c r="AE3" s="89">
        <v>25.692</v>
      </c>
      <c r="AF3" s="89">
        <v>793.24</v>
      </c>
      <c r="AG3" s="89"/>
      <c r="AH3" s="89"/>
      <c r="AI3" s="89"/>
      <c r="AJ3" s="89"/>
      <c r="AK3" s="144">
        <v>606.79999999999995</v>
      </c>
    </row>
    <row r="4" spans="1:37" ht="24.95" customHeight="1" x14ac:dyDescent="0.2">
      <c r="A4" s="88" t="s">
        <v>115</v>
      </c>
      <c r="B4" s="87">
        <v>6356.7237908000006</v>
      </c>
      <c r="C4" s="87">
        <v>3986.9752037999992</v>
      </c>
      <c r="D4" s="87">
        <v>1.55</v>
      </c>
      <c r="E4" s="87">
        <v>3.7290000000000001</v>
      </c>
      <c r="F4" s="87">
        <v>2340.4810160000002</v>
      </c>
      <c r="G4" s="87">
        <v>9.843</v>
      </c>
      <c r="H4" s="87">
        <v>1.978</v>
      </c>
      <c r="I4" s="87">
        <v>13.433999999999999</v>
      </c>
      <c r="J4" s="87">
        <v>2371.0150159999998</v>
      </c>
      <c r="K4" s="87">
        <v>28.542000000000002</v>
      </c>
      <c r="L4" s="87">
        <v>57.49</v>
      </c>
      <c r="M4" s="87">
        <v>14.355</v>
      </c>
      <c r="N4" s="87">
        <v>99.956999999999994</v>
      </c>
      <c r="O4" s="87">
        <f t="shared" si="0"/>
        <v>293.50181258521599</v>
      </c>
      <c r="P4" s="87">
        <v>493.84581258521598</v>
      </c>
      <c r="Q4" s="104">
        <v>13208.559823185216</v>
      </c>
      <c r="R4" s="87">
        <v>0.58699999999999997</v>
      </c>
      <c r="S4" s="87">
        <v>9.1999999999999998E-2</v>
      </c>
      <c r="T4" s="87">
        <v>2.5579999999999998</v>
      </c>
      <c r="U4" s="87"/>
      <c r="V4" s="87"/>
      <c r="W4" s="87">
        <v>16.642000000000003</v>
      </c>
      <c r="X4" s="87">
        <v>92.891000000000005</v>
      </c>
      <c r="Y4" s="87">
        <v>14.154999999999999</v>
      </c>
      <c r="Z4" s="87">
        <v>8.2000000000000003E-2</v>
      </c>
      <c r="AA4" s="87">
        <v>127.00700000000001</v>
      </c>
      <c r="AB4" s="87">
        <v>14034.116502000001</v>
      </c>
      <c r="AC4" s="87"/>
      <c r="AD4" s="87">
        <v>1418.71</v>
      </c>
      <c r="AE4" s="87">
        <v>218.40899999999999</v>
      </c>
      <c r="AF4" s="87">
        <v>1637.1190000000001</v>
      </c>
      <c r="AG4" s="87"/>
      <c r="AH4" s="87"/>
      <c r="AI4" s="87"/>
      <c r="AJ4" s="87"/>
      <c r="AK4" s="143"/>
    </row>
    <row r="5" spans="1:37" ht="24.95" customHeight="1" x14ac:dyDescent="0.2">
      <c r="A5" s="88" t="s">
        <v>65</v>
      </c>
      <c r="B5" s="89">
        <v>6322.11</v>
      </c>
      <c r="C5" s="89">
        <v>135.30000000000001</v>
      </c>
      <c r="D5" s="89">
        <v>4.4000000000000004</v>
      </c>
      <c r="E5" s="89">
        <v>0.1</v>
      </c>
      <c r="F5" s="89">
        <v>230.3</v>
      </c>
      <c r="G5" s="89">
        <v>1.8</v>
      </c>
      <c r="H5" s="89">
        <v>27.6</v>
      </c>
      <c r="I5" s="89">
        <v>3</v>
      </c>
      <c r="J5" s="89">
        <v>267.20000000000005</v>
      </c>
      <c r="K5" s="89">
        <v>33.799999999999997</v>
      </c>
      <c r="L5" s="89">
        <v>290.39999999999998</v>
      </c>
      <c r="M5" s="89">
        <v>30.5</v>
      </c>
      <c r="N5" s="89">
        <v>3.9</v>
      </c>
      <c r="O5" s="89">
        <f t="shared" si="0"/>
        <v>377.93900000000002</v>
      </c>
      <c r="P5" s="89">
        <v>736.53899999999999</v>
      </c>
      <c r="Q5" s="105">
        <v>7461.1489999999994</v>
      </c>
      <c r="R5" s="89">
        <v>36.299999999999997</v>
      </c>
      <c r="S5" s="89">
        <v>0</v>
      </c>
      <c r="T5" s="89">
        <v>8</v>
      </c>
      <c r="U5" s="89">
        <v>11.4</v>
      </c>
      <c r="V5" s="89">
        <v>79.739999999999995</v>
      </c>
      <c r="W5" s="89">
        <v>0</v>
      </c>
      <c r="X5" s="89">
        <v>26.4</v>
      </c>
      <c r="Y5" s="89">
        <v>12.3</v>
      </c>
      <c r="Z5" s="89">
        <v>0.1</v>
      </c>
      <c r="AA5" s="89">
        <v>174.24</v>
      </c>
      <c r="AB5" s="89">
        <v>49.3</v>
      </c>
      <c r="AC5" s="89"/>
      <c r="AD5" s="89"/>
      <c r="AE5" s="89">
        <v>2.1</v>
      </c>
      <c r="AF5" s="89">
        <v>2.1</v>
      </c>
      <c r="AG5" s="89"/>
      <c r="AH5" s="89"/>
      <c r="AI5" s="89"/>
      <c r="AJ5" s="89"/>
      <c r="AK5" s="144"/>
    </row>
    <row r="6" spans="1:37" ht="24.95" customHeight="1" x14ac:dyDescent="0.2">
      <c r="A6" s="88" t="s">
        <v>116</v>
      </c>
      <c r="B6" s="87">
        <v>1830.8952499999998</v>
      </c>
      <c r="C6" s="87">
        <v>3059</v>
      </c>
      <c r="D6" s="87">
        <v>195.733</v>
      </c>
      <c r="E6" s="87">
        <v>771.42</v>
      </c>
      <c r="F6" s="87">
        <v>631</v>
      </c>
      <c r="G6" s="87">
        <v>16</v>
      </c>
      <c r="H6" s="87">
        <v>30.751999999999999</v>
      </c>
      <c r="I6" s="87"/>
      <c r="J6" s="87">
        <v>1644.905</v>
      </c>
      <c r="K6" s="87">
        <v>235</v>
      </c>
      <c r="L6" s="87">
        <v>199</v>
      </c>
      <c r="M6" s="87">
        <v>47</v>
      </c>
      <c r="N6" s="87">
        <v>72.45</v>
      </c>
      <c r="O6" s="87">
        <f t="shared" si="0"/>
        <v>21</v>
      </c>
      <c r="P6" s="87">
        <v>574.45000000000005</v>
      </c>
      <c r="Q6" s="104">
        <v>7109.2502499999991</v>
      </c>
      <c r="R6" s="87">
        <v>3018</v>
      </c>
      <c r="S6" s="87">
        <v>1456</v>
      </c>
      <c r="T6" s="87">
        <v>102</v>
      </c>
      <c r="U6" s="87">
        <v>4.92</v>
      </c>
      <c r="V6" s="87">
        <v>43</v>
      </c>
      <c r="W6" s="87">
        <v>0</v>
      </c>
      <c r="X6" s="87">
        <v>263</v>
      </c>
      <c r="Y6" s="87"/>
      <c r="Z6" s="87"/>
      <c r="AA6" s="87">
        <v>4886.92</v>
      </c>
      <c r="AB6" s="87">
        <v>14330</v>
      </c>
      <c r="AC6" s="87">
        <v>10500</v>
      </c>
      <c r="AD6" s="87"/>
      <c r="AE6" s="87"/>
      <c r="AF6" s="87">
        <v>0</v>
      </c>
      <c r="AG6" s="87"/>
      <c r="AH6" s="87"/>
      <c r="AI6" s="87"/>
      <c r="AJ6" s="87"/>
      <c r="AK6" s="143"/>
    </row>
    <row r="7" spans="1:37" ht="24.95" customHeight="1" x14ac:dyDescent="0.2">
      <c r="A7" s="88" t="s">
        <v>117</v>
      </c>
      <c r="B7" s="89">
        <v>4006</v>
      </c>
      <c r="C7" s="89">
        <v>10354</v>
      </c>
      <c r="D7" s="89">
        <v>26</v>
      </c>
      <c r="E7" s="89">
        <v>670</v>
      </c>
      <c r="F7" s="89">
        <v>18</v>
      </c>
      <c r="G7" s="89"/>
      <c r="H7" s="89"/>
      <c r="I7" s="89">
        <v>105</v>
      </c>
      <c r="J7" s="89">
        <v>819</v>
      </c>
      <c r="K7" s="89">
        <v>6.7</v>
      </c>
      <c r="L7" s="89">
        <v>42</v>
      </c>
      <c r="M7" s="89">
        <v>0.5</v>
      </c>
      <c r="N7" s="89">
        <v>3.2</v>
      </c>
      <c r="O7" s="89">
        <f t="shared" si="0"/>
        <v>3.6999999999999957</v>
      </c>
      <c r="P7" s="89">
        <v>56.1</v>
      </c>
      <c r="Q7" s="105">
        <v>15235.099999999999</v>
      </c>
      <c r="R7" s="89">
        <v>4.2</v>
      </c>
      <c r="S7" s="89">
        <v>0.3</v>
      </c>
      <c r="T7" s="89">
        <v>0.8</v>
      </c>
      <c r="U7" s="89"/>
      <c r="V7" s="89"/>
      <c r="W7" s="89">
        <v>32.1</v>
      </c>
      <c r="X7" s="89">
        <v>706</v>
      </c>
      <c r="Y7" s="89"/>
      <c r="Z7" s="89"/>
      <c r="AA7" s="89">
        <v>743.4</v>
      </c>
      <c r="AB7" s="89">
        <v>7169</v>
      </c>
      <c r="AC7" s="89">
        <v>2300</v>
      </c>
      <c r="AD7" s="89"/>
      <c r="AE7" s="89"/>
      <c r="AF7" s="89">
        <v>0</v>
      </c>
      <c r="AG7" s="89"/>
      <c r="AH7" s="89"/>
      <c r="AI7" s="89"/>
      <c r="AJ7" s="89"/>
      <c r="AK7" s="144"/>
    </row>
    <row r="8" spans="1:37" ht="24.95" customHeight="1" x14ac:dyDescent="0.2">
      <c r="A8" s="88" t="s">
        <v>118</v>
      </c>
      <c r="B8" s="87">
        <v>125.223</v>
      </c>
      <c r="C8" s="87">
        <v>646.45600000000002</v>
      </c>
      <c r="D8" s="87">
        <v>0</v>
      </c>
      <c r="E8" s="87">
        <v>0.36199999999999999</v>
      </c>
      <c r="F8" s="87">
        <v>579.01384100000007</v>
      </c>
      <c r="G8" s="87">
        <v>1.91</v>
      </c>
      <c r="H8" s="87">
        <v>3.032</v>
      </c>
      <c r="I8" s="87">
        <v>37.774999999999999</v>
      </c>
      <c r="J8" s="87">
        <v>622.09284100000002</v>
      </c>
      <c r="K8" s="87">
        <v>7.0000000000000001E-3</v>
      </c>
      <c r="L8" s="87">
        <v>0.379</v>
      </c>
      <c r="M8" s="87">
        <v>3.58</v>
      </c>
      <c r="N8" s="87">
        <v>0.104</v>
      </c>
      <c r="O8" s="87">
        <f t="shared" si="0"/>
        <v>34.184000000000005</v>
      </c>
      <c r="P8" s="87">
        <v>38.254000000000005</v>
      </c>
      <c r="Q8" s="104">
        <v>1432.0258410000001</v>
      </c>
      <c r="R8" s="87"/>
      <c r="S8" s="87"/>
      <c r="T8" s="87">
        <v>0.71699999999999997</v>
      </c>
      <c r="U8" s="87"/>
      <c r="V8" s="87">
        <v>0.94399999999999995</v>
      </c>
      <c r="W8" s="87">
        <v>0</v>
      </c>
      <c r="X8" s="87">
        <v>4.7590000000000003</v>
      </c>
      <c r="Y8" s="87">
        <v>0.16500000000000001</v>
      </c>
      <c r="Z8" s="87"/>
      <c r="AA8" s="87">
        <v>6.6130000000000004</v>
      </c>
      <c r="AB8" s="87">
        <v>37.566000000000003</v>
      </c>
      <c r="AC8" s="87"/>
      <c r="AD8" s="87"/>
      <c r="AE8" s="87"/>
      <c r="AF8" s="87">
        <v>0</v>
      </c>
      <c r="AG8" s="87"/>
      <c r="AH8" s="87"/>
      <c r="AI8" s="87"/>
      <c r="AJ8" s="87"/>
      <c r="AK8" s="143"/>
    </row>
    <row r="9" spans="1:37" ht="24.95" customHeight="1" x14ac:dyDescent="0.2">
      <c r="A9" s="88" t="s">
        <v>119</v>
      </c>
      <c r="B9" s="89">
        <v>517.23</v>
      </c>
      <c r="C9" s="89">
        <v>314.31900000000002</v>
      </c>
      <c r="D9" s="89">
        <v>0</v>
      </c>
      <c r="E9" s="89">
        <v>9.39</v>
      </c>
      <c r="F9" s="89">
        <v>359.96</v>
      </c>
      <c r="G9" s="89">
        <v>4.1500000000000004</v>
      </c>
      <c r="H9" s="89">
        <v>2</v>
      </c>
      <c r="I9" s="89">
        <v>4.01</v>
      </c>
      <c r="J9" s="89">
        <v>379.50999999999993</v>
      </c>
      <c r="K9" s="89"/>
      <c r="L9" s="89"/>
      <c r="M9" s="89">
        <v>4.32</v>
      </c>
      <c r="N9" s="89">
        <v>0.28399999999999997</v>
      </c>
      <c r="O9" s="89">
        <f t="shared" si="0"/>
        <v>4.6179999999999994</v>
      </c>
      <c r="P9" s="89">
        <v>9.2219999999999995</v>
      </c>
      <c r="Q9" s="105">
        <v>1220.2809999999999</v>
      </c>
      <c r="R9" s="89">
        <v>0</v>
      </c>
      <c r="S9" s="89"/>
      <c r="T9" s="89">
        <v>1.5660000000000001</v>
      </c>
      <c r="U9" s="89"/>
      <c r="V9" s="89"/>
      <c r="W9" s="89">
        <v>0</v>
      </c>
      <c r="X9" s="89">
        <v>38.700000000000003</v>
      </c>
      <c r="Y9" s="89">
        <v>0.12</v>
      </c>
      <c r="Z9" s="89"/>
      <c r="AA9" s="89">
        <v>40.386000000000003</v>
      </c>
      <c r="AB9" s="89">
        <v>1.96</v>
      </c>
      <c r="AC9" s="89"/>
      <c r="AD9" s="89"/>
      <c r="AE9" s="89"/>
      <c r="AF9" s="89">
        <v>0</v>
      </c>
      <c r="AG9" s="89"/>
      <c r="AH9" s="89"/>
      <c r="AI9" s="89"/>
      <c r="AJ9" s="89"/>
      <c r="AK9" s="144"/>
    </row>
    <row r="10" spans="1:37" ht="24.95" customHeight="1" x14ac:dyDescent="0.2">
      <c r="A10" s="88" t="s">
        <v>64</v>
      </c>
      <c r="B10" s="87">
        <v>3361.8721259999998</v>
      </c>
      <c r="C10" s="87">
        <v>330.37599999999998</v>
      </c>
      <c r="D10" s="87">
        <v>0.28799999999999998</v>
      </c>
      <c r="E10" s="87">
        <v>0.12</v>
      </c>
      <c r="F10" s="87">
        <v>475.66199999999998</v>
      </c>
      <c r="G10" s="87">
        <v>11.648999999999999</v>
      </c>
      <c r="H10" s="87"/>
      <c r="I10" s="87"/>
      <c r="J10" s="87">
        <v>487.71899999999999</v>
      </c>
      <c r="K10" s="87">
        <v>199.524</v>
      </c>
      <c r="L10" s="87">
        <v>186.374</v>
      </c>
      <c r="M10" s="87">
        <v>83.073999999999998</v>
      </c>
      <c r="N10" s="87">
        <v>15.17</v>
      </c>
      <c r="O10" s="87">
        <f t="shared" si="0"/>
        <v>112.92399999999998</v>
      </c>
      <c r="P10" s="87">
        <v>597.06600000000003</v>
      </c>
      <c r="Q10" s="104">
        <v>4777.0331259999994</v>
      </c>
      <c r="R10" s="87">
        <v>24.829000000000001</v>
      </c>
      <c r="S10" s="87">
        <v>0.06</v>
      </c>
      <c r="T10" s="87">
        <v>2.306</v>
      </c>
      <c r="U10" s="87">
        <v>2.4</v>
      </c>
      <c r="V10" s="87">
        <v>0.79500000000000004</v>
      </c>
      <c r="W10" s="87">
        <v>0.35299999999999998</v>
      </c>
      <c r="X10" s="87">
        <v>125.959</v>
      </c>
      <c r="Y10" s="87">
        <v>20.45</v>
      </c>
      <c r="Z10" s="87">
        <v>0.48299999999999998</v>
      </c>
      <c r="AA10" s="87">
        <v>177.63500000000002</v>
      </c>
      <c r="AB10" s="87">
        <v>469.82</v>
      </c>
      <c r="AC10" s="87"/>
      <c r="AD10" s="87"/>
      <c r="AE10" s="87"/>
      <c r="AF10" s="87">
        <v>0</v>
      </c>
      <c r="AG10" s="87"/>
      <c r="AH10" s="87"/>
      <c r="AI10" s="87"/>
      <c r="AJ10" s="87"/>
      <c r="AK10" s="143"/>
    </row>
    <row r="11" spans="1:37" ht="24.95" customHeight="1" x14ac:dyDescent="0.2">
      <c r="A11" s="88" t="s">
        <v>134</v>
      </c>
      <c r="B11" s="89">
        <v>3541</v>
      </c>
      <c r="C11" s="89">
        <v>261</v>
      </c>
      <c r="D11" s="89">
        <v>1174</v>
      </c>
      <c r="E11" s="89">
        <v>248</v>
      </c>
      <c r="F11" s="89">
        <v>4214</v>
      </c>
      <c r="G11" s="89">
        <v>1298</v>
      </c>
      <c r="H11" s="89">
        <v>12</v>
      </c>
      <c r="I11" s="89"/>
      <c r="J11" s="89">
        <v>6946</v>
      </c>
      <c r="K11" s="89">
        <v>474</v>
      </c>
      <c r="L11" s="89">
        <v>674</v>
      </c>
      <c r="M11" s="89">
        <v>21</v>
      </c>
      <c r="N11" s="89">
        <v>53</v>
      </c>
      <c r="O11" s="89">
        <f t="shared" si="0"/>
        <v>168</v>
      </c>
      <c r="P11" s="89">
        <v>1390</v>
      </c>
      <c r="Q11" s="105">
        <v>12138</v>
      </c>
      <c r="R11" s="89">
        <v>502</v>
      </c>
      <c r="S11" s="89">
        <v>7</v>
      </c>
      <c r="T11" s="89">
        <v>22</v>
      </c>
      <c r="U11" s="89">
        <v>3</v>
      </c>
      <c r="V11" s="89">
        <v>189</v>
      </c>
      <c r="W11" s="89">
        <v>206</v>
      </c>
      <c r="X11" s="89">
        <v>1</v>
      </c>
      <c r="Y11" s="89">
        <v>2</v>
      </c>
      <c r="Z11" s="89">
        <v>27</v>
      </c>
      <c r="AA11" s="89">
        <v>959</v>
      </c>
      <c r="AB11" s="89">
        <v>43776</v>
      </c>
      <c r="AC11" s="89">
        <v>2311</v>
      </c>
      <c r="AD11" s="89"/>
      <c r="AE11" s="89">
        <v>1</v>
      </c>
      <c r="AF11" s="89">
        <v>1</v>
      </c>
      <c r="AG11" s="89"/>
      <c r="AH11" s="89"/>
      <c r="AI11" s="89">
        <v>233</v>
      </c>
      <c r="AJ11" s="89"/>
      <c r="AK11" s="144">
        <v>6.74</v>
      </c>
    </row>
    <row r="12" spans="1:37" ht="24.95" customHeight="1" x14ac:dyDescent="0.2">
      <c r="A12" s="88" t="s">
        <v>135</v>
      </c>
      <c r="B12" s="87">
        <v>562.09199999999998</v>
      </c>
      <c r="C12" s="87"/>
      <c r="D12" s="87">
        <v>0.12540000000000001</v>
      </c>
      <c r="E12" s="87"/>
      <c r="F12" s="87">
        <v>6.9000000000000006E-2</v>
      </c>
      <c r="G12" s="87">
        <v>7.8E-2</v>
      </c>
      <c r="H12" s="87">
        <v>2.1000000000000001E-2</v>
      </c>
      <c r="I12" s="87"/>
      <c r="J12" s="87">
        <v>0.29340000000000005</v>
      </c>
      <c r="K12" s="87">
        <v>0.48599999999999999</v>
      </c>
      <c r="L12" s="87">
        <v>0.52100000000000002</v>
      </c>
      <c r="M12" s="87">
        <v>0</v>
      </c>
      <c r="N12" s="87">
        <v>0</v>
      </c>
      <c r="O12" s="87">
        <f t="shared" si="0"/>
        <v>0.38899999999999979</v>
      </c>
      <c r="P12" s="87">
        <v>1.3959999999999999</v>
      </c>
      <c r="Q12" s="104">
        <v>563.78140000000008</v>
      </c>
      <c r="R12" s="87">
        <v>0.69199999999999995</v>
      </c>
      <c r="S12" s="87"/>
      <c r="T12" s="87">
        <v>8.8999999999999996E-2</v>
      </c>
      <c r="U12" s="87"/>
      <c r="V12" s="87">
        <v>1.4E-3</v>
      </c>
      <c r="W12" s="87">
        <v>0</v>
      </c>
      <c r="X12" s="87"/>
      <c r="Y12" s="87"/>
      <c r="Z12" s="87"/>
      <c r="AA12" s="87">
        <v>0.78239999999999987</v>
      </c>
      <c r="AB12" s="87">
        <v>148.53</v>
      </c>
      <c r="AC12" s="87"/>
      <c r="AD12" s="87"/>
      <c r="AE12" s="87"/>
      <c r="AF12" s="87">
        <v>0</v>
      </c>
      <c r="AG12" s="87"/>
      <c r="AH12" s="87"/>
      <c r="AI12" s="87">
        <v>68</v>
      </c>
      <c r="AJ12" s="87"/>
      <c r="AK12" s="143">
        <v>67.2</v>
      </c>
    </row>
    <row r="13" spans="1:37" ht="24.95" customHeight="1" x14ac:dyDescent="0.2">
      <c r="A13" s="88" t="s">
        <v>120</v>
      </c>
      <c r="B13" s="89">
        <v>3625.3</v>
      </c>
      <c r="C13" s="89">
        <v>17103.899399999998</v>
      </c>
      <c r="D13" s="89">
        <v>377</v>
      </c>
      <c r="E13" s="89">
        <v>445</v>
      </c>
      <c r="F13" s="89">
        <v>2128.16</v>
      </c>
      <c r="G13" s="89">
        <v>3</v>
      </c>
      <c r="H13" s="89">
        <v>72</v>
      </c>
      <c r="I13" s="89">
        <v>104.25</v>
      </c>
      <c r="J13" s="89">
        <v>3129.41</v>
      </c>
      <c r="K13" s="89">
        <v>511</v>
      </c>
      <c r="L13" s="89">
        <v>2964</v>
      </c>
      <c r="M13" s="89">
        <v>440</v>
      </c>
      <c r="N13" s="89">
        <v>124.37</v>
      </c>
      <c r="O13" s="89">
        <f t="shared" si="0"/>
        <v>788.89437999999973</v>
      </c>
      <c r="P13" s="89">
        <v>4828.2643799999996</v>
      </c>
      <c r="Q13" s="105">
        <v>28686.873779999998</v>
      </c>
      <c r="R13" s="89">
        <v>370</v>
      </c>
      <c r="S13" s="89">
        <v>1</v>
      </c>
      <c r="T13" s="89">
        <v>186</v>
      </c>
      <c r="U13" s="89">
        <v>16</v>
      </c>
      <c r="V13" s="89">
        <v>6353</v>
      </c>
      <c r="W13" s="89">
        <v>0</v>
      </c>
      <c r="X13" s="89">
        <v>717.2</v>
      </c>
      <c r="Y13" s="89">
        <v>60</v>
      </c>
      <c r="Z13" s="89">
        <v>21</v>
      </c>
      <c r="AA13" s="89">
        <v>7724.2</v>
      </c>
      <c r="AB13" s="89">
        <v>4567</v>
      </c>
      <c r="AC13" s="89">
        <v>1750</v>
      </c>
      <c r="AD13" s="89">
        <v>3</v>
      </c>
      <c r="AE13" s="89">
        <v>5.56</v>
      </c>
      <c r="AF13" s="89">
        <v>8.5599999999999987</v>
      </c>
      <c r="AG13" s="89"/>
      <c r="AH13" s="89"/>
      <c r="AI13" s="89"/>
      <c r="AJ13" s="89"/>
      <c r="AK13" s="144"/>
    </row>
    <row r="14" spans="1:37" ht="24.95" customHeight="1" x14ac:dyDescent="0.2">
      <c r="A14" s="88" t="s">
        <v>121</v>
      </c>
      <c r="B14" s="87">
        <v>2946</v>
      </c>
      <c r="C14" s="87">
        <v>1308</v>
      </c>
      <c r="D14" s="87">
        <v>2109</v>
      </c>
      <c r="E14" s="87">
        <v>538</v>
      </c>
      <c r="F14" s="87">
        <v>2202</v>
      </c>
      <c r="G14" s="87">
        <v>119</v>
      </c>
      <c r="H14" s="87">
        <v>36.936</v>
      </c>
      <c r="I14" s="87"/>
      <c r="J14" s="87">
        <v>5004.9359999999997</v>
      </c>
      <c r="K14" s="87">
        <v>726</v>
      </c>
      <c r="L14" s="87">
        <v>1088</v>
      </c>
      <c r="M14" s="87">
        <v>92</v>
      </c>
      <c r="N14" s="87">
        <v>84</v>
      </c>
      <c r="O14" s="87">
        <f t="shared" si="0"/>
        <v>63</v>
      </c>
      <c r="P14" s="87">
        <v>2053</v>
      </c>
      <c r="Q14" s="104">
        <v>11311.936</v>
      </c>
      <c r="R14" s="87">
        <v>379</v>
      </c>
      <c r="S14" s="87">
        <v>4</v>
      </c>
      <c r="T14" s="87">
        <v>4</v>
      </c>
      <c r="U14" s="87">
        <v>3</v>
      </c>
      <c r="V14" s="87">
        <v>2384.1999999999998</v>
      </c>
      <c r="W14" s="87">
        <v>33</v>
      </c>
      <c r="X14" s="87">
        <v>2</v>
      </c>
      <c r="Y14" s="87">
        <v>5</v>
      </c>
      <c r="Z14" s="87">
        <v>36</v>
      </c>
      <c r="AA14" s="87">
        <v>2850.2</v>
      </c>
      <c r="AB14" s="87">
        <v>84698.96</v>
      </c>
      <c r="AC14" s="87">
        <v>7000</v>
      </c>
      <c r="AD14" s="87"/>
      <c r="AE14" s="87"/>
      <c r="AF14" s="87">
        <v>0</v>
      </c>
      <c r="AG14" s="87"/>
      <c r="AH14" s="87"/>
      <c r="AI14" s="87"/>
      <c r="AJ14" s="87"/>
      <c r="AK14" s="143"/>
    </row>
    <row r="15" spans="1:37" ht="24.95" customHeight="1" x14ac:dyDescent="0.2">
      <c r="A15" s="88" t="s">
        <v>122</v>
      </c>
      <c r="B15" s="89">
        <v>8298.211365000001</v>
      </c>
      <c r="C15" s="89">
        <v>0.66</v>
      </c>
      <c r="D15" s="89">
        <v>4.1900000000000004</v>
      </c>
      <c r="E15" s="89">
        <v>1.44</v>
      </c>
      <c r="F15" s="89">
        <v>188.2</v>
      </c>
      <c r="G15" s="89">
        <v>38.020000000000003</v>
      </c>
      <c r="H15" s="89">
        <v>10.45</v>
      </c>
      <c r="I15" s="89"/>
      <c r="J15" s="89">
        <v>242.29999999999998</v>
      </c>
      <c r="K15" s="89">
        <v>123.81</v>
      </c>
      <c r="L15" s="89">
        <v>36.380000000000003</v>
      </c>
      <c r="M15" s="89">
        <v>27.55</v>
      </c>
      <c r="N15" s="89">
        <v>105.02</v>
      </c>
      <c r="O15" s="89">
        <f t="shared" si="0"/>
        <v>146.58000000000004</v>
      </c>
      <c r="P15" s="89">
        <v>439.34000000000003</v>
      </c>
      <c r="Q15" s="105">
        <v>8980.5113650000003</v>
      </c>
      <c r="R15" s="89">
        <v>61.95</v>
      </c>
      <c r="S15" s="89">
        <v>6.97</v>
      </c>
      <c r="T15" s="89">
        <v>6.65</v>
      </c>
      <c r="U15" s="89">
        <v>24.94</v>
      </c>
      <c r="V15" s="89">
        <v>0.67</v>
      </c>
      <c r="W15" s="89">
        <v>25.92</v>
      </c>
      <c r="X15" s="89">
        <v>2.4700000000000002</v>
      </c>
      <c r="Y15" s="89">
        <v>11.48</v>
      </c>
      <c r="Z15" s="89">
        <v>0.37</v>
      </c>
      <c r="AA15" s="89">
        <v>141.42000000000002</v>
      </c>
      <c r="AB15" s="89">
        <v>722.89</v>
      </c>
      <c r="AC15" s="89">
        <v>400</v>
      </c>
      <c r="AD15" s="89">
        <v>10.1</v>
      </c>
      <c r="AE15" s="89">
        <v>58.25</v>
      </c>
      <c r="AF15" s="89">
        <v>68.349999999999994</v>
      </c>
      <c r="AG15" s="89"/>
      <c r="AH15" s="89"/>
      <c r="AI15" s="89"/>
      <c r="AJ15" s="89"/>
      <c r="AK15" s="144"/>
    </row>
    <row r="16" spans="1:37" ht="24.95" customHeight="1" x14ac:dyDescent="0.2">
      <c r="A16" s="88" t="s">
        <v>123</v>
      </c>
      <c r="B16" s="87">
        <v>11107</v>
      </c>
      <c r="C16" s="87">
        <v>15050</v>
      </c>
      <c r="D16" s="87">
        <v>0</v>
      </c>
      <c r="E16" s="87"/>
      <c r="F16" s="87">
        <v>460</v>
      </c>
      <c r="G16" s="87"/>
      <c r="H16" s="87"/>
      <c r="I16" s="87">
        <v>39.4</v>
      </c>
      <c r="J16" s="87">
        <v>499.4</v>
      </c>
      <c r="K16" s="87">
        <v>2.4</v>
      </c>
      <c r="L16" s="87">
        <v>1.9</v>
      </c>
      <c r="M16" s="87">
        <v>1.2</v>
      </c>
      <c r="N16" s="87">
        <v>33</v>
      </c>
      <c r="O16" s="87">
        <f t="shared" si="0"/>
        <v>3.0999999999999943</v>
      </c>
      <c r="P16" s="87">
        <v>41.599999999999994</v>
      </c>
      <c r="Q16" s="104">
        <v>26698</v>
      </c>
      <c r="R16" s="87">
        <v>2.6</v>
      </c>
      <c r="S16" s="87"/>
      <c r="T16" s="87">
        <v>1.4</v>
      </c>
      <c r="U16" s="87"/>
      <c r="V16" s="87"/>
      <c r="W16" s="87">
        <v>15</v>
      </c>
      <c r="X16" s="87">
        <v>38.700000000000003</v>
      </c>
      <c r="Y16" s="87"/>
      <c r="Z16" s="87"/>
      <c r="AA16" s="87">
        <v>57.7</v>
      </c>
      <c r="AB16" s="87">
        <v>7039</v>
      </c>
      <c r="AC16" s="87">
        <v>1600</v>
      </c>
      <c r="AD16" s="87"/>
      <c r="AE16" s="87"/>
      <c r="AF16" s="87">
        <v>0</v>
      </c>
      <c r="AG16" s="87"/>
      <c r="AH16" s="87"/>
      <c r="AI16" s="87"/>
      <c r="AJ16" s="87"/>
      <c r="AK16" s="143"/>
    </row>
    <row r="17" spans="1:37" ht="24.95" customHeight="1" x14ac:dyDescent="0.2">
      <c r="A17" s="88" t="s">
        <v>124</v>
      </c>
      <c r="B17" s="89">
        <v>366.67599999999999</v>
      </c>
      <c r="C17" s="89">
        <v>9823.8760000000002</v>
      </c>
      <c r="D17" s="89">
        <v>504.5</v>
      </c>
      <c r="E17" s="89">
        <v>4456.1229999999996</v>
      </c>
      <c r="F17" s="89">
        <v>1551.2460000000001</v>
      </c>
      <c r="G17" s="89"/>
      <c r="H17" s="89">
        <v>5.2356780000000001</v>
      </c>
      <c r="I17" s="89">
        <v>962.39099999999996</v>
      </c>
      <c r="J17" s="89">
        <v>7479.4956779999993</v>
      </c>
      <c r="K17" s="89">
        <v>9.6850000000000005</v>
      </c>
      <c r="L17" s="89">
        <v>911.08500000000004</v>
      </c>
      <c r="M17" s="89">
        <v>112.22799999999999</v>
      </c>
      <c r="N17" s="89">
        <v>460.56</v>
      </c>
      <c r="O17" s="89">
        <f t="shared" si="0"/>
        <v>458.24900000000002</v>
      </c>
      <c r="P17" s="89">
        <v>1951.807</v>
      </c>
      <c r="Q17" s="105">
        <v>19621.854678</v>
      </c>
      <c r="R17" s="89">
        <v>1011.2</v>
      </c>
      <c r="S17" s="89">
        <v>335.11099999999999</v>
      </c>
      <c r="T17" s="89">
        <v>112.479</v>
      </c>
      <c r="U17" s="89"/>
      <c r="V17" s="89">
        <v>956.55200000000002</v>
      </c>
      <c r="W17" s="89">
        <v>0</v>
      </c>
      <c r="X17" s="89">
        <v>2895.7069999999999</v>
      </c>
      <c r="Y17" s="89">
        <v>3.29</v>
      </c>
      <c r="Z17" s="89"/>
      <c r="AA17" s="89">
        <v>5314.3389999999999</v>
      </c>
      <c r="AB17" s="89">
        <v>408.858</v>
      </c>
      <c r="AC17" s="89">
        <v>1527</v>
      </c>
      <c r="AD17" s="89"/>
      <c r="AE17" s="89"/>
      <c r="AF17" s="89">
        <v>0</v>
      </c>
      <c r="AG17" s="89"/>
      <c r="AH17" s="89"/>
      <c r="AI17" s="89"/>
      <c r="AJ17" s="89"/>
      <c r="AK17" s="144"/>
    </row>
    <row r="18" spans="1:37" ht="24.95" customHeight="1" x14ac:dyDescent="0.2">
      <c r="A18" s="88" t="s">
        <v>125</v>
      </c>
      <c r="B18" s="87">
        <v>5727.8099999999995</v>
      </c>
      <c r="C18" s="87"/>
      <c r="D18" s="87">
        <v>512.71697999999992</v>
      </c>
      <c r="E18" s="87">
        <v>177.57</v>
      </c>
      <c r="F18" s="87">
        <v>2067.8678599999998</v>
      </c>
      <c r="G18" s="87">
        <v>349.63</v>
      </c>
      <c r="H18" s="87">
        <v>34.92</v>
      </c>
      <c r="I18" s="87"/>
      <c r="J18" s="87">
        <v>3142.7048400000003</v>
      </c>
      <c r="K18" s="87">
        <v>77</v>
      </c>
      <c r="L18" s="87">
        <v>4.4000000000000004</v>
      </c>
      <c r="M18" s="87">
        <v>358.90000000000003</v>
      </c>
      <c r="N18" s="87">
        <v>180.73</v>
      </c>
      <c r="O18" s="87">
        <f t="shared" si="0"/>
        <v>132.20999999999992</v>
      </c>
      <c r="P18" s="87">
        <v>753.24</v>
      </c>
      <c r="Q18" s="104">
        <v>9623.7548399999996</v>
      </c>
      <c r="R18" s="87">
        <v>926.41000000000008</v>
      </c>
      <c r="S18" s="87">
        <v>1.57</v>
      </c>
      <c r="T18" s="87">
        <v>44.75</v>
      </c>
      <c r="U18" s="87"/>
      <c r="V18" s="87"/>
      <c r="W18" s="87">
        <v>12.54</v>
      </c>
      <c r="X18" s="87">
        <v>7.0000000000000007E-2</v>
      </c>
      <c r="Y18" s="87"/>
      <c r="Z18" s="87"/>
      <c r="AA18" s="87">
        <v>985.33999999999992</v>
      </c>
      <c r="AB18" s="87">
        <v>28092.78</v>
      </c>
      <c r="AC18" s="87">
        <v>686</v>
      </c>
      <c r="AD18" s="87"/>
      <c r="AE18" s="87"/>
      <c r="AF18" s="87">
        <v>0</v>
      </c>
      <c r="AG18" s="87"/>
      <c r="AH18" s="87"/>
      <c r="AI18" s="87">
        <v>18</v>
      </c>
      <c r="AJ18" s="87"/>
      <c r="AK18" s="143">
        <v>167.42</v>
      </c>
    </row>
    <row r="19" spans="1:37" ht="24.95" customHeight="1" x14ac:dyDescent="0.2">
      <c r="A19" s="88" t="s">
        <v>171</v>
      </c>
      <c r="B19" s="87">
        <v>4440.8</v>
      </c>
      <c r="C19" s="87">
        <v>7</v>
      </c>
      <c r="D19" s="87">
        <v>83</v>
      </c>
      <c r="E19" s="87">
        <v>11</v>
      </c>
      <c r="F19" s="87">
        <v>2308</v>
      </c>
      <c r="G19" s="87">
        <v>2</v>
      </c>
      <c r="H19" s="87">
        <v>0</v>
      </c>
      <c r="I19" s="87"/>
      <c r="J19" s="87">
        <v>2404</v>
      </c>
      <c r="K19" s="87">
        <v>109</v>
      </c>
      <c r="L19" s="87">
        <v>81</v>
      </c>
      <c r="M19" s="87">
        <v>16</v>
      </c>
      <c r="N19" s="87">
        <v>44</v>
      </c>
      <c r="O19" s="87">
        <f t="shared" si="0"/>
        <v>13</v>
      </c>
      <c r="P19" s="87">
        <v>263</v>
      </c>
      <c r="Q19" s="104">
        <v>7114.8</v>
      </c>
      <c r="R19" s="87">
        <v>296</v>
      </c>
      <c r="S19" s="87">
        <v>30</v>
      </c>
      <c r="T19" s="87">
        <v>10</v>
      </c>
      <c r="U19" s="87">
        <v>0</v>
      </c>
      <c r="V19" s="87">
        <v>262</v>
      </c>
      <c r="W19" s="87">
        <v>25</v>
      </c>
      <c r="X19" s="87">
        <v>4</v>
      </c>
      <c r="Y19" s="87"/>
      <c r="Z19" s="87">
        <v>3</v>
      </c>
      <c r="AA19" s="87">
        <v>630</v>
      </c>
      <c r="AB19" s="87">
        <v>3343</v>
      </c>
      <c r="AC19" s="87">
        <v>3800</v>
      </c>
      <c r="AD19" s="87"/>
      <c r="AE19" s="87">
        <v>1</v>
      </c>
      <c r="AF19" s="87">
        <v>1</v>
      </c>
      <c r="AG19" s="87"/>
      <c r="AH19" s="87"/>
      <c r="AI19" s="87"/>
      <c r="AJ19" s="87"/>
      <c r="AK19" s="143"/>
    </row>
    <row r="20" spans="1:37" ht="24.95" customHeight="1" x14ac:dyDescent="0.2">
      <c r="A20" s="88" t="s">
        <v>126</v>
      </c>
      <c r="B20" s="89">
        <v>12167.94</v>
      </c>
      <c r="C20" s="89">
        <v>22417.372800000001</v>
      </c>
      <c r="D20" s="89">
        <v>163</v>
      </c>
      <c r="E20" s="89">
        <v>1808</v>
      </c>
      <c r="F20" s="89">
        <v>1279</v>
      </c>
      <c r="G20" s="89"/>
      <c r="H20" s="89">
        <v>5</v>
      </c>
      <c r="I20" s="89">
        <v>315</v>
      </c>
      <c r="J20" s="89">
        <v>3570</v>
      </c>
      <c r="K20" s="89">
        <v>174</v>
      </c>
      <c r="L20" s="89">
        <v>367.72199999999998</v>
      </c>
      <c r="M20" s="89">
        <v>302</v>
      </c>
      <c r="N20" s="89">
        <v>46</v>
      </c>
      <c r="O20" s="89">
        <f t="shared" si="0"/>
        <v>549</v>
      </c>
      <c r="P20" s="89">
        <v>1438.722</v>
      </c>
      <c r="Q20" s="105">
        <v>39594.034800000001</v>
      </c>
      <c r="R20" s="89">
        <v>84</v>
      </c>
      <c r="S20" s="89"/>
      <c r="T20" s="89">
        <v>64</v>
      </c>
      <c r="U20" s="89"/>
      <c r="V20" s="89">
        <v>38</v>
      </c>
      <c r="W20" s="89">
        <v>4</v>
      </c>
      <c r="X20" s="89">
        <v>582.17999999999995</v>
      </c>
      <c r="Y20" s="89">
        <v>15</v>
      </c>
      <c r="Z20" s="89"/>
      <c r="AA20" s="89">
        <v>787.18</v>
      </c>
      <c r="AB20" s="89">
        <v>133061.42400000003</v>
      </c>
      <c r="AC20" s="89"/>
      <c r="AD20" s="89"/>
      <c r="AE20" s="89"/>
      <c r="AF20" s="89">
        <v>0</v>
      </c>
      <c r="AG20" s="89"/>
      <c r="AH20" s="89"/>
      <c r="AI20" s="89"/>
      <c r="AJ20" s="89"/>
      <c r="AK20" s="144"/>
    </row>
    <row r="21" spans="1:37" ht="24.95" customHeight="1" x14ac:dyDescent="0.2">
      <c r="A21" s="88" t="s">
        <v>127</v>
      </c>
      <c r="B21" s="87">
        <v>603.68999999999994</v>
      </c>
      <c r="C21" s="87">
        <v>654.15</v>
      </c>
      <c r="D21" s="87">
        <v>0</v>
      </c>
      <c r="E21" s="87"/>
      <c r="F21" s="87">
        <v>50.85</v>
      </c>
      <c r="G21" s="87">
        <v>155.72999999999999</v>
      </c>
      <c r="H21" s="87">
        <v>82.55</v>
      </c>
      <c r="I21" s="87">
        <v>24.446999999999999</v>
      </c>
      <c r="J21" s="87">
        <v>313.577</v>
      </c>
      <c r="K21" s="87">
        <v>3.23</v>
      </c>
      <c r="L21" s="87">
        <v>0.55000000000000004</v>
      </c>
      <c r="M21" s="87">
        <v>10.370000000000001</v>
      </c>
      <c r="N21" s="87">
        <v>0</v>
      </c>
      <c r="O21" s="87">
        <f t="shared" si="0"/>
        <v>40.400000000000006</v>
      </c>
      <c r="P21" s="87">
        <v>54.550000000000011</v>
      </c>
      <c r="Q21" s="104">
        <v>1625.9670000000001</v>
      </c>
      <c r="R21" s="87">
        <v>1.07</v>
      </c>
      <c r="S21" s="87"/>
      <c r="T21" s="87">
        <v>0.44</v>
      </c>
      <c r="U21" s="87"/>
      <c r="V21" s="87">
        <v>16.5</v>
      </c>
      <c r="W21" s="87">
        <v>0</v>
      </c>
      <c r="X21" s="87">
        <v>11.61</v>
      </c>
      <c r="Y21" s="87"/>
      <c r="Z21" s="87"/>
      <c r="AA21" s="87">
        <v>29.62</v>
      </c>
      <c r="AB21" s="87">
        <v>6165.07</v>
      </c>
      <c r="AC21" s="87"/>
      <c r="AD21" s="87"/>
      <c r="AE21" s="87"/>
      <c r="AF21" s="87">
        <v>0</v>
      </c>
      <c r="AG21" s="87"/>
      <c r="AH21" s="87"/>
      <c r="AI21" s="87"/>
      <c r="AJ21" s="87"/>
      <c r="AK21" s="143"/>
    </row>
    <row r="22" spans="1:37" ht="24.95" customHeight="1" x14ac:dyDescent="0.2">
      <c r="A22" s="88" t="s">
        <v>128</v>
      </c>
      <c r="B22" s="89">
        <v>14677.236000000001</v>
      </c>
      <c r="C22" s="89">
        <v>939.25400000000002</v>
      </c>
      <c r="D22" s="89">
        <v>8.0000000000000002E-3</v>
      </c>
      <c r="E22" s="89">
        <v>4.8000000000000001E-2</v>
      </c>
      <c r="F22" s="89">
        <v>663.10400000000004</v>
      </c>
      <c r="G22" s="89">
        <v>11.093999999999999</v>
      </c>
      <c r="H22" s="89">
        <v>1.6</v>
      </c>
      <c r="I22" s="89">
        <v>3</v>
      </c>
      <c r="J22" s="89">
        <v>678.85400000000004</v>
      </c>
      <c r="K22" s="89">
        <v>2.9420000000000002</v>
      </c>
      <c r="L22" s="89">
        <v>30.844000000000001</v>
      </c>
      <c r="M22" s="89">
        <v>53.332000000000001</v>
      </c>
      <c r="N22" s="89">
        <v>25.599999999999998</v>
      </c>
      <c r="O22" s="89">
        <f t="shared" si="0"/>
        <v>123.74000000000004</v>
      </c>
      <c r="P22" s="89">
        <v>236.45800000000003</v>
      </c>
      <c r="Q22" s="105">
        <v>16531.802</v>
      </c>
      <c r="R22" s="89">
        <v>179.864</v>
      </c>
      <c r="S22" s="89">
        <v>0.06</v>
      </c>
      <c r="T22" s="89">
        <v>213.64</v>
      </c>
      <c r="U22" s="89">
        <v>2.8</v>
      </c>
      <c r="V22" s="89">
        <v>0.41699999999999998</v>
      </c>
      <c r="W22" s="89">
        <v>22</v>
      </c>
      <c r="X22" s="89">
        <v>479.64699999999999</v>
      </c>
      <c r="Y22" s="89">
        <v>1.931</v>
      </c>
      <c r="Z22" s="89">
        <v>1</v>
      </c>
      <c r="AA22" s="89">
        <v>901.35899999999992</v>
      </c>
      <c r="AB22" s="89">
        <v>2105.5059999999999</v>
      </c>
      <c r="AC22" s="89"/>
      <c r="AD22" s="89">
        <v>8341.2116944444442</v>
      </c>
      <c r="AE22" s="89">
        <v>112.503</v>
      </c>
      <c r="AF22" s="89">
        <v>8453.7146944444448</v>
      </c>
      <c r="AG22" s="89"/>
      <c r="AH22" s="89"/>
      <c r="AI22" s="89"/>
      <c r="AJ22" s="89"/>
      <c r="AK22" s="144">
        <v>324.26</v>
      </c>
    </row>
    <row r="23" spans="1:37" ht="24.95" customHeight="1" x14ac:dyDescent="0.2">
      <c r="A23" s="88" t="s">
        <v>93</v>
      </c>
      <c r="B23" s="87">
        <v>2441.6690000000003</v>
      </c>
      <c r="C23" s="87">
        <v>106.13500000000001</v>
      </c>
      <c r="D23" s="87">
        <v>3.48</v>
      </c>
      <c r="E23" s="87">
        <v>5.9380000000000006</v>
      </c>
      <c r="F23" s="87">
        <v>394.71900000000005</v>
      </c>
      <c r="G23" s="87">
        <v>5.0069999999999997</v>
      </c>
      <c r="H23" s="87">
        <v>42.663000000000004</v>
      </c>
      <c r="I23" s="87">
        <v>1.226</v>
      </c>
      <c r="J23" s="87">
        <v>453.03300000000002</v>
      </c>
      <c r="K23" s="87">
        <v>8.4672000000000001</v>
      </c>
      <c r="L23" s="87">
        <v>3.375</v>
      </c>
      <c r="M23" s="87">
        <v>10.923999999999999</v>
      </c>
      <c r="N23" s="87">
        <v>3.3432999999999997</v>
      </c>
      <c r="O23" s="87">
        <f t="shared" si="0"/>
        <v>106.38400000000001</v>
      </c>
      <c r="P23" s="87">
        <v>132.49350000000001</v>
      </c>
      <c r="Q23" s="104">
        <v>3133.3305</v>
      </c>
      <c r="R23" s="87">
        <v>9.9749999999999996</v>
      </c>
      <c r="S23" s="87">
        <v>0.28999999999999998</v>
      </c>
      <c r="T23" s="87">
        <v>7.1942999999999993</v>
      </c>
      <c r="U23" s="87">
        <v>0.13300000000000001</v>
      </c>
      <c r="V23" s="87">
        <v>46.956000000000003</v>
      </c>
      <c r="W23" s="87">
        <v>1.641</v>
      </c>
      <c r="X23" s="87">
        <v>99.614999999999995</v>
      </c>
      <c r="Y23" s="87">
        <v>4.7290000000000001</v>
      </c>
      <c r="Z23" s="87">
        <v>0.08</v>
      </c>
      <c r="AA23" s="87">
        <v>170.61329999999998</v>
      </c>
      <c r="AB23" s="87">
        <v>1025.827</v>
      </c>
      <c r="AC23" s="87">
        <v>90</v>
      </c>
      <c r="AD23" s="87">
        <v>77.610000000000014</v>
      </c>
      <c r="AE23" s="87">
        <v>33.353999999999999</v>
      </c>
      <c r="AF23" s="87">
        <v>110.96400000000001</v>
      </c>
      <c r="AG23" s="87"/>
      <c r="AH23" s="87"/>
      <c r="AI23" s="87"/>
      <c r="AJ23" s="87"/>
      <c r="AK23" s="143">
        <v>24.76</v>
      </c>
    </row>
    <row r="24" spans="1:37" ht="24.95" customHeight="1" x14ac:dyDescent="0.2">
      <c r="A24" s="129" t="s">
        <v>136</v>
      </c>
      <c r="B24" s="90">
        <v>105482.05053180002</v>
      </c>
      <c r="C24" s="90">
        <v>86526.542403799991</v>
      </c>
      <c r="D24" s="90">
        <v>5445.2223799999992</v>
      </c>
      <c r="E24" s="90">
        <v>9184.24</v>
      </c>
      <c r="F24" s="90">
        <v>24172.811716999997</v>
      </c>
      <c r="G24" s="90">
        <v>2060.9110000000001</v>
      </c>
      <c r="H24" s="90">
        <v>385.95867800000002</v>
      </c>
      <c r="I24" s="90">
        <v>1612.933</v>
      </c>
      <c r="J24" s="90">
        <v>42862.076774999994</v>
      </c>
      <c r="K24" s="90">
        <v>2807.3312000000001</v>
      </c>
      <c r="L24" s="90">
        <v>7332.3759999999993</v>
      </c>
      <c r="M24" s="90">
        <v>1961.0700000000002</v>
      </c>
      <c r="N24" s="90">
        <v>1503.4452999999999</v>
      </c>
      <c r="O24" s="89">
        <f t="shared" si="0"/>
        <v>3546.0831925852162</v>
      </c>
      <c r="P24" s="90">
        <v>17150.305692585214</v>
      </c>
      <c r="Q24" s="106">
        <v>252020.97540318521</v>
      </c>
      <c r="R24" s="90">
        <v>7401.6769999999997</v>
      </c>
      <c r="S24" s="90">
        <v>1870.0089999999998</v>
      </c>
      <c r="T24" s="90">
        <v>827.82130000000006</v>
      </c>
      <c r="U24" s="90">
        <v>76.169999999999987</v>
      </c>
      <c r="V24" s="90">
        <v>10373.7754</v>
      </c>
      <c r="W24" s="90">
        <v>434.19600000000008</v>
      </c>
      <c r="X24" s="90">
        <v>6282.4299999999994</v>
      </c>
      <c r="Y24" s="90">
        <v>154.56800000000001</v>
      </c>
      <c r="Z24" s="90">
        <v>90.114999999999995</v>
      </c>
      <c r="AA24" s="90">
        <v>27510.789700000001</v>
      </c>
      <c r="AB24" s="90">
        <v>362332.74150200002</v>
      </c>
      <c r="AC24" s="90">
        <v>34805</v>
      </c>
      <c r="AD24" s="90">
        <v>10618.179694444445</v>
      </c>
      <c r="AE24" s="90">
        <v>507.86799999999999</v>
      </c>
      <c r="AF24" s="90">
        <v>11126.047694444445</v>
      </c>
      <c r="AG24" s="95"/>
      <c r="AH24" s="95"/>
      <c r="AI24" s="95">
        <v>327</v>
      </c>
      <c r="AJ24" s="95"/>
      <c r="AK24" s="145">
        <v>1197.18</v>
      </c>
    </row>
  </sheetData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tabSelected="1" view="pageBreakPreview" zoomScaleSheetLayoutView="100" workbookViewId="0">
      <pane xSplit="1" topLeftCell="B1" activePane="topRight" state="frozen"/>
      <selection pane="topRight" activeCell="G30" sqref="G30"/>
    </sheetView>
  </sheetViews>
  <sheetFormatPr defaultRowHeight="12" x14ac:dyDescent="0.15"/>
  <cols>
    <col min="1" max="1" width="15" style="107" customWidth="1"/>
    <col min="2" max="9" width="11.25" style="107" customWidth="1"/>
    <col min="10" max="10" width="13.375" style="107" customWidth="1"/>
    <col min="11" max="16" width="11.25" style="107" customWidth="1"/>
    <col min="17" max="17" width="15.625" style="107" customWidth="1"/>
    <col min="18" max="30" width="11.25" style="107" customWidth="1"/>
    <col min="31" max="31" width="11.375" style="107" customWidth="1"/>
    <col min="32" max="35" width="0" style="107" hidden="1" customWidth="1"/>
    <col min="36" max="16384" width="9" style="107"/>
  </cols>
  <sheetData>
    <row r="1" spans="1:37" ht="27" customHeight="1" x14ac:dyDescent="0.2">
      <c r="A1" s="85" t="s">
        <v>101</v>
      </c>
      <c r="B1" s="83" t="s">
        <v>17</v>
      </c>
      <c r="C1" s="83" t="s">
        <v>129</v>
      </c>
      <c r="D1" s="83" t="s">
        <v>18</v>
      </c>
      <c r="E1" s="83" t="s">
        <v>130</v>
      </c>
      <c r="F1" s="83" t="s">
        <v>20</v>
      </c>
      <c r="G1" s="83" t="s">
        <v>21</v>
      </c>
      <c r="H1" s="83" t="s">
        <v>137</v>
      </c>
      <c r="I1" s="83" t="s">
        <v>24</v>
      </c>
      <c r="J1" s="83" t="s">
        <v>98</v>
      </c>
      <c r="K1" s="83" t="s">
        <v>131</v>
      </c>
      <c r="L1" s="83" t="s">
        <v>25</v>
      </c>
      <c r="M1" s="83" t="s">
        <v>132</v>
      </c>
      <c r="N1" s="83" t="s">
        <v>133</v>
      </c>
      <c r="O1" s="83" t="s">
        <v>138</v>
      </c>
      <c r="P1" s="83" t="s">
        <v>99</v>
      </c>
      <c r="Q1" s="83" t="s">
        <v>100</v>
      </c>
      <c r="R1" s="83" t="s">
        <v>102</v>
      </c>
      <c r="S1" s="83" t="s">
        <v>103</v>
      </c>
      <c r="T1" s="83" t="s">
        <v>60</v>
      </c>
      <c r="U1" s="83" t="s">
        <v>104</v>
      </c>
      <c r="V1" s="83" t="s">
        <v>105</v>
      </c>
      <c r="W1" s="83" t="s">
        <v>106</v>
      </c>
      <c r="X1" s="83" t="s">
        <v>107</v>
      </c>
      <c r="Y1" s="83" t="s">
        <v>108</v>
      </c>
      <c r="Z1" s="83" t="s">
        <v>109</v>
      </c>
      <c r="AA1" s="83" t="s">
        <v>88</v>
      </c>
      <c r="AB1" s="83" t="s">
        <v>110</v>
      </c>
      <c r="AC1" s="83" t="s">
        <v>111</v>
      </c>
      <c r="AD1" s="83" t="s">
        <v>112</v>
      </c>
      <c r="AE1" s="84" t="s">
        <v>113</v>
      </c>
      <c r="AF1" s="103" t="s">
        <v>89</v>
      </c>
      <c r="AG1" s="83" t="s">
        <v>169</v>
      </c>
      <c r="AH1" s="83" t="s">
        <v>15</v>
      </c>
      <c r="AI1" s="128" t="s">
        <v>16</v>
      </c>
      <c r="AJ1" s="84" t="s">
        <v>186</v>
      </c>
      <c r="AK1" s="128" t="s">
        <v>15</v>
      </c>
    </row>
    <row r="2" spans="1:37" ht="24.95" customHeight="1" x14ac:dyDescent="0.2">
      <c r="A2" s="86" t="s">
        <v>141</v>
      </c>
      <c r="B2" s="87">
        <v>7490</v>
      </c>
      <c r="C2" s="87"/>
      <c r="D2" s="87">
        <v>294.23</v>
      </c>
      <c r="E2" s="87">
        <v>65</v>
      </c>
      <c r="F2" s="87">
        <v>1414</v>
      </c>
      <c r="G2" s="87">
        <v>34</v>
      </c>
      <c r="H2" s="87">
        <v>47</v>
      </c>
      <c r="I2" s="87"/>
      <c r="J2" s="87">
        <v>1854.23</v>
      </c>
      <c r="K2" s="87">
        <v>129</v>
      </c>
      <c r="L2" s="87">
        <v>500</v>
      </c>
      <c r="M2" s="87">
        <v>411</v>
      </c>
      <c r="N2" s="87">
        <v>137</v>
      </c>
      <c r="O2" s="87">
        <f>P2-SUM(K2:N2)</f>
        <v>51</v>
      </c>
      <c r="P2" s="87">
        <v>1228</v>
      </c>
      <c r="Q2" s="104">
        <v>10572.23</v>
      </c>
      <c r="R2" s="87">
        <v>802</v>
      </c>
      <c r="S2" s="87">
        <v>29</v>
      </c>
      <c r="T2" s="87">
        <v>14</v>
      </c>
      <c r="U2" s="87">
        <v>3</v>
      </c>
      <c r="V2" s="87">
        <v>1</v>
      </c>
      <c r="W2" s="87">
        <v>23</v>
      </c>
      <c r="X2" s="87">
        <v>1</v>
      </c>
      <c r="Y2" s="87"/>
      <c r="Z2" s="87"/>
      <c r="AA2" s="87">
        <v>9312</v>
      </c>
      <c r="AB2" s="87">
        <v>2400</v>
      </c>
      <c r="AC2" s="87"/>
      <c r="AD2" s="87">
        <v>41</v>
      </c>
      <c r="AE2" s="87">
        <v>41</v>
      </c>
      <c r="AF2" s="87"/>
      <c r="AG2" s="87"/>
      <c r="AH2" s="87">
        <v>7</v>
      </c>
      <c r="AI2" s="87"/>
      <c r="AJ2" s="146"/>
      <c r="AK2" s="143"/>
    </row>
    <row r="3" spans="1:37" ht="24.95" customHeight="1" x14ac:dyDescent="0.2">
      <c r="A3" s="88" t="s">
        <v>114</v>
      </c>
      <c r="B3" s="89">
        <v>5144</v>
      </c>
      <c r="C3" s="89">
        <v>35</v>
      </c>
      <c r="D3" s="89"/>
      <c r="E3" s="89"/>
      <c r="F3" s="89">
        <v>64</v>
      </c>
      <c r="G3" s="89"/>
      <c r="H3" s="89">
        <v>3</v>
      </c>
      <c r="I3" s="89"/>
      <c r="J3" s="89">
        <v>67</v>
      </c>
      <c r="K3" s="89">
        <v>5</v>
      </c>
      <c r="L3" s="89"/>
      <c r="M3" s="89">
        <v>36</v>
      </c>
      <c r="N3" s="89">
        <v>9</v>
      </c>
      <c r="O3" s="89">
        <f t="shared" ref="O3:O24" si="0">P3-SUM(K3:N3)</f>
        <v>56</v>
      </c>
      <c r="P3" s="89">
        <v>106</v>
      </c>
      <c r="Q3" s="105">
        <v>5352</v>
      </c>
      <c r="R3" s="89"/>
      <c r="S3" s="89">
        <v>1</v>
      </c>
      <c r="T3" s="89">
        <v>9</v>
      </c>
      <c r="U3" s="89">
        <v>4</v>
      </c>
      <c r="V3" s="89"/>
      <c r="W3" s="89"/>
      <c r="X3" s="89">
        <v>167</v>
      </c>
      <c r="Y3" s="89">
        <v>4</v>
      </c>
      <c r="Z3" s="89"/>
      <c r="AA3" s="89">
        <v>1042</v>
      </c>
      <c r="AB3" s="89"/>
      <c r="AC3" s="89">
        <v>866</v>
      </c>
      <c r="AD3" s="89">
        <v>25</v>
      </c>
      <c r="AE3" s="89">
        <v>891</v>
      </c>
      <c r="AF3" s="89"/>
      <c r="AG3" s="89"/>
      <c r="AH3" s="89"/>
      <c r="AI3" s="89"/>
      <c r="AJ3" s="147">
        <v>652.95000000000005</v>
      </c>
      <c r="AK3" s="144"/>
    </row>
    <row r="4" spans="1:37" ht="24.95" customHeight="1" x14ac:dyDescent="0.2">
      <c r="A4" s="88" t="s">
        <v>115</v>
      </c>
      <c r="B4" s="87">
        <v>6488.9450000000006</v>
      </c>
      <c r="C4" s="87">
        <v>4753.1729999999998</v>
      </c>
      <c r="D4" s="87">
        <v>1.744</v>
      </c>
      <c r="E4" s="87">
        <v>3.8180000000000001</v>
      </c>
      <c r="F4" s="87">
        <v>2397.218284</v>
      </c>
      <c r="G4" s="87">
        <v>7.6749999999999998</v>
      </c>
      <c r="H4" s="87">
        <v>2.0339999999999998</v>
      </c>
      <c r="I4" s="87">
        <v>14.186999999999999</v>
      </c>
      <c r="J4" s="87">
        <v>2426.6762840000001</v>
      </c>
      <c r="K4" s="87">
        <v>32.15</v>
      </c>
      <c r="L4" s="87">
        <v>59.896999999999998</v>
      </c>
      <c r="M4" s="87">
        <v>13.51</v>
      </c>
      <c r="N4" s="87">
        <v>101.41</v>
      </c>
      <c r="O4" s="87">
        <f t="shared" si="0"/>
        <v>221.57099999999997</v>
      </c>
      <c r="P4" s="87">
        <v>428.53799999999995</v>
      </c>
      <c r="Q4" s="104">
        <v>14097.332284</v>
      </c>
      <c r="R4" s="87">
        <v>0.74299999999999999</v>
      </c>
      <c r="S4" s="87">
        <v>0.14399999999999999</v>
      </c>
      <c r="T4" s="87">
        <v>2.5539999999999998</v>
      </c>
      <c r="U4" s="87"/>
      <c r="V4" s="87"/>
      <c r="W4" s="87">
        <v>17.237000000000002</v>
      </c>
      <c r="X4" s="87">
        <v>92.430999999999997</v>
      </c>
      <c r="Y4" s="87">
        <v>14.996</v>
      </c>
      <c r="Z4" s="87">
        <v>8.8999999999999996E-2</v>
      </c>
      <c r="AA4" s="87">
        <v>14676.022999999999</v>
      </c>
      <c r="AB4" s="87"/>
      <c r="AC4" s="87">
        <v>1312</v>
      </c>
      <c r="AD4" s="87">
        <v>272</v>
      </c>
      <c r="AE4" s="87">
        <v>1584</v>
      </c>
      <c r="AF4" s="87"/>
      <c r="AG4" s="87"/>
      <c r="AH4" s="87"/>
      <c r="AI4" s="87"/>
      <c r="AJ4" s="146"/>
      <c r="AK4" s="143"/>
    </row>
    <row r="5" spans="1:37" ht="24.95" customHeight="1" x14ac:dyDescent="0.2">
      <c r="A5" s="88" t="s">
        <v>65</v>
      </c>
      <c r="B5" s="89">
        <v>6094.152</v>
      </c>
      <c r="C5" s="89">
        <v>137.4</v>
      </c>
      <c r="D5" s="89">
        <v>4.2</v>
      </c>
      <c r="E5" s="89">
        <v>0.04</v>
      </c>
      <c r="F5" s="89">
        <v>193.8</v>
      </c>
      <c r="G5" s="89">
        <v>1.3</v>
      </c>
      <c r="H5" s="89">
        <v>15</v>
      </c>
      <c r="I5" s="89">
        <v>1.2</v>
      </c>
      <c r="J5" s="89">
        <v>215.54000000000002</v>
      </c>
      <c r="K5" s="89">
        <v>29.5</v>
      </c>
      <c r="L5" s="89">
        <v>219</v>
      </c>
      <c r="M5" s="89">
        <v>30.400000000000002</v>
      </c>
      <c r="N5" s="89">
        <v>6.8</v>
      </c>
      <c r="O5" s="89">
        <f t="shared" si="0"/>
        <v>225.89999999999998</v>
      </c>
      <c r="P5" s="89">
        <v>511.59999999999997</v>
      </c>
      <c r="Q5" s="105">
        <v>6958.692</v>
      </c>
      <c r="R5" s="89">
        <v>33.6</v>
      </c>
      <c r="S5" s="89"/>
      <c r="T5" s="89">
        <v>6.5</v>
      </c>
      <c r="U5" s="89">
        <v>9.8000000000000007</v>
      </c>
      <c r="V5" s="89">
        <v>69</v>
      </c>
      <c r="W5" s="89">
        <v>0.2</v>
      </c>
      <c r="X5" s="89">
        <v>22.3</v>
      </c>
      <c r="Y5" s="89">
        <v>7.9</v>
      </c>
      <c r="Z5" s="89">
        <v>0.3</v>
      </c>
      <c r="AA5" s="89">
        <v>67.8</v>
      </c>
      <c r="AB5" s="89"/>
      <c r="AC5" s="89"/>
      <c r="AD5" s="89">
        <v>2.2999999999999998</v>
      </c>
      <c r="AE5" s="89">
        <v>2.2999999999999998</v>
      </c>
      <c r="AF5" s="89"/>
      <c r="AG5" s="89"/>
      <c r="AH5" s="89"/>
      <c r="AI5" s="89"/>
      <c r="AJ5" s="147"/>
      <c r="AK5" s="144"/>
    </row>
    <row r="6" spans="1:37" ht="24.95" customHeight="1" x14ac:dyDescent="0.2">
      <c r="A6" s="88" t="s">
        <v>116</v>
      </c>
      <c r="B6" s="87">
        <v>1670</v>
      </c>
      <c r="C6" s="87">
        <v>2484</v>
      </c>
      <c r="D6" s="87">
        <v>144</v>
      </c>
      <c r="E6" s="87">
        <v>789.75</v>
      </c>
      <c r="F6" s="87">
        <v>572</v>
      </c>
      <c r="G6" s="87">
        <v>15</v>
      </c>
      <c r="H6" s="87">
        <v>26.16</v>
      </c>
      <c r="I6" s="87"/>
      <c r="J6" s="87">
        <v>1546.91</v>
      </c>
      <c r="K6" s="87">
        <v>237</v>
      </c>
      <c r="L6" s="87">
        <v>153</v>
      </c>
      <c r="M6" s="87">
        <v>43</v>
      </c>
      <c r="N6" s="87">
        <v>71</v>
      </c>
      <c r="O6" s="87">
        <f t="shared" si="0"/>
        <v>28.5</v>
      </c>
      <c r="P6" s="87">
        <v>532.5</v>
      </c>
      <c r="Q6" s="104">
        <v>6233.41</v>
      </c>
      <c r="R6" s="87">
        <v>2358.4409999999998</v>
      </c>
      <c r="S6" s="87">
        <v>1313</v>
      </c>
      <c r="T6" s="87">
        <v>67</v>
      </c>
      <c r="U6" s="87">
        <v>3</v>
      </c>
      <c r="V6" s="87">
        <v>54</v>
      </c>
      <c r="W6" s="87">
        <v>0.4</v>
      </c>
      <c r="X6" s="87">
        <v>306</v>
      </c>
      <c r="Y6" s="87"/>
      <c r="Z6" s="87"/>
      <c r="AA6" s="87">
        <v>12960</v>
      </c>
      <c r="AB6" s="87">
        <v>9700</v>
      </c>
      <c r="AC6" s="87"/>
      <c r="AD6" s="87"/>
      <c r="AE6" s="87"/>
      <c r="AF6" s="87"/>
      <c r="AG6" s="87"/>
      <c r="AH6" s="87"/>
      <c r="AI6" s="87"/>
      <c r="AJ6" s="146"/>
      <c r="AK6" s="143"/>
    </row>
    <row r="7" spans="1:37" ht="24.95" customHeight="1" x14ac:dyDescent="0.2">
      <c r="A7" s="88" t="s">
        <v>117</v>
      </c>
      <c r="B7" s="89">
        <v>4145</v>
      </c>
      <c r="C7" s="89">
        <v>11352</v>
      </c>
      <c r="D7" s="89">
        <v>28</v>
      </c>
      <c r="E7" s="89">
        <v>652</v>
      </c>
      <c r="F7" s="89">
        <v>17</v>
      </c>
      <c r="G7" s="89"/>
      <c r="H7" s="89"/>
      <c r="I7" s="89">
        <v>140</v>
      </c>
      <c r="J7" s="89">
        <v>837</v>
      </c>
      <c r="K7" s="89">
        <v>5</v>
      </c>
      <c r="L7" s="89">
        <v>27</v>
      </c>
      <c r="M7" s="89">
        <v>0.6</v>
      </c>
      <c r="N7" s="89">
        <v>4.8</v>
      </c>
      <c r="O7" s="89">
        <f t="shared" si="0"/>
        <v>10.740000000000002</v>
      </c>
      <c r="P7" s="89">
        <v>48.14</v>
      </c>
      <c r="Q7" s="105">
        <v>16382.14</v>
      </c>
      <c r="R7" s="89">
        <v>4.5999999999999996</v>
      </c>
      <c r="S7" s="89">
        <v>0.26</v>
      </c>
      <c r="T7" s="89">
        <v>1.3</v>
      </c>
      <c r="U7" s="89"/>
      <c r="V7" s="89"/>
      <c r="W7" s="89">
        <v>38</v>
      </c>
      <c r="X7" s="89">
        <v>805</v>
      </c>
      <c r="Y7" s="89"/>
      <c r="Z7" s="89"/>
      <c r="AA7" s="89">
        <v>6510</v>
      </c>
      <c r="AB7" s="89">
        <v>1350</v>
      </c>
      <c r="AC7" s="89"/>
      <c r="AD7" s="89"/>
      <c r="AE7" s="89"/>
      <c r="AF7" s="89"/>
      <c r="AG7" s="89"/>
      <c r="AH7" s="89"/>
      <c r="AI7" s="89"/>
      <c r="AJ7" s="147"/>
      <c r="AK7" s="144"/>
    </row>
    <row r="8" spans="1:37" ht="24.95" customHeight="1" x14ac:dyDescent="0.2">
      <c r="A8" s="88" t="s">
        <v>118</v>
      </c>
      <c r="B8" s="87">
        <v>119.26</v>
      </c>
      <c r="C8" s="87">
        <v>679.09</v>
      </c>
      <c r="D8" s="87"/>
      <c r="E8" s="87">
        <v>0.42</v>
      </c>
      <c r="F8" s="87">
        <v>671.04</v>
      </c>
      <c r="G8" s="87">
        <v>1.782</v>
      </c>
      <c r="H8" s="87">
        <v>2.84</v>
      </c>
      <c r="I8" s="87">
        <v>31.1159</v>
      </c>
      <c r="J8" s="87">
        <v>707.1979</v>
      </c>
      <c r="K8" s="87">
        <v>2.5000000000000001E-2</v>
      </c>
      <c r="L8" s="87">
        <v>0.53100000000000003</v>
      </c>
      <c r="M8" s="87">
        <v>13.17</v>
      </c>
      <c r="N8" s="87">
        <v>0.113</v>
      </c>
      <c r="O8" s="87">
        <f t="shared" si="0"/>
        <v>17.868000000000002</v>
      </c>
      <c r="P8" s="87">
        <v>31.707000000000001</v>
      </c>
      <c r="Q8" s="104">
        <v>1537.2548999999999</v>
      </c>
      <c r="R8" s="87">
        <v>4.3999999999999997E-2</v>
      </c>
      <c r="S8" s="87"/>
      <c r="T8" s="87">
        <v>1.56</v>
      </c>
      <c r="U8" s="87"/>
      <c r="V8" s="87">
        <v>1.0589999999999999</v>
      </c>
      <c r="W8" s="87"/>
      <c r="X8" s="87">
        <v>5.617</v>
      </c>
      <c r="Y8" s="87">
        <v>0.32400000000000001</v>
      </c>
      <c r="Z8" s="87"/>
      <c r="AA8" s="87">
        <v>22.113</v>
      </c>
      <c r="AB8" s="87"/>
      <c r="AC8" s="87"/>
      <c r="AD8" s="87"/>
      <c r="AE8" s="87"/>
      <c r="AF8" s="87"/>
      <c r="AG8" s="87"/>
      <c r="AH8" s="87"/>
      <c r="AI8" s="87"/>
      <c r="AJ8" s="146"/>
      <c r="AK8" s="143"/>
    </row>
    <row r="9" spans="1:37" ht="24.95" customHeight="1" x14ac:dyDescent="0.2">
      <c r="A9" s="88" t="s">
        <v>119</v>
      </c>
      <c r="B9" s="89">
        <v>416.15</v>
      </c>
      <c r="C9" s="89">
        <v>497.42</v>
      </c>
      <c r="D9" s="89">
        <v>0.03</v>
      </c>
      <c r="E9" s="89">
        <v>9.93</v>
      </c>
      <c r="F9" s="89">
        <v>479.23</v>
      </c>
      <c r="G9" s="89">
        <v>4.34</v>
      </c>
      <c r="H9" s="89">
        <v>1.23</v>
      </c>
      <c r="I9" s="89">
        <v>4.33</v>
      </c>
      <c r="J9" s="89">
        <v>499.09</v>
      </c>
      <c r="K9" s="89"/>
      <c r="L9" s="89">
        <v>0.09</v>
      </c>
      <c r="M9" s="89">
        <v>0</v>
      </c>
      <c r="N9" s="89">
        <v>0.62</v>
      </c>
      <c r="O9" s="89">
        <f t="shared" si="0"/>
        <v>9.61</v>
      </c>
      <c r="P9" s="89">
        <v>10.32</v>
      </c>
      <c r="Q9" s="105">
        <v>1422.98</v>
      </c>
      <c r="R9" s="89">
        <v>0.1</v>
      </c>
      <c r="S9" s="89"/>
      <c r="T9" s="89">
        <v>1.56</v>
      </c>
      <c r="U9" s="89">
        <v>0.03</v>
      </c>
      <c r="V9" s="89"/>
      <c r="W9" s="89"/>
      <c r="X9" s="89">
        <v>38.479999999999997</v>
      </c>
      <c r="Y9" s="89">
        <v>0.28000000000000003</v>
      </c>
      <c r="Z9" s="89"/>
      <c r="AA9" s="89">
        <v>2.0099999999999998</v>
      </c>
      <c r="AB9" s="89"/>
      <c r="AC9" s="89"/>
      <c r="AD9" s="89"/>
      <c r="AE9" s="89"/>
      <c r="AF9" s="89"/>
      <c r="AG9" s="89"/>
      <c r="AH9" s="89"/>
      <c r="AI9" s="89"/>
      <c r="AJ9" s="147"/>
      <c r="AK9" s="144"/>
    </row>
    <row r="10" spans="1:37" ht="24.95" customHeight="1" x14ac:dyDescent="0.2">
      <c r="A10" s="88" t="s">
        <v>64</v>
      </c>
      <c r="B10" s="87">
        <v>2882.1057099999998</v>
      </c>
      <c r="C10" s="87">
        <v>274.065</v>
      </c>
      <c r="D10" s="87">
        <v>1.2</v>
      </c>
      <c r="E10" s="87">
        <v>9.9000000000000005E-2</v>
      </c>
      <c r="F10" s="87">
        <v>375.47300000000001</v>
      </c>
      <c r="G10" s="87">
        <v>7.7880000000000003</v>
      </c>
      <c r="H10" s="87"/>
      <c r="I10" s="87"/>
      <c r="J10" s="87">
        <v>384.56</v>
      </c>
      <c r="K10" s="87">
        <v>173.56299999999999</v>
      </c>
      <c r="L10" s="87">
        <v>172.881</v>
      </c>
      <c r="M10" s="87">
        <v>72.061999999999998</v>
      </c>
      <c r="N10" s="87">
        <v>18.356000000000002</v>
      </c>
      <c r="O10" s="87">
        <f t="shared" si="0"/>
        <v>110.31100000000004</v>
      </c>
      <c r="P10" s="87">
        <v>547.173</v>
      </c>
      <c r="Q10" s="104">
        <v>4087.90371</v>
      </c>
      <c r="R10" s="87">
        <v>20.308</v>
      </c>
      <c r="S10" s="87"/>
      <c r="T10" s="87">
        <v>2.258</v>
      </c>
      <c r="U10" s="87">
        <v>1.55</v>
      </c>
      <c r="V10" s="87">
        <v>0.29899999999999999</v>
      </c>
      <c r="W10" s="87">
        <v>0.58899999999999997</v>
      </c>
      <c r="X10" s="87">
        <v>138.684</v>
      </c>
      <c r="Y10" s="87">
        <v>13.196999999999999</v>
      </c>
      <c r="Z10" s="87"/>
      <c r="AA10" s="87">
        <v>708.9</v>
      </c>
      <c r="AB10" s="87"/>
      <c r="AC10" s="87"/>
      <c r="AD10" s="87"/>
      <c r="AE10" s="87">
        <v>0</v>
      </c>
      <c r="AF10" s="87"/>
      <c r="AG10" s="87"/>
      <c r="AH10" s="87"/>
      <c r="AI10" s="87"/>
      <c r="AJ10" s="146"/>
      <c r="AK10" s="143"/>
    </row>
    <row r="11" spans="1:37" ht="24.95" customHeight="1" x14ac:dyDescent="0.2">
      <c r="A11" s="88" t="s">
        <v>134</v>
      </c>
      <c r="B11" s="89">
        <v>2702</v>
      </c>
      <c r="C11" s="89">
        <v>173</v>
      </c>
      <c r="D11" s="89">
        <v>1146</v>
      </c>
      <c r="E11" s="89">
        <v>146.96640000000002</v>
      </c>
      <c r="F11" s="89">
        <v>3269</v>
      </c>
      <c r="G11" s="89">
        <v>1132</v>
      </c>
      <c r="H11" s="89">
        <v>11</v>
      </c>
      <c r="I11" s="89"/>
      <c r="J11" s="89">
        <v>5704.9664000000002</v>
      </c>
      <c r="K11" s="89">
        <v>263</v>
      </c>
      <c r="L11" s="89">
        <v>897</v>
      </c>
      <c r="M11" s="89">
        <v>20</v>
      </c>
      <c r="N11" s="89">
        <v>56</v>
      </c>
      <c r="O11" s="89">
        <f t="shared" si="0"/>
        <v>153</v>
      </c>
      <c r="P11" s="89">
        <v>1389</v>
      </c>
      <c r="Q11" s="105">
        <v>9968.9664000000012</v>
      </c>
      <c r="R11" s="89">
        <v>485</v>
      </c>
      <c r="S11" s="89">
        <v>5</v>
      </c>
      <c r="T11" s="89">
        <v>22</v>
      </c>
      <c r="U11" s="89">
        <v>1</v>
      </c>
      <c r="V11" s="89">
        <v>135</v>
      </c>
      <c r="W11" s="89">
        <v>165</v>
      </c>
      <c r="X11" s="89">
        <v>1</v>
      </c>
      <c r="Y11" s="89">
        <v>13</v>
      </c>
      <c r="Z11" s="89">
        <v>40</v>
      </c>
      <c r="AA11" s="89">
        <v>38475</v>
      </c>
      <c r="AB11" s="89">
        <v>1600</v>
      </c>
      <c r="AC11" s="89"/>
      <c r="AD11" s="89"/>
      <c r="AE11" s="89">
        <v>0</v>
      </c>
      <c r="AF11" s="89"/>
      <c r="AG11" s="89"/>
      <c r="AH11" s="89">
        <v>233</v>
      </c>
      <c r="AI11" s="89"/>
      <c r="AJ11" s="147">
        <v>6.46</v>
      </c>
      <c r="AK11" s="144">
        <v>252</v>
      </c>
    </row>
    <row r="12" spans="1:37" ht="24.95" customHeight="1" x14ac:dyDescent="0.2">
      <c r="A12" s="88" t="s">
        <v>135</v>
      </c>
      <c r="B12" s="87">
        <v>557.95000000000005</v>
      </c>
      <c r="C12" s="87">
        <v>2.8800000000000002E-3</v>
      </c>
      <c r="D12" s="87">
        <v>0.13849999999999998</v>
      </c>
      <c r="E12" s="87"/>
      <c r="F12" s="87">
        <v>7.3599999999999999E-2</v>
      </c>
      <c r="G12" s="87">
        <v>7.5499999999999998E-2</v>
      </c>
      <c r="H12" s="87">
        <v>0.01</v>
      </c>
      <c r="I12" s="87"/>
      <c r="J12" s="87">
        <v>0.29759999999999998</v>
      </c>
      <c r="K12" s="87">
        <v>0.40500000000000003</v>
      </c>
      <c r="L12" s="87">
        <v>0.95120000000000005</v>
      </c>
      <c r="M12" s="87">
        <v>0</v>
      </c>
      <c r="N12" s="87">
        <v>0</v>
      </c>
      <c r="O12" s="87">
        <f t="shared" si="0"/>
        <v>0.54320000000000013</v>
      </c>
      <c r="P12" s="87">
        <v>1.8994000000000002</v>
      </c>
      <c r="Q12" s="104">
        <v>560.14988000000005</v>
      </c>
      <c r="R12" s="87">
        <v>0.57719999999999994</v>
      </c>
      <c r="S12" s="87"/>
      <c r="T12" s="87">
        <v>4.1000000000000002E-2</v>
      </c>
      <c r="U12" s="87"/>
      <c r="V12" s="87">
        <v>1.4E-3</v>
      </c>
      <c r="W12" s="87"/>
      <c r="X12" s="87"/>
      <c r="Y12" s="87"/>
      <c r="Z12" s="87"/>
      <c r="AA12" s="87">
        <v>137.746264</v>
      </c>
      <c r="AB12" s="87"/>
      <c r="AC12" s="87"/>
      <c r="AD12" s="87"/>
      <c r="AE12" s="87"/>
      <c r="AF12" s="87"/>
      <c r="AG12" s="87"/>
      <c r="AH12" s="87">
        <v>68</v>
      </c>
      <c r="AI12" s="87"/>
      <c r="AJ12" s="146">
        <v>56.63</v>
      </c>
      <c r="AK12" s="143">
        <v>69</v>
      </c>
    </row>
    <row r="13" spans="1:37" ht="24.95" customHeight="1" x14ac:dyDescent="0.2">
      <c r="A13" s="88" t="s">
        <v>120</v>
      </c>
      <c r="B13" s="89">
        <v>3578.8368000000005</v>
      </c>
      <c r="C13" s="89">
        <v>17688.6675</v>
      </c>
      <c r="D13" s="89">
        <v>410</v>
      </c>
      <c r="E13" s="89">
        <v>588.28110000000004</v>
      </c>
      <c r="F13" s="89">
        <v>2580.3000000000002</v>
      </c>
      <c r="G13" s="89">
        <v>32</v>
      </c>
      <c r="H13" s="89">
        <v>50.06</v>
      </c>
      <c r="I13" s="89">
        <v>167.81</v>
      </c>
      <c r="J13" s="89">
        <v>3828.4511000000002</v>
      </c>
      <c r="K13" s="89">
        <v>624.79</v>
      </c>
      <c r="L13" s="89">
        <v>3265</v>
      </c>
      <c r="M13" s="89">
        <v>562</v>
      </c>
      <c r="N13" s="89">
        <v>126.32</v>
      </c>
      <c r="O13" s="89">
        <f t="shared" si="0"/>
        <v>539</v>
      </c>
      <c r="P13" s="89">
        <v>5117.1099999999997</v>
      </c>
      <c r="Q13" s="105">
        <v>30213.065400000003</v>
      </c>
      <c r="R13" s="89">
        <v>350</v>
      </c>
      <c r="S13" s="89">
        <v>2</v>
      </c>
      <c r="T13" s="89">
        <v>197</v>
      </c>
      <c r="U13" s="89">
        <v>26</v>
      </c>
      <c r="V13" s="89">
        <v>4907.8860000000004</v>
      </c>
      <c r="W13" s="89">
        <v>1</v>
      </c>
      <c r="X13" s="89">
        <v>700</v>
      </c>
      <c r="Y13" s="89">
        <v>54.636000000000003</v>
      </c>
      <c r="Z13" s="89">
        <v>5</v>
      </c>
      <c r="AA13" s="89">
        <v>5030.6333000000004</v>
      </c>
      <c r="AB13" s="89">
        <v>2098</v>
      </c>
      <c r="AC13" s="89">
        <v>5</v>
      </c>
      <c r="AD13" s="89">
        <v>1</v>
      </c>
      <c r="AE13" s="89">
        <v>6</v>
      </c>
      <c r="AF13" s="89"/>
      <c r="AG13" s="89"/>
      <c r="AH13" s="89"/>
      <c r="AI13" s="89"/>
      <c r="AJ13" s="147"/>
      <c r="AK13" s="144"/>
    </row>
    <row r="14" spans="1:37" ht="24.95" customHeight="1" x14ac:dyDescent="0.2">
      <c r="A14" s="88" t="s">
        <v>121</v>
      </c>
      <c r="B14" s="87">
        <v>2627</v>
      </c>
      <c r="C14" s="87">
        <v>758</v>
      </c>
      <c r="D14" s="87">
        <v>1305</v>
      </c>
      <c r="E14" s="87">
        <v>337.83929999999992</v>
      </c>
      <c r="F14" s="87">
        <v>1511</v>
      </c>
      <c r="G14" s="87">
        <v>93</v>
      </c>
      <c r="H14" s="87">
        <v>25.18</v>
      </c>
      <c r="I14" s="87"/>
      <c r="J14" s="87">
        <v>3272.0192999999999</v>
      </c>
      <c r="K14" s="87">
        <v>467.55</v>
      </c>
      <c r="L14" s="87">
        <v>731</v>
      </c>
      <c r="M14" s="87">
        <v>59</v>
      </c>
      <c r="N14" s="87">
        <v>72</v>
      </c>
      <c r="O14" s="87">
        <f t="shared" si="0"/>
        <v>80</v>
      </c>
      <c r="P14" s="87">
        <v>1409.55</v>
      </c>
      <c r="Q14" s="104">
        <v>8066.5693000000001</v>
      </c>
      <c r="R14" s="87">
        <v>237</v>
      </c>
      <c r="S14" s="87">
        <v>4.2</v>
      </c>
      <c r="T14" s="87">
        <v>3</v>
      </c>
      <c r="U14" s="87">
        <v>3</v>
      </c>
      <c r="V14" s="87">
        <v>2101.1745000000001</v>
      </c>
      <c r="W14" s="87">
        <v>6</v>
      </c>
      <c r="X14" s="87">
        <v>2</v>
      </c>
      <c r="Y14" s="87">
        <v>3</v>
      </c>
      <c r="Z14" s="87">
        <v>15.65106382978723</v>
      </c>
      <c r="AA14" s="87">
        <v>72255</v>
      </c>
      <c r="AB14" s="87">
        <v>6500</v>
      </c>
      <c r="AC14" s="87"/>
      <c r="AD14" s="87"/>
      <c r="AE14" s="87">
        <v>0</v>
      </c>
      <c r="AF14" s="87"/>
      <c r="AG14" s="87"/>
      <c r="AH14" s="87"/>
      <c r="AI14" s="87"/>
      <c r="AJ14" s="146"/>
      <c r="AK14" s="143"/>
    </row>
    <row r="15" spans="1:37" ht="24.95" customHeight="1" x14ac:dyDescent="0.2">
      <c r="A15" s="88" t="s">
        <v>122</v>
      </c>
      <c r="B15" s="89">
        <v>5877.91</v>
      </c>
      <c r="C15" s="89">
        <v>0.55000000000000004</v>
      </c>
      <c r="D15" s="89">
        <v>3.89</v>
      </c>
      <c r="E15" s="89">
        <v>1.29</v>
      </c>
      <c r="F15" s="89">
        <v>110.80999999999999</v>
      </c>
      <c r="G15" s="89">
        <v>28.4</v>
      </c>
      <c r="H15" s="89">
        <v>12.7</v>
      </c>
      <c r="I15" s="89"/>
      <c r="J15" s="89">
        <v>157.08999999999997</v>
      </c>
      <c r="K15" s="89">
        <v>122.52</v>
      </c>
      <c r="L15" s="89">
        <v>30.36</v>
      </c>
      <c r="M15" s="89">
        <v>195.11</v>
      </c>
      <c r="N15" s="89">
        <v>83.61</v>
      </c>
      <c r="O15" s="89">
        <f t="shared" si="0"/>
        <v>122.88</v>
      </c>
      <c r="P15" s="89">
        <v>554.48</v>
      </c>
      <c r="Q15" s="105">
        <v>6590.03</v>
      </c>
      <c r="R15" s="89">
        <v>55.43</v>
      </c>
      <c r="S15" s="89">
        <v>6.6099999999999994</v>
      </c>
      <c r="T15" s="89">
        <v>4.16</v>
      </c>
      <c r="U15" s="89">
        <v>22.57</v>
      </c>
      <c r="V15" s="89"/>
      <c r="W15" s="89">
        <v>19.25</v>
      </c>
      <c r="X15" s="89">
        <v>1.5</v>
      </c>
      <c r="Y15" s="89">
        <v>4.76</v>
      </c>
      <c r="Z15" s="89">
        <v>0.24</v>
      </c>
      <c r="AA15" s="89">
        <v>577.16</v>
      </c>
      <c r="AB15" s="89">
        <v>400</v>
      </c>
      <c r="AC15" s="89">
        <v>14.54</v>
      </c>
      <c r="AD15" s="89">
        <v>42.24</v>
      </c>
      <c r="AE15" s="89">
        <v>56.78</v>
      </c>
      <c r="AF15" s="89"/>
      <c r="AG15" s="89"/>
      <c r="AH15" s="89"/>
      <c r="AI15" s="89"/>
      <c r="AJ15" s="147"/>
      <c r="AK15" s="144"/>
    </row>
    <row r="16" spans="1:37" ht="24.95" customHeight="1" x14ac:dyDescent="0.2">
      <c r="A16" s="88" t="s">
        <v>123</v>
      </c>
      <c r="B16" s="87">
        <v>11823</v>
      </c>
      <c r="C16" s="87">
        <v>16081</v>
      </c>
      <c r="D16" s="87">
        <v>0</v>
      </c>
      <c r="E16" s="87"/>
      <c r="F16" s="87">
        <v>424</v>
      </c>
      <c r="G16" s="87"/>
      <c r="H16" s="87"/>
      <c r="I16" s="87">
        <v>36.1</v>
      </c>
      <c r="J16" s="87">
        <v>460.1</v>
      </c>
      <c r="K16" s="87">
        <v>2.6</v>
      </c>
      <c r="L16" s="87">
        <v>2</v>
      </c>
      <c r="M16" s="87">
        <v>1.1000000000000001</v>
      </c>
      <c r="N16" s="87">
        <v>33.6</v>
      </c>
      <c r="O16" s="87">
        <f t="shared" si="0"/>
        <v>4.4000000000000057</v>
      </c>
      <c r="P16" s="87">
        <v>43.7</v>
      </c>
      <c r="Q16" s="104">
        <v>28407.800000000003</v>
      </c>
      <c r="R16" s="87">
        <v>1.9</v>
      </c>
      <c r="S16" s="87"/>
      <c r="T16" s="87">
        <v>1.6</v>
      </c>
      <c r="U16" s="87"/>
      <c r="V16" s="87"/>
      <c r="W16" s="87">
        <v>13</v>
      </c>
      <c r="X16" s="87">
        <v>44.8</v>
      </c>
      <c r="Y16" s="87"/>
      <c r="Z16" s="87"/>
      <c r="AA16" s="87">
        <v>6576</v>
      </c>
      <c r="AB16" s="87">
        <v>450</v>
      </c>
      <c r="AC16" s="87"/>
      <c r="AD16" s="87"/>
      <c r="AE16" s="87"/>
      <c r="AF16" s="87"/>
      <c r="AG16" s="87"/>
      <c r="AH16" s="87"/>
      <c r="AI16" s="87"/>
      <c r="AJ16" s="146"/>
      <c r="AK16" s="143"/>
    </row>
    <row r="17" spans="1:37" ht="24.95" customHeight="1" x14ac:dyDescent="0.2">
      <c r="A17" s="88" t="s">
        <v>124</v>
      </c>
      <c r="B17" s="89">
        <v>369.78</v>
      </c>
      <c r="C17" s="89">
        <v>9870.9892749999999</v>
      </c>
      <c r="D17" s="89">
        <v>344.26900000000001</v>
      </c>
      <c r="E17" s="89">
        <v>3527.2878110999995</v>
      </c>
      <c r="F17" s="89">
        <v>1210.3699999999999</v>
      </c>
      <c r="G17" s="89"/>
      <c r="H17" s="89">
        <v>6.6710000000000003</v>
      </c>
      <c r="I17" s="89">
        <v>818.85755070000005</v>
      </c>
      <c r="J17" s="89">
        <v>5907.4553617999991</v>
      </c>
      <c r="K17" s="89">
        <v>6.681</v>
      </c>
      <c r="L17" s="89">
        <v>802.73199999999997</v>
      </c>
      <c r="M17" s="89">
        <v>114.62</v>
      </c>
      <c r="N17" s="89">
        <v>602.99099999999999</v>
      </c>
      <c r="O17" s="89">
        <f t="shared" si="0"/>
        <v>425.61600000000021</v>
      </c>
      <c r="P17" s="89">
        <v>1952.64</v>
      </c>
      <c r="Q17" s="105">
        <v>18100.864636799997</v>
      </c>
      <c r="R17" s="89">
        <v>1055.991</v>
      </c>
      <c r="S17" s="89">
        <v>269.85700000000003</v>
      </c>
      <c r="T17" s="89">
        <v>115.33199999999999</v>
      </c>
      <c r="U17" s="89"/>
      <c r="V17" s="89">
        <v>998.78500300000007</v>
      </c>
      <c r="W17" s="89">
        <v>0</v>
      </c>
      <c r="X17" s="89">
        <v>3268.7730000000001</v>
      </c>
      <c r="Y17" s="89">
        <v>1.869</v>
      </c>
      <c r="Z17" s="89"/>
      <c r="AA17" s="89">
        <v>450.77396399999998</v>
      </c>
      <c r="AB17" s="89">
        <v>1320</v>
      </c>
      <c r="AC17" s="89"/>
      <c r="AD17" s="89"/>
      <c r="AE17" s="89">
        <v>0</v>
      </c>
      <c r="AF17" s="89"/>
      <c r="AG17" s="89"/>
      <c r="AH17" s="89"/>
      <c r="AI17" s="89"/>
      <c r="AJ17" s="147"/>
      <c r="AK17" s="144"/>
    </row>
    <row r="18" spans="1:37" ht="24.95" customHeight="1" x14ac:dyDescent="0.2">
      <c r="A18" s="88" t="s">
        <v>125</v>
      </c>
      <c r="B18" s="87">
        <v>7982.5740972347239</v>
      </c>
      <c r="C18" s="87"/>
      <c r="D18" s="87">
        <v>547.70000000000005</v>
      </c>
      <c r="E18" s="87">
        <v>148.52000000000001</v>
      </c>
      <c r="F18" s="87">
        <v>2383.3319970000002</v>
      </c>
      <c r="G18" s="87">
        <v>266.85000000000002</v>
      </c>
      <c r="H18" s="87">
        <v>39.26</v>
      </c>
      <c r="I18" s="87"/>
      <c r="J18" s="87">
        <v>3385.6619970000002</v>
      </c>
      <c r="K18" s="87">
        <v>57.49</v>
      </c>
      <c r="L18" s="87">
        <v>3.16</v>
      </c>
      <c r="M18" s="87">
        <v>280.38</v>
      </c>
      <c r="N18" s="87">
        <v>134.04</v>
      </c>
      <c r="O18" s="87">
        <f t="shared" si="0"/>
        <v>98.090000000000146</v>
      </c>
      <c r="P18" s="87">
        <v>573.16000000000008</v>
      </c>
      <c r="Q18" s="104">
        <v>11941.396094234722</v>
      </c>
      <c r="R18" s="87">
        <v>881.82</v>
      </c>
      <c r="S18" s="87">
        <v>1.59</v>
      </c>
      <c r="T18" s="87">
        <v>26.9</v>
      </c>
      <c r="U18" s="87"/>
      <c r="V18" s="87"/>
      <c r="W18" s="87">
        <v>8.66</v>
      </c>
      <c r="X18" s="87">
        <v>0.08</v>
      </c>
      <c r="Y18" s="87"/>
      <c r="Z18" s="87"/>
      <c r="AA18" s="87">
        <v>26497.37</v>
      </c>
      <c r="AB18" s="87">
        <v>369</v>
      </c>
      <c r="AC18" s="87"/>
      <c r="AD18" s="87"/>
      <c r="AE18" s="87">
        <v>0</v>
      </c>
      <c r="AF18" s="87"/>
      <c r="AG18" s="87"/>
      <c r="AH18" s="87">
        <v>18</v>
      </c>
      <c r="AI18" s="87"/>
      <c r="AJ18" s="146">
        <v>161.46</v>
      </c>
      <c r="AK18" s="143">
        <v>17</v>
      </c>
    </row>
    <row r="19" spans="1:37" ht="24.95" customHeight="1" x14ac:dyDescent="0.2">
      <c r="A19" s="88" t="s">
        <v>171</v>
      </c>
      <c r="B19" s="87">
        <v>2960</v>
      </c>
      <c r="C19" s="87">
        <v>5</v>
      </c>
      <c r="D19" s="87">
        <v>73</v>
      </c>
      <c r="E19" s="87">
        <v>6</v>
      </c>
      <c r="F19" s="87">
        <v>1736</v>
      </c>
      <c r="G19" s="87">
        <v>1</v>
      </c>
      <c r="H19" s="87">
        <v>1</v>
      </c>
      <c r="I19" s="87"/>
      <c r="J19" s="87">
        <v>1817</v>
      </c>
      <c r="K19" s="87">
        <v>104</v>
      </c>
      <c r="L19" s="87">
        <v>49</v>
      </c>
      <c r="M19" s="87">
        <v>18</v>
      </c>
      <c r="N19" s="87">
        <v>57</v>
      </c>
      <c r="O19" s="87">
        <f t="shared" si="0"/>
        <v>15</v>
      </c>
      <c r="P19" s="87">
        <v>243</v>
      </c>
      <c r="Q19" s="104">
        <v>5025</v>
      </c>
      <c r="R19" s="87">
        <v>206</v>
      </c>
      <c r="S19" s="87">
        <v>17</v>
      </c>
      <c r="T19" s="87">
        <v>3</v>
      </c>
      <c r="U19" s="87"/>
      <c r="V19" s="87">
        <v>252</v>
      </c>
      <c r="W19" s="87">
        <v>15</v>
      </c>
      <c r="X19" s="87">
        <v>1</v>
      </c>
      <c r="Y19" s="87"/>
      <c r="Z19" s="87">
        <v>2</v>
      </c>
      <c r="AA19" s="87">
        <v>2415</v>
      </c>
      <c r="AB19" s="87">
        <v>3860</v>
      </c>
      <c r="AC19" s="87"/>
      <c r="AD19" s="87"/>
      <c r="AE19" s="87">
        <v>0</v>
      </c>
      <c r="AF19" s="87"/>
      <c r="AG19" s="87"/>
      <c r="AH19" s="87"/>
      <c r="AI19" s="87"/>
      <c r="AJ19" s="146"/>
      <c r="AK19" s="143"/>
    </row>
    <row r="20" spans="1:37" ht="24.95" customHeight="1" x14ac:dyDescent="0.2">
      <c r="A20" s="88" t="s">
        <v>126</v>
      </c>
      <c r="B20" s="89">
        <v>12509</v>
      </c>
      <c r="C20" s="89">
        <v>26874</v>
      </c>
      <c r="D20" s="89">
        <v>105</v>
      </c>
      <c r="E20" s="89">
        <v>1775</v>
      </c>
      <c r="F20" s="89">
        <v>1255</v>
      </c>
      <c r="G20" s="89"/>
      <c r="H20" s="89">
        <v>5</v>
      </c>
      <c r="I20" s="89">
        <v>269</v>
      </c>
      <c r="J20" s="89">
        <v>3409</v>
      </c>
      <c r="K20" s="89">
        <v>183</v>
      </c>
      <c r="L20" s="89">
        <v>215.72</v>
      </c>
      <c r="M20" s="89">
        <v>253.31</v>
      </c>
      <c r="N20" s="89">
        <v>44</v>
      </c>
      <c r="O20" s="89">
        <f t="shared" si="0"/>
        <v>523</v>
      </c>
      <c r="P20" s="89">
        <v>1219.03</v>
      </c>
      <c r="Q20" s="105">
        <v>44011.03</v>
      </c>
      <c r="R20" s="89">
        <v>65</v>
      </c>
      <c r="S20" s="89"/>
      <c r="T20" s="89">
        <v>165</v>
      </c>
      <c r="U20" s="89"/>
      <c r="V20" s="89">
        <v>18.694800000000004</v>
      </c>
      <c r="W20" s="89">
        <v>5</v>
      </c>
      <c r="X20" s="89">
        <v>602</v>
      </c>
      <c r="Y20" s="89">
        <v>7.82</v>
      </c>
      <c r="Z20" s="89"/>
      <c r="AA20" s="89">
        <v>145385</v>
      </c>
      <c r="AB20" s="89"/>
      <c r="AC20" s="89"/>
      <c r="AD20" s="89"/>
      <c r="AE20" s="89"/>
      <c r="AF20" s="89"/>
      <c r="AG20" s="89"/>
      <c r="AH20" s="89"/>
      <c r="AI20" s="89"/>
      <c r="AJ20" s="147"/>
      <c r="AK20" s="144"/>
    </row>
    <row r="21" spans="1:37" ht="24.95" customHeight="1" x14ac:dyDescent="0.2">
      <c r="A21" s="88" t="s">
        <v>127</v>
      </c>
      <c r="B21" s="87">
        <v>630</v>
      </c>
      <c r="C21" s="87">
        <v>761</v>
      </c>
      <c r="D21" s="87">
        <v>0</v>
      </c>
      <c r="E21" s="87"/>
      <c r="F21" s="87">
        <v>39</v>
      </c>
      <c r="G21" s="87">
        <v>151</v>
      </c>
      <c r="H21" s="87">
        <v>75</v>
      </c>
      <c r="I21" s="87">
        <v>18</v>
      </c>
      <c r="J21" s="87">
        <v>283</v>
      </c>
      <c r="K21" s="87">
        <v>3</v>
      </c>
      <c r="L21" s="87"/>
      <c r="M21" s="87">
        <v>9</v>
      </c>
      <c r="N21" s="87">
        <v>0</v>
      </c>
      <c r="O21" s="87">
        <f t="shared" si="0"/>
        <v>39</v>
      </c>
      <c r="P21" s="87">
        <v>51</v>
      </c>
      <c r="Q21" s="104">
        <v>1725</v>
      </c>
      <c r="R21" s="87">
        <v>2</v>
      </c>
      <c r="S21" s="87"/>
      <c r="T21" s="87"/>
      <c r="U21" s="87"/>
      <c r="V21" s="87">
        <v>18</v>
      </c>
      <c r="W21" s="87">
        <v>0</v>
      </c>
      <c r="X21" s="87">
        <v>16</v>
      </c>
      <c r="Y21" s="87"/>
      <c r="Z21" s="87"/>
      <c r="AA21" s="87">
        <v>5976</v>
      </c>
      <c r="AB21" s="87"/>
      <c r="AC21" s="87"/>
      <c r="AD21" s="87"/>
      <c r="AE21" s="87"/>
      <c r="AF21" s="87"/>
      <c r="AG21" s="87"/>
      <c r="AH21" s="87"/>
      <c r="AI21" s="87"/>
      <c r="AJ21" s="146"/>
      <c r="AK21" s="143"/>
    </row>
    <row r="22" spans="1:37" ht="24.95" customHeight="1" x14ac:dyDescent="0.2">
      <c r="A22" s="88" t="s">
        <v>128</v>
      </c>
      <c r="B22" s="89">
        <v>15748.861999999999</v>
      </c>
      <c r="C22" s="89">
        <v>960</v>
      </c>
      <c r="D22" s="89">
        <v>1.6E-2</v>
      </c>
      <c r="E22" s="89">
        <v>5.1999999999999998E-2</v>
      </c>
      <c r="F22" s="89">
        <v>720</v>
      </c>
      <c r="G22" s="89">
        <v>12.5</v>
      </c>
      <c r="H22" s="89">
        <v>1.48</v>
      </c>
      <c r="I22" s="89">
        <v>3.5</v>
      </c>
      <c r="J22" s="89">
        <v>737.548</v>
      </c>
      <c r="K22" s="89">
        <v>4.2</v>
      </c>
      <c r="L22" s="89">
        <v>36.5</v>
      </c>
      <c r="M22" s="89">
        <v>54.5</v>
      </c>
      <c r="N22" s="89">
        <v>40.699999999999996</v>
      </c>
      <c r="O22" s="89">
        <f t="shared" si="0"/>
        <v>193.75000000000003</v>
      </c>
      <c r="P22" s="89">
        <v>329.65000000000003</v>
      </c>
      <c r="Q22" s="105">
        <v>17776.059999999998</v>
      </c>
      <c r="R22" s="89">
        <v>200.4</v>
      </c>
      <c r="S22" s="89">
        <v>0.06</v>
      </c>
      <c r="T22" s="89">
        <v>214</v>
      </c>
      <c r="U22" s="89">
        <v>3.1</v>
      </c>
      <c r="V22" s="89">
        <v>0.42499999999999999</v>
      </c>
      <c r="W22" s="89">
        <v>17</v>
      </c>
      <c r="X22" s="89">
        <v>499</v>
      </c>
      <c r="Y22" s="89">
        <v>2.4</v>
      </c>
      <c r="Z22" s="89">
        <v>1</v>
      </c>
      <c r="AA22" s="89">
        <v>2075</v>
      </c>
      <c r="AB22" s="89"/>
      <c r="AC22" s="89">
        <v>7667.0659999999998</v>
      </c>
      <c r="AD22" s="89">
        <v>109.71599999999999</v>
      </c>
      <c r="AE22" s="89">
        <v>7776.7820000000002</v>
      </c>
      <c r="AF22" s="89"/>
      <c r="AG22" s="89"/>
      <c r="AH22" s="89"/>
      <c r="AI22" s="89"/>
      <c r="AJ22" s="147">
        <v>329.7</v>
      </c>
      <c r="AK22" s="144"/>
    </row>
    <row r="23" spans="1:37" ht="24.95" customHeight="1" x14ac:dyDescent="0.2">
      <c r="A23" s="88" t="s">
        <v>93</v>
      </c>
      <c r="B23" s="87">
        <v>2500.3039457181285</v>
      </c>
      <c r="C23" s="87">
        <v>116.44384502781591</v>
      </c>
      <c r="D23" s="87">
        <v>2.9151383862460616</v>
      </c>
      <c r="E23" s="87">
        <v>5.0545901464127034</v>
      </c>
      <c r="F23" s="87">
        <v>383.88881015815497</v>
      </c>
      <c r="G23" s="87">
        <v>4.5979813305971486</v>
      </c>
      <c r="H23" s="87">
        <v>40.66581978640582</v>
      </c>
      <c r="I23" s="87">
        <v>1.3250996514875222</v>
      </c>
      <c r="J23" s="87">
        <v>420.91376179067834</v>
      </c>
      <c r="K23" s="87">
        <v>7.4606160945297795</v>
      </c>
      <c r="L23" s="87">
        <v>3.2539352805382342</v>
      </c>
      <c r="M23" s="87">
        <v>12.083627424818449</v>
      </c>
      <c r="N23" s="87">
        <v>4.1417995936276339</v>
      </c>
      <c r="O23" s="87">
        <f t="shared" si="0"/>
        <v>107.36612250573965</v>
      </c>
      <c r="P23" s="87">
        <v>134.30610089925375</v>
      </c>
      <c r="Q23" s="104">
        <v>3178.1790526888385</v>
      </c>
      <c r="R23" s="87">
        <v>9.1457693261984865</v>
      </c>
      <c r="S23" s="87">
        <v>0.25522610082049757</v>
      </c>
      <c r="T23" s="87">
        <v>8.2027312853464487</v>
      </c>
      <c r="U23" s="87">
        <v>0.13477188737062221</v>
      </c>
      <c r="V23" s="87">
        <v>34.511237431575495</v>
      </c>
      <c r="W23" s="87">
        <v>1.249414238651732</v>
      </c>
      <c r="X23" s="87">
        <v>108.81343077950741</v>
      </c>
      <c r="Y23" s="87">
        <v>3.4314514512243148</v>
      </c>
      <c r="Z23" s="87">
        <v>5.20944077303271E-2</v>
      </c>
      <c r="AA23" s="87">
        <v>1011.393278472652</v>
      </c>
      <c r="AB23" s="87">
        <v>100</v>
      </c>
      <c r="AC23" s="87">
        <v>72.989923966396205</v>
      </c>
      <c r="AD23" s="87">
        <v>34.671391411001572</v>
      </c>
      <c r="AE23" s="87">
        <v>104.83174484733135</v>
      </c>
      <c r="AF23" s="87"/>
      <c r="AG23" s="87"/>
      <c r="AH23" s="87"/>
      <c r="AI23" s="87"/>
      <c r="AJ23" s="146">
        <v>25.91</v>
      </c>
      <c r="AK23" s="143"/>
    </row>
    <row r="24" spans="1:37" ht="24.95" customHeight="1" x14ac:dyDescent="0.2">
      <c r="A24" s="129" t="s">
        <v>136</v>
      </c>
      <c r="B24" s="90">
        <v>104316.82955295286</v>
      </c>
      <c r="C24" s="90">
        <v>93500.80150002781</v>
      </c>
      <c r="D24" s="90">
        <v>4411.0082847606936</v>
      </c>
      <c r="E24" s="90">
        <v>8057.3482012464128</v>
      </c>
      <c r="F24" s="90">
        <v>21806.535691158151</v>
      </c>
      <c r="G24" s="90">
        <v>1793.3084813305973</v>
      </c>
      <c r="H24" s="90">
        <v>365.29081978640579</v>
      </c>
      <c r="I24" s="90">
        <v>1505.4255503514878</v>
      </c>
      <c r="J24" s="90">
        <v>37938.917028633747</v>
      </c>
      <c r="K24" s="90">
        <v>2457.9346160945297</v>
      </c>
      <c r="L24" s="90">
        <v>7169.0761352805375</v>
      </c>
      <c r="M24" s="90">
        <v>2198.6451940656939</v>
      </c>
      <c r="N24" s="90">
        <v>1603.4914887750742</v>
      </c>
      <c r="O24" s="89">
        <f t="shared" si="0"/>
        <v>3038.3640660349502</v>
      </c>
      <c r="P24" s="90">
        <v>16467.511500250785</v>
      </c>
      <c r="Q24" s="106">
        <v>252224.05958186521</v>
      </c>
      <c r="R24" s="90">
        <v>6770.6104394152153</v>
      </c>
      <c r="S24" s="90">
        <v>1649.9762261008202</v>
      </c>
      <c r="T24" s="90">
        <v>865.96773128534653</v>
      </c>
      <c r="U24" s="90">
        <v>77.184771887370616</v>
      </c>
      <c r="V24" s="90">
        <v>8591.8359404315761</v>
      </c>
      <c r="W24" s="90">
        <v>330.66272012387441</v>
      </c>
      <c r="X24" s="90">
        <v>6821.4784307795071</v>
      </c>
      <c r="Y24" s="90">
        <v>131.61345145122434</v>
      </c>
      <c r="Z24" s="90">
        <v>64.332158237517547</v>
      </c>
      <c r="AA24" s="90">
        <v>352162.92280647269</v>
      </c>
      <c r="AB24" s="90">
        <v>30147</v>
      </c>
      <c r="AC24" s="90">
        <v>9937.5959239663953</v>
      </c>
      <c r="AD24" s="90">
        <v>527.92739141100162</v>
      </c>
      <c r="AE24" s="90">
        <v>10465.523315377397</v>
      </c>
      <c r="AF24" s="95"/>
      <c r="AG24" s="95"/>
      <c r="AH24" s="95">
        <v>327</v>
      </c>
      <c r="AI24" s="95"/>
      <c r="AJ24" s="148">
        <v>1233.1400000000001</v>
      </c>
      <c r="AK24" s="145">
        <v>348</v>
      </c>
    </row>
  </sheetData>
  <pageMargins left="0.70866141732283472" right="0.70866141732283472" top="0.74803149606299213" bottom="0.74803149606299213" header="0.31496062992125984" footer="0.31496062992125984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All India</vt:lpstr>
      <vt:lpstr>Statewise 2010-11</vt:lpstr>
      <vt:lpstr>Statewise 2011-12</vt:lpstr>
      <vt:lpstr>Statewise 2012-13</vt:lpstr>
      <vt:lpstr>Statewise 2009-10</vt:lpstr>
      <vt:lpstr>Statewise 2013-14</vt:lpstr>
      <vt:lpstr>Statewise 2014-15</vt:lpstr>
      <vt:lpstr>Statewise 2015-16</vt:lpstr>
      <vt:lpstr>'All India'!Print_Area</vt:lpstr>
      <vt:lpstr>'Statewise 2009-10'!Print_Area</vt:lpstr>
      <vt:lpstr>'Statewise 2010-11'!Print_Area</vt:lpstr>
      <vt:lpstr>'Statewise 2011-12'!Print_Area</vt:lpstr>
      <vt:lpstr>'Statewise 2012-13'!Print_Area</vt:lpstr>
      <vt:lpstr>'Statewise 2013-14'!Print_Area</vt:lpstr>
      <vt:lpstr>'Statewise 2014-15'!Print_Area</vt:lpstr>
      <vt:lpstr>'Statewise 2015-16'!Print_Area</vt:lpstr>
      <vt:lpstr>'All India'!Print_Titles</vt:lpstr>
      <vt:lpstr>'Statewise 2009-10'!Print_Titles</vt:lpstr>
      <vt:lpstr>'Statewise 2010-11'!Print_Titles</vt:lpstr>
      <vt:lpstr>'Statewise 2011-12'!Print_Titles</vt:lpstr>
      <vt:lpstr>'Statewise 2012-13'!Print_Titles</vt:lpstr>
      <vt:lpstr>'Statewise 2013-14'!Print_Titles</vt:lpstr>
    </vt:vector>
  </TitlesOfParts>
  <Company>CSO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</dc:creator>
  <cp:lastModifiedBy>hp-pc</cp:lastModifiedBy>
  <cp:lastPrinted>2017-03-10T10:52:36Z</cp:lastPrinted>
  <dcterms:created xsi:type="dcterms:W3CDTF">2001-02-18T20:05:47Z</dcterms:created>
  <dcterms:modified xsi:type="dcterms:W3CDTF">2018-10-29T11:22:29Z</dcterms:modified>
</cp:coreProperties>
</file>