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2" sheetId="1" r:id="rId3"/>
    <sheet state="visible" name="atax1_exec, hit" sheetId="2" r:id="rId4"/>
    <sheet state="visible" name="multiple SYRK" sheetId="3" r:id="rId5"/>
    <sheet state="visible" name="시트8" sheetId="4" r:id="rId6"/>
    <sheet state="visible" name="시트5" sheetId="5" r:id="rId7"/>
    <sheet state="visible" name="시트1" sheetId="6" r:id="rId8"/>
    <sheet state="visible" name="ATAX &amp; " sheetId="7" r:id="rId9"/>
  </sheets>
  <definedNames/>
  <calcPr/>
</workbook>
</file>

<file path=xl/sharedStrings.xml><?xml version="1.0" encoding="utf-8"?>
<sst xmlns="http://schemas.openxmlformats.org/spreadsheetml/2006/main" count="237" uniqueCount="108">
  <si>
    <t>Execution time</t>
  </si>
  <si>
    <t>Cache hit rate</t>
  </si>
  <si>
    <t>L1/Shm ratio</t>
  </si>
  <si>
    <t>X</t>
  </si>
  <si>
    <t>L1 (32KB)</t>
  </si>
  <si>
    <t>L1 (64KB)</t>
  </si>
  <si>
    <t>atax</t>
  </si>
  <si>
    <t>atax1</t>
  </si>
  <si>
    <t>atax2</t>
  </si>
  <si>
    <t>2dconv</t>
  </si>
  <si>
    <t>2mm</t>
  </si>
  <si>
    <t>mm1</t>
  </si>
  <si>
    <t>mm2</t>
  </si>
  <si>
    <t>3dconv</t>
  </si>
  <si>
    <t>3mm</t>
  </si>
  <si>
    <t>mm3</t>
  </si>
  <si>
    <t>bicg</t>
  </si>
  <si>
    <t>bicg1</t>
  </si>
  <si>
    <t>bicg2</t>
  </si>
  <si>
    <t>corr</t>
  </si>
  <si>
    <t>mean</t>
  </si>
  <si>
    <t>std</t>
  </si>
  <si>
    <t>reduce</t>
  </si>
  <si>
    <t>covar</t>
  </si>
  <si>
    <t>fdtd-2d</t>
  </si>
  <si>
    <t>fdtd_step1</t>
  </si>
  <si>
    <t>fdtd_step2</t>
  </si>
  <si>
    <t>fdtd_step3</t>
  </si>
  <si>
    <t>gemm</t>
  </si>
  <si>
    <t>gesummv</t>
  </si>
  <si>
    <t>gramschmidt</t>
  </si>
  <si>
    <t>gramschmidt1</t>
  </si>
  <si>
    <t>gramschmidt2</t>
  </si>
  <si>
    <t>gramschmidt3</t>
  </si>
  <si>
    <t>mvt</t>
  </si>
  <si>
    <t>mvt1</t>
  </si>
  <si>
    <t>mvt2</t>
  </si>
  <si>
    <t>syrk</t>
  </si>
  <si>
    <t>syr2k</t>
  </si>
  <si>
    <t>Insensitive</t>
  </si>
  <si>
    <t>Moderate</t>
  </si>
  <si>
    <t>&lt; 100%</t>
  </si>
  <si>
    <t>Sensitive</t>
  </si>
  <si>
    <t>&lt; 90%</t>
  </si>
  <si>
    <t>kernel 시간</t>
  </si>
  <si>
    <t>ATAX1</t>
  </si>
  <si>
    <t>AVERAGE</t>
  </si>
  <si>
    <t>TOTAL AVERAGE</t>
  </si>
  <si>
    <t>EXECUTION TIME</t>
  </si>
  <si>
    <t>SYRK(1)</t>
  </si>
  <si>
    <t>CACHE HIT RATE</t>
  </si>
  <si>
    <t>7168, 7168</t>
  </si>
  <si>
    <t>14336, 14336</t>
  </si>
  <si>
    <t>28672, 28672</t>
  </si>
  <si>
    <t>35840, 35840</t>
  </si>
  <si>
    <t>43008, 43008</t>
  </si>
  <si>
    <t>46340, 46340</t>
  </si>
  <si>
    <t>SYRK(2)</t>
  </si>
  <si>
    <t>SYRK(3)</t>
  </si>
  <si>
    <t>SYRK(4)</t>
  </si>
  <si>
    <t>8503/16280</t>
  </si>
  <si>
    <t>SYRK(5)</t>
  </si>
  <si>
    <t>2개</t>
  </si>
  <si>
    <t>81.75/81.75</t>
  </si>
  <si>
    <t>17.85/17.84</t>
  </si>
  <si>
    <t>16.69/16.75</t>
  </si>
  <si>
    <t>illegal memory access</t>
  </si>
  <si>
    <t>SYRK(8)</t>
  </si>
  <si>
    <t>(43008,43008)로 했는데 시간이 왜 이렇게 작을까..</t>
  </si>
  <si>
    <t>단독</t>
  </si>
  <si>
    <t>ATAX2</t>
  </si>
  <si>
    <t>MVT1</t>
  </si>
  <si>
    <t>2DCONV</t>
  </si>
  <si>
    <t>MM1</t>
  </si>
  <si>
    <t>BICG1</t>
  </si>
  <si>
    <t>ATAX2개</t>
  </si>
  <si>
    <t>MM2</t>
  </si>
  <si>
    <t>SYRK</t>
  </si>
  <si>
    <t>GESUMMV</t>
  </si>
  <si>
    <t>BICG2개</t>
  </si>
  <si>
    <t>2MM1</t>
  </si>
  <si>
    <t>같이 실행하는게 짧아서 cache hit rate 변화가 없는가해서 긴 거랑 해봤는데 여전히 59.97</t>
  </si>
  <si>
    <t>with 본인</t>
  </si>
  <si>
    <t>with GREEN</t>
  </si>
  <si>
    <t>with WHITE</t>
  </si>
  <si>
    <t>TIME</t>
  </si>
  <si>
    <t>CACHE</t>
  </si>
  <si>
    <t>출력 안 됨..</t>
  </si>
  <si>
    <t>왜 늘어나지..</t>
  </si>
  <si>
    <t>ATAX랑 GRAMSCHMIDT 동시에 실행 시,</t>
  </si>
  <si>
    <t>노랑색은 이상하게 cache hit rate 측정할 때가 실행 시간 측정할 때보다 엄청 오래 걸려서 포기..</t>
  </si>
  <si>
    <t>MVT2</t>
  </si>
  <si>
    <t>그래서 corr중에서 corr_kernel만 빼고 해봤지만 비슷한 현상..</t>
  </si>
  <si>
    <t>SYR2K</t>
  </si>
  <si>
    <t>BEFORE</t>
  </si>
  <si>
    <t>AFTER</t>
  </si>
  <si>
    <t>2MM</t>
  </si>
  <si>
    <t>2MM2</t>
  </si>
  <si>
    <t>Time increase</t>
  </si>
  <si>
    <t>Time decrease</t>
  </si>
  <si>
    <t>MEAN</t>
  </si>
  <si>
    <t>STD</t>
  </si>
  <si>
    <t>REDUCE</t>
  </si>
  <si>
    <t>CORR</t>
  </si>
  <si>
    <t>SYR2K(2048 , 2048)</t>
  </si>
  <si>
    <t>SYRK(4096, 4096)</t>
  </si>
  <si>
    <t>alone</t>
  </si>
  <si>
    <t>ATAX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</si>
</sst>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>
      <name val="Malgun Gothic"/>
    </font>
    <font/>
    <font>
      <b/>
      <name val="Malgun Gothic"/>
    </font>
    <font>
      <color rgb="FF000000"/>
      <name val="Arial"/>
    </font>
    <font>
      <b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</fills>
  <borders count="35">
    <border/>
    <border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49" xfId="0" applyAlignment="1" applyBorder="1" applyFont="1" applyNumberFormat="1">
      <alignment horizontal="center" vertical="bottom"/>
    </xf>
    <xf borderId="1" fillId="0" fontId="2" numFmtId="0" xfId="0" applyBorder="1" applyFont="1"/>
    <xf borderId="0" fillId="0" fontId="1" numFmtId="2" xfId="0" applyAlignment="1" applyFont="1" applyNumberFormat="1">
      <alignment vertical="bottom"/>
    </xf>
    <xf borderId="0" fillId="0" fontId="1" numFmtId="0" xfId="0" applyFont="1"/>
    <xf borderId="2" fillId="0" fontId="1" numFmtId="0" xfId="0" applyAlignment="1" applyBorder="1" applyFont="1">
      <alignment vertical="bottom"/>
    </xf>
    <xf borderId="0" fillId="0" fontId="1" numFmtId="9" xfId="0" applyAlignment="1" applyFont="1" applyNumberFormat="1">
      <alignment horizontal="center" vertical="bottom"/>
    </xf>
    <xf borderId="2" fillId="0" fontId="1" numFmtId="9" xfId="0" applyAlignment="1" applyBorder="1" applyFont="1" applyNumberFormat="1">
      <alignment horizontal="center" vertical="bottom"/>
    </xf>
    <xf borderId="3" fillId="0" fontId="3" numFmtId="2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readingOrder="0" shrinkToFit="0" vertical="bottom" wrapText="0"/>
    </xf>
    <xf borderId="5" fillId="0" fontId="1" numFmtId="9" xfId="0" applyAlignment="1" applyBorder="1" applyFont="1" applyNumberFormat="1">
      <alignment horizontal="left" readingOrder="0" vertical="bottom"/>
    </xf>
    <xf borderId="1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7" fillId="0" fontId="1" numFmtId="2" xfId="0" applyAlignment="1" applyBorder="1" applyFont="1" applyNumberFormat="1">
      <alignment vertical="bottom"/>
    </xf>
    <xf borderId="8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2" fontId="1" numFmtId="164" xfId="0" applyAlignment="1" applyFont="1" applyNumberFormat="1">
      <alignment horizontal="right" vertical="bottom"/>
    </xf>
    <xf borderId="2" fillId="2" fontId="1" numFmtId="164" xfId="0" applyAlignment="1" applyBorder="1" applyFont="1" applyNumberFormat="1">
      <alignment horizontal="right" vertical="bottom"/>
    </xf>
    <xf borderId="0" fillId="2" fontId="1" numFmtId="2" xfId="0" applyAlignment="1" applyFont="1" applyNumberFormat="1">
      <alignment horizontal="right" vertical="bottom"/>
    </xf>
    <xf borderId="9" fillId="2" fontId="1" numFmtId="2" xfId="0" applyAlignment="1" applyBorder="1" applyFont="1" applyNumberFormat="1">
      <alignment horizontal="right" vertical="bottom"/>
    </xf>
    <xf borderId="10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6" fillId="0" fontId="1" numFmtId="164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7" fillId="0" fontId="1" numFmtId="2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9" fillId="0" fontId="1" numFmtId="2" xfId="0" applyAlignment="1" applyBorder="1" applyFont="1" applyNumberFormat="1">
      <alignment horizontal="right" vertical="bottom"/>
    </xf>
    <xf borderId="10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right" vertical="bottom"/>
    </xf>
    <xf borderId="6" fillId="2" fontId="1" numFmtId="164" xfId="0" applyAlignment="1" applyBorder="1" applyFont="1" applyNumberFormat="1">
      <alignment horizontal="right" vertical="bottom"/>
    </xf>
    <xf borderId="1" fillId="2" fontId="1" numFmtId="2" xfId="0" applyAlignment="1" applyBorder="1" applyFont="1" applyNumberFormat="1">
      <alignment horizontal="right" vertical="bottom"/>
    </xf>
    <xf borderId="7" fillId="2" fontId="1" numFmtId="2" xfId="0" applyAlignment="1" applyBorder="1" applyFont="1" applyNumberFormat="1">
      <alignment horizontal="right" vertical="bottom"/>
    </xf>
    <xf borderId="8" fillId="3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0" fillId="3" fontId="1" numFmtId="164" xfId="0" applyAlignment="1" applyFont="1" applyNumberFormat="1">
      <alignment horizontal="right" vertical="bottom"/>
    </xf>
    <xf borderId="2" fillId="3" fontId="1" numFmtId="164" xfId="0" applyAlignment="1" applyBorder="1" applyFont="1" applyNumberFormat="1">
      <alignment horizontal="right" vertical="bottom"/>
    </xf>
    <xf borderId="0" fillId="3" fontId="1" numFmtId="2" xfId="0" applyAlignment="1" applyFont="1" applyNumberFormat="1">
      <alignment horizontal="right" vertical="bottom"/>
    </xf>
    <xf borderId="9" fillId="3" fontId="1" numFmtId="2" xfId="0" applyAlignment="1" applyBorder="1" applyFont="1" applyNumberFormat="1">
      <alignment horizontal="right" vertical="bottom"/>
    </xf>
    <xf borderId="10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1" fillId="3" fontId="1" numFmtId="164" xfId="0" applyAlignment="1" applyBorder="1" applyFont="1" applyNumberFormat="1">
      <alignment horizontal="right" vertical="bottom"/>
    </xf>
    <xf borderId="6" fillId="3" fontId="1" numFmtId="164" xfId="0" applyAlignment="1" applyBorder="1" applyFont="1" applyNumberFormat="1">
      <alignment horizontal="right" vertical="bottom"/>
    </xf>
    <xf borderId="1" fillId="3" fontId="1" numFmtId="2" xfId="0" applyAlignment="1" applyBorder="1" applyFont="1" applyNumberFormat="1">
      <alignment horizontal="right" vertical="bottom"/>
    </xf>
    <xf borderId="7" fillId="3" fontId="1" numFmtId="2" xfId="0" applyAlignment="1" applyBorder="1" applyFont="1" applyNumberFormat="1">
      <alignment horizontal="right" vertical="bottom"/>
    </xf>
    <xf borderId="11" fillId="2" fontId="1" numFmtId="2" xfId="0" applyAlignment="1" applyBorder="1" applyFont="1" applyNumberFormat="1">
      <alignment horizontal="right" vertical="bottom"/>
    </xf>
    <xf borderId="12" fillId="0" fontId="1" numFmtId="0" xfId="0" applyAlignment="1" applyBorder="1" applyFont="1">
      <alignment readingOrder="0" shrinkToFit="0" vertical="bottom" wrapText="0"/>
    </xf>
    <xf borderId="13" fillId="0" fontId="1" numFmtId="9" xfId="0" applyAlignment="1" applyBorder="1" applyFont="1" applyNumberFormat="1">
      <alignment horizontal="left" readingOrder="0" vertical="bottom"/>
    </xf>
    <xf borderId="13" fillId="3" fontId="1" numFmtId="0" xfId="0" applyAlignment="1" applyBorder="1" applyFont="1">
      <alignment readingOrder="0" vertical="bottom"/>
    </xf>
    <xf borderId="13" fillId="3" fontId="1" numFmtId="0" xfId="0" applyAlignment="1" applyBorder="1" applyFont="1">
      <alignment vertical="bottom"/>
    </xf>
    <xf borderId="13" fillId="2" fontId="1" numFmtId="0" xfId="0" applyAlignment="1" applyBorder="1" applyFont="1">
      <alignment readingOrder="0" vertical="bottom"/>
    </xf>
    <xf borderId="14" fillId="2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15" fillId="0" fontId="2" numFmtId="0" xfId="0" applyAlignment="1" applyBorder="1" applyFont="1">
      <alignment readingOrder="0"/>
    </xf>
    <xf borderId="16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5" fillId="2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5" fillId="2" fontId="6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7" fillId="2" fontId="2" numFmtId="0" xfId="0" applyAlignment="1" applyBorder="1" applyFont="1">
      <alignment readingOrder="0"/>
    </xf>
    <xf borderId="8" fillId="0" fontId="2" numFmtId="0" xfId="0" applyBorder="1" applyFont="1"/>
    <xf borderId="10" fillId="0" fontId="2" numFmtId="0" xfId="0" applyBorder="1" applyFont="1"/>
    <xf borderId="6" fillId="0" fontId="2" numFmtId="0" xfId="0" applyBorder="1" applyFont="1"/>
    <xf borderId="18" fillId="0" fontId="2" numFmtId="0" xfId="0" applyBorder="1" applyFont="1"/>
    <xf borderId="17" fillId="0" fontId="2" numFmtId="0" xfId="0" applyBorder="1" applyFont="1"/>
    <xf borderId="6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6" fillId="2" fontId="6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/>
    </xf>
    <xf borderId="10" fillId="5" fontId="2" numFmtId="0" xfId="0" applyBorder="1" applyFill="1" applyFont="1"/>
    <xf borderId="1" fillId="5" fontId="2" numFmtId="0" xfId="0" applyBorder="1" applyFont="1"/>
    <xf borderId="6" fillId="6" fontId="2" numFmtId="0" xfId="0" applyBorder="1" applyFill="1" applyFont="1"/>
    <xf borderId="13" fillId="0" fontId="2" numFmtId="0" xfId="0" applyAlignment="1" applyBorder="1" applyFont="1">
      <alignment readingOrder="0"/>
    </xf>
    <xf borderId="10" fillId="6" fontId="2" numFmtId="0" xfId="0" applyBorder="1" applyFont="1"/>
    <xf borderId="19" fillId="2" fontId="2" numFmtId="0" xfId="0" applyAlignment="1" applyBorder="1" applyFont="1">
      <alignment readingOrder="0"/>
    </xf>
    <xf borderId="1" fillId="6" fontId="2" numFmtId="0" xfId="0" applyBorder="1" applyFont="1"/>
    <xf borderId="18" fillId="0" fontId="2" numFmtId="0" xfId="0" applyAlignment="1" applyBorder="1" applyFont="1">
      <alignment readingOrder="0"/>
    </xf>
    <xf borderId="6" fillId="5" fontId="2" numFmtId="0" xfId="0" applyBorder="1" applyFont="1"/>
    <xf borderId="10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3" fillId="6" fontId="2" numFmtId="0" xfId="0" applyAlignment="1" applyBorder="1" applyFont="1">
      <alignment readingOrder="0"/>
    </xf>
    <xf borderId="0" fillId="0" fontId="2" numFmtId="2" xfId="0" applyFont="1" applyNumberFormat="1"/>
    <xf borderId="24" fillId="0" fontId="2" numFmtId="0" xfId="0" applyAlignment="1" applyBorder="1" applyFont="1">
      <alignment readingOrder="0"/>
    </xf>
    <xf borderId="25" fillId="6" fontId="2" numFmtId="0" xfId="0" applyAlignment="1" applyBorder="1" applyFont="1">
      <alignment readingOrder="0"/>
    </xf>
    <xf borderId="26" fillId="0" fontId="2" numFmtId="0" xfId="0" applyAlignment="1" applyBorder="1" applyFont="1">
      <alignment readingOrder="0"/>
    </xf>
    <xf borderId="27" fillId="2" fontId="2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9" fillId="5" fontId="2" numFmtId="0" xfId="0" applyAlignment="1" applyBorder="1" applyFont="1">
      <alignment readingOrder="0"/>
    </xf>
    <xf borderId="30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32" fillId="6" fontId="2" numFmtId="0" xfId="0" applyAlignment="1" applyBorder="1" applyFont="1">
      <alignment readingOrder="0"/>
    </xf>
    <xf borderId="26" fillId="2" fontId="2" numFmtId="0" xfId="0" applyAlignment="1" applyBorder="1" applyFont="1">
      <alignment readingOrder="0"/>
    </xf>
    <xf borderId="23" fillId="5" fontId="2" numFmtId="0" xfId="0" applyAlignment="1" applyBorder="1" applyFont="1">
      <alignment readingOrder="0"/>
    </xf>
    <xf borderId="25" fillId="5" fontId="2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22" fillId="2" fontId="2" numFmtId="0" xfId="0" applyAlignment="1" applyBorder="1" applyFont="1">
      <alignment readingOrder="0"/>
    </xf>
    <xf borderId="0" fillId="0" fontId="6" numFmtId="0" xfId="0" applyAlignment="1" applyFont="1">
      <alignment horizontal="right" vertical="bottom"/>
    </xf>
    <xf borderId="33" fillId="0" fontId="2" numFmtId="0" xfId="0" applyAlignment="1" applyBorder="1" applyFont="1">
      <alignment readingOrder="0"/>
    </xf>
    <xf borderId="34" fillId="5" fontId="2" numFmtId="0" xfId="0" applyAlignment="1" applyBorder="1" applyFont="1">
      <alignment readingOrder="0"/>
    </xf>
    <xf borderId="29" fillId="6" fontId="2" numFmtId="0" xfId="0" applyAlignment="1" applyBorder="1" applyFont="1">
      <alignment readingOrder="0"/>
    </xf>
    <xf borderId="30" fillId="2" fontId="2" numFmtId="0" xfId="0" applyAlignment="1" applyBorder="1" applyFont="1">
      <alignment readingOrder="0"/>
    </xf>
    <xf borderId="32" fillId="5" fontId="2" numFmtId="0" xfId="0" applyAlignment="1" applyBorder="1" applyFont="1">
      <alignment readingOrder="0"/>
    </xf>
    <xf borderId="12" fillId="2" fontId="2" numFmtId="0" xfId="0" applyAlignment="1" applyBorder="1" applyFont="1">
      <alignment readingOrder="0"/>
    </xf>
    <xf borderId="13" fillId="5" fontId="2" numFmtId="0" xfId="0" applyAlignment="1" applyBorder="1" applyFont="1">
      <alignment readingOrder="0"/>
    </xf>
    <xf borderId="14" fillId="6" fontId="2" numFmtId="0" xfId="0" applyAlignment="1" applyBorder="1" applyFont="1">
      <alignment readingOrder="0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'atax1_exec, hit'!$R$5:$R$10</c:f>
            </c:numRef>
          </c:xVal>
          <c:yVal>
            <c:numRef>
              <c:f>'atax1_exec, hit'!$S$5:$S$10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'atax1_exec, hit'!$R$5:$R$10</c:f>
            </c:numRef>
          </c:xVal>
          <c:yVal>
            <c:numRef>
              <c:f>'atax1_exec, hit'!$S$5:$S$10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'atax1_exec, hit'!$R$5:$R$10</c:f>
            </c:numRef>
          </c:xVal>
          <c:yVal>
            <c:numRef>
              <c:f>'atax1_exec, hit'!$T$5:$T$10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'atax1_exec, hit'!$R$5:$R$10</c:f>
            </c:numRef>
          </c:xVal>
          <c:yVal>
            <c:numRef>
              <c:f>'atax1_exec, hit'!$T$5:$T$10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56672"/>
        <c:axId val="122215083"/>
      </c:scatterChart>
      <c:valAx>
        <c:axId val="4470566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215083"/>
      </c:valAx>
      <c:valAx>
        <c:axId val="122215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705667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'multiple SYRK'!$N$2:$N$9</c:f>
            </c:strRef>
          </c:cat>
          <c:val>
            <c:numRef>
              <c:f>'multiple SYRK'!$O$2:$O$9</c:f>
            </c:numRef>
          </c:val>
        </c:ser>
        <c:axId val="1684316051"/>
        <c:axId val="932743365"/>
      </c:barChart>
      <c:catAx>
        <c:axId val="16843160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2743365"/>
      </c:catAx>
      <c:valAx>
        <c:axId val="932743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4316051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619125</xdr:colOff>
      <xdr:row>3</xdr:row>
      <xdr:rowOff>76200</xdr:rowOff>
    </xdr:from>
    <xdr:ext cx="9182100" cy="56769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457200</xdr:colOff>
      <xdr:row>1</xdr:row>
      <xdr:rowOff>95250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942975</xdr:colOff>
      <xdr:row>19</xdr:row>
      <xdr:rowOff>104775</xdr:rowOff>
    </xdr:from>
    <xdr:ext cx="4419600" cy="2286000"/>
    <xdr:pic>
      <xdr:nvPicPr>
        <xdr:cNvPr id="0" name="image1.jp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3"/>
      <c r="E1" s="2" t="s">
        <v>1</v>
      </c>
      <c r="F1" s="3"/>
      <c r="G1" s="4"/>
      <c r="H1" s="1"/>
      <c r="I1" s="1"/>
      <c r="J1" s="1"/>
      <c r="K1" s="1"/>
      <c r="M1" s="1"/>
      <c r="N1" s="1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 t="s">
        <v>2</v>
      </c>
      <c r="C2" s="7">
        <v>0.75</v>
      </c>
      <c r="D2" s="8">
        <v>0.5</v>
      </c>
      <c r="E2" s="7">
        <v>0.75</v>
      </c>
      <c r="F2" s="7">
        <v>0.5</v>
      </c>
      <c r="G2" s="9" t="s">
        <v>3</v>
      </c>
      <c r="H2" s="1"/>
      <c r="O2" s="10"/>
      <c r="P2" s="11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/>
      <c r="B3" s="13"/>
      <c r="C3" s="14" t="s">
        <v>4</v>
      </c>
      <c r="D3" s="15" t="s">
        <v>5</v>
      </c>
      <c r="E3" s="14" t="s">
        <v>4</v>
      </c>
      <c r="F3" s="14" t="s">
        <v>5</v>
      </c>
      <c r="G3" s="16"/>
      <c r="H3" s="1"/>
      <c r="K3" s="1"/>
      <c r="M3" s="1"/>
      <c r="N3" s="1"/>
      <c r="O3" s="1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7" t="s">
        <v>6</v>
      </c>
      <c r="B4" s="18" t="s">
        <v>7</v>
      </c>
      <c r="C4" s="19">
        <v>1.3864</v>
      </c>
      <c r="D4" s="20">
        <v>1.0736</v>
      </c>
      <c r="E4" s="21">
        <v>40.43</v>
      </c>
      <c r="F4" s="21">
        <v>77.68</v>
      </c>
      <c r="G4" s="22">
        <f t="shared" ref="G4:G26" si="1">E4/F4</f>
        <v>0.5204685891</v>
      </c>
      <c r="H4" s="1"/>
      <c r="K4" s="1"/>
      <c r="M4" s="1"/>
      <c r="N4" s="1"/>
      <c r="O4" s="1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3"/>
      <c r="B5" s="13" t="s">
        <v>8</v>
      </c>
      <c r="C5" s="24">
        <v>1.5888</v>
      </c>
      <c r="D5" s="25">
        <v>1.5862</v>
      </c>
      <c r="E5" s="26">
        <v>10.9</v>
      </c>
      <c r="F5" s="26">
        <v>10.94</v>
      </c>
      <c r="G5" s="27">
        <f t="shared" si="1"/>
        <v>0.9963436929</v>
      </c>
      <c r="H5" s="1"/>
      <c r="I5" s="1"/>
      <c r="J5" s="1"/>
      <c r="K5" s="1"/>
      <c r="M5" s="1"/>
      <c r="N5" s="1"/>
      <c r="O5" s="1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3" t="s">
        <v>9</v>
      </c>
      <c r="B6" s="13" t="s">
        <v>9</v>
      </c>
      <c r="C6" s="24">
        <v>0.23965</v>
      </c>
      <c r="D6" s="25">
        <v>0.23962</v>
      </c>
      <c r="E6" s="26">
        <v>75.07</v>
      </c>
      <c r="F6" s="26">
        <v>75.06</v>
      </c>
      <c r="G6" s="27">
        <f t="shared" si="1"/>
        <v>1.000133227</v>
      </c>
      <c r="H6" s="1"/>
      <c r="I6" s="1"/>
      <c r="J6" s="1"/>
      <c r="K6" s="1"/>
      <c r="L6" s="1"/>
      <c r="M6" s="1"/>
      <c r="N6" s="1"/>
      <c r="O6" s="1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8" t="s">
        <v>10</v>
      </c>
      <c r="B7" s="6" t="s">
        <v>11</v>
      </c>
      <c r="C7" s="29">
        <v>29.833</v>
      </c>
      <c r="D7" s="30">
        <v>29.931</v>
      </c>
      <c r="E7" s="31">
        <v>49.54</v>
      </c>
      <c r="F7" s="31">
        <v>49.71</v>
      </c>
      <c r="G7" s="32">
        <f t="shared" si="1"/>
        <v>0.996580165</v>
      </c>
      <c r="H7" s="1"/>
      <c r="I7" s="1"/>
      <c r="J7" s="1"/>
      <c r="K7" s="1"/>
      <c r="L7" s="1"/>
      <c r="M7" s="1"/>
      <c r="N7" s="1"/>
      <c r="O7" s="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/>
      <c r="B8" s="13" t="s">
        <v>12</v>
      </c>
      <c r="C8" s="24">
        <v>29.793</v>
      </c>
      <c r="D8" s="25">
        <v>29.734</v>
      </c>
      <c r="E8" s="26">
        <v>49.47</v>
      </c>
      <c r="F8" s="26">
        <v>49.71</v>
      </c>
      <c r="G8" s="27">
        <f t="shared" si="1"/>
        <v>0.9951719976</v>
      </c>
      <c r="H8" s="1"/>
      <c r="I8" s="1"/>
      <c r="J8" s="1"/>
      <c r="K8" s="1"/>
      <c r="L8" s="1"/>
      <c r="M8" s="1"/>
      <c r="N8" s="1"/>
      <c r="O8" s="1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3" t="s">
        <v>13</v>
      </c>
      <c r="B9" s="13" t="s">
        <v>13</v>
      </c>
      <c r="C9" s="24">
        <v>0.003027</v>
      </c>
      <c r="D9" s="25">
        <v>0.002965</v>
      </c>
      <c r="E9" s="26">
        <v>58.25</v>
      </c>
      <c r="F9" s="26">
        <v>58.25</v>
      </c>
      <c r="G9" s="27">
        <f t="shared" si="1"/>
        <v>1</v>
      </c>
      <c r="H9" s="1"/>
      <c r="I9" s="1"/>
      <c r="J9" s="1"/>
      <c r="K9" s="1"/>
      <c r="L9" s="1"/>
      <c r="M9" s="1"/>
      <c r="N9" s="1"/>
      <c r="O9" s="1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8" t="s">
        <v>14</v>
      </c>
      <c r="B10" s="6" t="s">
        <v>11</v>
      </c>
      <c r="C10" s="29">
        <v>0.56844</v>
      </c>
      <c r="D10" s="30">
        <v>0.56947</v>
      </c>
      <c r="E10" s="31">
        <v>51.96</v>
      </c>
      <c r="F10" s="31">
        <v>52.06</v>
      </c>
      <c r="G10" s="32">
        <f t="shared" si="1"/>
        <v>0.9980791395</v>
      </c>
      <c r="H10" s="1"/>
      <c r="I10" s="1"/>
      <c r="J10" s="1"/>
      <c r="K10" s="1"/>
      <c r="L10" s="1"/>
      <c r="M10" s="1"/>
      <c r="N10" s="1"/>
      <c r="O10" s="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8"/>
      <c r="B11" s="6" t="s">
        <v>12</v>
      </c>
      <c r="C11" s="29">
        <v>0.54905</v>
      </c>
      <c r="D11" s="30">
        <v>0.56899</v>
      </c>
      <c r="E11" s="31">
        <v>52.06</v>
      </c>
      <c r="F11" s="31">
        <v>52.13</v>
      </c>
      <c r="G11" s="32">
        <f t="shared" si="1"/>
        <v>0.9986572031</v>
      </c>
      <c r="H11" s="1"/>
      <c r="I11" s="1"/>
      <c r="J11" s="1"/>
      <c r="K11" s="1"/>
      <c r="L11" s="1"/>
      <c r="M11" s="1"/>
      <c r="N11" s="1"/>
      <c r="O11" s="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3"/>
      <c r="B12" s="13" t="s">
        <v>15</v>
      </c>
      <c r="C12" s="24">
        <v>0.54342</v>
      </c>
      <c r="D12" s="25">
        <v>0.54784</v>
      </c>
      <c r="E12" s="26">
        <v>51.98</v>
      </c>
      <c r="F12" s="26">
        <v>52.05</v>
      </c>
      <c r="G12" s="27">
        <f t="shared" si="1"/>
        <v>0.9986551393</v>
      </c>
      <c r="H12" s="1"/>
      <c r="I12" s="1"/>
      <c r="J12" s="1"/>
      <c r="K12" s="1"/>
      <c r="L12" s="1"/>
      <c r="M12" s="1"/>
      <c r="N12" s="1"/>
      <c r="O12" s="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8" t="s">
        <v>16</v>
      </c>
      <c r="B13" s="6" t="s">
        <v>17</v>
      </c>
      <c r="C13" s="29">
        <v>1.6022</v>
      </c>
      <c r="D13" s="30">
        <v>1.5976</v>
      </c>
      <c r="E13" s="31">
        <v>10.9</v>
      </c>
      <c r="F13" s="31">
        <v>10.94</v>
      </c>
      <c r="G13" s="32">
        <f t="shared" si="1"/>
        <v>0.9963436929</v>
      </c>
      <c r="H13" s="1"/>
      <c r="I13" s="1"/>
      <c r="J13" s="1"/>
      <c r="K13" s="1"/>
      <c r="L13" s="1"/>
      <c r="M13" s="1"/>
      <c r="N13" s="1"/>
      <c r="O13" s="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3"/>
      <c r="B14" s="34" t="s">
        <v>18</v>
      </c>
      <c r="C14" s="35">
        <v>1.3898</v>
      </c>
      <c r="D14" s="36">
        <v>1.0651</v>
      </c>
      <c r="E14" s="37">
        <v>39.96</v>
      </c>
      <c r="F14" s="37">
        <v>77.76</v>
      </c>
      <c r="G14" s="38">
        <f t="shared" si="1"/>
        <v>0.5138888889</v>
      </c>
      <c r="H14" s="1"/>
      <c r="I14" s="1"/>
      <c r="J14" s="1"/>
      <c r="K14" s="1"/>
      <c r="L14" s="1"/>
      <c r="M14" s="1"/>
      <c r="N14" s="1"/>
      <c r="O14" s="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9" t="s">
        <v>19</v>
      </c>
      <c r="B15" s="40" t="s">
        <v>20</v>
      </c>
      <c r="C15" s="41">
        <v>0.80188</v>
      </c>
      <c r="D15" s="42">
        <v>0.80591</v>
      </c>
      <c r="E15" s="43">
        <v>6.94</v>
      </c>
      <c r="F15" s="43">
        <v>7.55</v>
      </c>
      <c r="G15" s="44">
        <f t="shared" si="1"/>
        <v>0.919205298</v>
      </c>
      <c r="H15" s="1"/>
      <c r="I15" s="1"/>
      <c r="J15" s="1"/>
      <c r="K15" s="1"/>
      <c r="L15" s="1"/>
      <c r="M15" s="1"/>
      <c r="N15" s="1"/>
      <c r="O15" s="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9"/>
      <c r="B16" s="40" t="s">
        <v>21</v>
      </c>
      <c r="C16" s="41">
        <v>0.80147</v>
      </c>
      <c r="D16" s="42">
        <v>0.79907</v>
      </c>
      <c r="E16" s="43">
        <v>37.66</v>
      </c>
      <c r="F16" s="43">
        <v>38.46</v>
      </c>
      <c r="G16" s="44">
        <f t="shared" si="1"/>
        <v>0.979199168</v>
      </c>
      <c r="H16" s="1"/>
      <c r="I16" s="1"/>
      <c r="J16" s="1"/>
      <c r="K16" s="1"/>
      <c r="L16" s="1"/>
      <c r="M16" s="1"/>
      <c r="N16" s="1"/>
      <c r="O16" s="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9"/>
      <c r="B17" s="40" t="s">
        <v>22</v>
      </c>
      <c r="C17" s="41">
        <v>0.069695</v>
      </c>
      <c r="D17" s="42">
        <v>0.067872</v>
      </c>
      <c r="E17" s="43">
        <v>36.24</v>
      </c>
      <c r="F17" s="43">
        <v>37.28</v>
      </c>
      <c r="G17" s="44">
        <f t="shared" si="1"/>
        <v>0.9721030043</v>
      </c>
      <c r="H17" s="1"/>
      <c r="I17" s="1"/>
      <c r="J17" s="1"/>
      <c r="K17" s="1"/>
      <c r="L17" s="1"/>
      <c r="M17" s="1"/>
      <c r="N17" s="1"/>
      <c r="O17" s="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3"/>
      <c r="B18" s="34" t="s">
        <v>19</v>
      </c>
      <c r="C18" s="35">
        <v>1907.97</v>
      </c>
      <c r="D18" s="36">
        <v>1918.26</v>
      </c>
      <c r="E18" s="37">
        <v>2.0</v>
      </c>
      <c r="F18" s="37">
        <v>3.15</v>
      </c>
      <c r="G18" s="38">
        <f t="shared" si="1"/>
        <v>0.6349206349</v>
      </c>
      <c r="H18" s="1"/>
      <c r="I18" s="1"/>
      <c r="J18" s="1"/>
      <c r="K18" s="1"/>
      <c r="L18" s="1"/>
      <c r="M18" s="1"/>
      <c r="N18" s="1"/>
      <c r="O18" s="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9" t="s">
        <v>23</v>
      </c>
      <c r="B19" s="40" t="s">
        <v>20</v>
      </c>
      <c r="C19" s="41">
        <v>0.80294</v>
      </c>
      <c r="D19" s="42">
        <v>0.79923</v>
      </c>
      <c r="E19" s="43">
        <v>7.28</v>
      </c>
      <c r="F19" s="43">
        <v>7.46</v>
      </c>
      <c r="G19" s="44">
        <f t="shared" si="1"/>
        <v>0.9758713137</v>
      </c>
      <c r="H19" s="1"/>
      <c r="I19" s="1"/>
      <c r="J19" s="1"/>
      <c r="K19" s="1"/>
      <c r="L19" s="1"/>
      <c r="M19" s="1"/>
      <c r="N19" s="1"/>
      <c r="O19" s="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9"/>
      <c r="B20" s="40" t="s">
        <v>22</v>
      </c>
      <c r="C20" s="41">
        <v>0.01536</v>
      </c>
      <c r="D20" s="42">
        <v>0.015392</v>
      </c>
      <c r="E20" s="43">
        <v>30.59</v>
      </c>
      <c r="F20" s="43">
        <v>31.12</v>
      </c>
      <c r="G20" s="44">
        <f t="shared" si="1"/>
        <v>0.9829691517</v>
      </c>
      <c r="H20" s="1"/>
      <c r="I20" s="1"/>
      <c r="J20" s="1"/>
      <c r="K20" s="1"/>
      <c r="L20" s="1"/>
      <c r="M20" s="1"/>
      <c r="N20" s="1"/>
      <c r="O20" s="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3"/>
      <c r="B21" s="34" t="s">
        <v>23</v>
      </c>
      <c r="C21" s="35">
        <v>1909.62</v>
      </c>
      <c r="D21" s="36">
        <v>1911.36</v>
      </c>
      <c r="E21" s="37">
        <v>2.05</v>
      </c>
      <c r="F21" s="37">
        <v>3.21</v>
      </c>
      <c r="G21" s="38">
        <f t="shared" si="1"/>
        <v>0.6386292835</v>
      </c>
      <c r="H21" s="1"/>
      <c r="I21" s="1"/>
      <c r="J21" s="1"/>
      <c r="K21" s="1"/>
      <c r="L21" s="1"/>
      <c r="M21" s="1"/>
      <c r="N21" s="1"/>
      <c r="O21" s="1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8" t="s">
        <v>24</v>
      </c>
      <c r="B22" s="6" t="s">
        <v>25</v>
      </c>
      <c r="C22" s="29">
        <v>0.083833</v>
      </c>
      <c r="D22" s="30">
        <v>0.083952</v>
      </c>
      <c r="E22" s="31">
        <v>21.9</v>
      </c>
      <c r="F22" s="31">
        <v>21.9</v>
      </c>
      <c r="G22" s="32">
        <f t="shared" si="1"/>
        <v>1</v>
      </c>
      <c r="H22" s="1"/>
      <c r="I22" s="1"/>
      <c r="J22" s="1"/>
      <c r="K22" s="1"/>
      <c r="L22" s="1"/>
      <c r="M22" s="1"/>
      <c r="N22" s="1"/>
      <c r="O22" s="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8"/>
      <c r="B23" s="6" t="s">
        <v>26</v>
      </c>
      <c r="C23" s="29">
        <v>0.086944</v>
      </c>
      <c r="D23" s="30">
        <v>0.08588</v>
      </c>
      <c r="E23" s="31">
        <v>21.43</v>
      </c>
      <c r="F23" s="31">
        <v>21.41</v>
      </c>
      <c r="G23" s="32">
        <f t="shared" si="1"/>
        <v>1.000934143</v>
      </c>
      <c r="H23" s="1"/>
      <c r="I23" s="1"/>
      <c r="J23" s="1"/>
      <c r="K23" s="1"/>
      <c r="L23" s="1"/>
      <c r="M23" s="1"/>
      <c r="N23" s="1"/>
      <c r="O23" s="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3"/>
      <c r="B24" s="13" t="s">
        <v>27</v>
      </c>
      <c r="C24" s="24">
        <v>0.11357</v>
      </c>
      <c r="D24" s="25">
        <v>0.11308</v>
      </c>
      <c r="E24" s="26">
        <v>32.1</v>
      </c>
      <c r="F24" s="26">
        <v>32.08</v>
      </c>
      <c r="G24" s="27">
        <f t="shared" si="1"/>
        <v>1.000623441</v>
      </c>
      <c r="H24" s="1"/>
      <c r="I24" s="1"/>
      <c r="J24" s="1"/>
      <c r="K24" s="1"/>
      <c r="L24" s="1"/>
      <c r="M24" s="1"/>
      <c r="N24" s="1"/>
      <c r="O24" s="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 t="s">
        <v>28</v>
      </c>
      <c r="B25" s="13" t="s">
        <v>28</v>
      </c>
      <c r="C25" s="24">
        <v>0.54246</v>
      </c>
      <c r="D25" s="25">
        <v>0.54534</v>
      </c>
      <c r="E25" s="26">
        <v>52.01</v>
      </c>
      <c r="F25" s="26">
        <v>52.16</v>
      </c>
      <c r="G25" s="27">
        <f t="shared" si="1"/>
        <v>0.9971242331</v>
      </c>
      <c r="H25" s="1"/>
      <c r="I25" s="1"/>
      <c r="J25" s="1"/>
      <c r="K25" s="1"/>
      <c r="L25" s="1"/>
      <c r="M25" s="1"/>
      <c r="N25" s="1"/>
      <c r="O25" s="1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3" t="s">
        <v>29</v>
      </c>
      <c r="B26" s="34" t="s">
        <v>29</v>
      </c>
      <c r="C26" s="35">
        <v>2.8554</v>
      </c>
      <c r="D26" s="36">
        <v>2.8233</v>
      </c>
      <c r="E26" s="37">
        <v>6.59</v>
      </c>
      <c r="F26" s="37">
        <v>34.64</v>
      </c>
      <c r="G26" s="38">
        <f t="shared" si="1"/>
        <v>0.1902424942</v>
      </c>
      <c r="H26" s="1"/>
      <c r="I26" s="1"/>
      <c r="J26" s="1"/>
      <c r="K26" s="1"/>
      <c r="L26" s="1"/>
      <c r="M26" s="1"/>
      <c r="N26" s="1"/>
      <c r="O26" s="1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8" t="s">
        <v>30</v>
      </c>
      <c r="B27" s="6" t="s">
        <v>31</v>
      </c>
      <c r="C27" s="29">
        <v>0.043092</v>
      </c>
      <c r="D27" s="30">
        <v>0.043003</v>
      </c>
      <c r="E27" s="31">
        <v>0.0</v>
      </c>
      <c r="F27" s="31">
        <v>0.0</v>
      </c>
      <c r="G27" s="32">
        <v>1.0</v>
      </c>
      <c r="H27" s="1"/>
      <c r="I27" s="1"/>
      <c r="J27" s="1"/>
      <c r="K27" s="1"/>
      <c r="L27" s="1"/>
      <c r="M27" s="1"/>
      <c r="N27" s="1"/>
      <c r="O27" s="1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8"/>
      <c r="B28" s="6" t="s">
        <v>32</v>
      </c>
      <c r="C28" s="29">
        <v>0.002082</v>
      </c>
      <c r="D28" s="30">
        <v>0.0022</v>
      </c>
      <c r="E28" s="31">
        <v>1.35</v>
      </c>
      <c r="F28" s="31">
        <v>1.35</v>
      </c>
      <c r="G28" s="32">
        <f t="shared" ref="G28:G33" si="2">E28/F28</f>
        <v>1</v>
      </c>
      <c r="H28" s="1"/>
      <c r="I28" s="1"/>
      <c r="J28" s="1"/>
      <c r="K28" s="1"/>
      <c r="L28" s="1"/>
      <c r="M28" s="1"/>
      <c r="N28" s="1"/>
      <c r="O28" s="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5"/>
      <c r="B29" s="46" t="s">
        <v>33</v>
      </c>
      <c r="C29" s="47">
        <v>1.3542</v>
      </c>
      <c r="D29" s="48">
        <v>1.3507</v>
      </c>
      <c r="E29" s="49">
        <v>25.42</v>
      </c>
      <c r="F29" s="49">
        <v>25.71</v>
      </c>
      <c r="G29" s="50">
        <f t="shared" si="2"/>
        <v>0.9887203423</v>
      </c>
      <c r="H29" s="1"/>
      <c r="I29" s="1"/>
      <c r="J29" s="1"/>
      <c r="K29" s="1"/>
      <c r="L29" s="1"/>
      <c r="M29" s="1"/>
      <c r="N29" s="1"/>
      <c r="O29" s="1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 t="s">
        <v>34</v>
      </c>
      <c r="B30" s="18" t="s">
        <v>35</v>
      </c>
      <c r="C30" s="19">
        <v>1.403</v>
      </c>
      <c r="D30" s="20">
        <v>1.0623</v>
      </c>
      <c r="E30" s="21">
        <v>40.26</v>
      </c>
      <c r="F30" s="21">
        <v>77.65</v>
      </c>
      <c r="G30" s="22">
        <f t="shared" si="2"/>
        <v>0.5184803606</v>
      </c>
      <c r="H30" s="1"/>
      <c r="I30" s="1"/>
      <c r="J30" s="1"/>
      <c r="K30" s="1"/>
      <c r="L30" s="1"/>
      <c r="M30" s="1"/>
      <c r="N30" s="1"/>
      <c r="O30" s="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3"/>
      <c r="B31" s="13" t="s">
        <v>36</v>
      </c>
      <c r="C31" s="24">
        <v>1.5825</v>
      </c>
      <c r="D31" s="25">
        <v>1.5847</v>
      </c>
      <c r="E31" s="26">
        <v>10.91</v>
      </c>
      <c r="F31" s="26">
        <v>10.94</v>
      </c>
      <c r="G31" s="27">
        <f t="shared" si="2"/>
        <v>0.9972577697</v>
      </c>
      <c r="H31" s="1"/>
      <c r="I31" s="1"/>
      <c r="J31" s="1"/>
      <c r="K31" s="1"/>
      <c r="L31" s="1"/>
      <c r="M31" s="1"/>
      <c r="N31" s="1"/>
      <c r="O31" s="1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3" t="s">
        <v>37</v>
      </c>
      <c r="B32" s="34" t="s">
        <v>37</v>
      </c>
      <c r="C32" s="35">
        <v>14.979</v>
      </c>
      <c r="D32" s="36">
        <v>13.04</v>
      </c>
      <c r="E32" s="37">
        <v>61.74</v>
      </c>
      <c r="F32" s="37">
        <v>86.05</v>
      </c>
      <c r="G32" s="38">
        <f t="shared" si="2"/>
        <v>0.7174898315</v>
      </c>
      <c r="H32" s="1"/>
      <c r="I32" s="1"/>
      <c r="J32" s="1"/>
      <c r="K32" s="1"/>
      <c r="L32" s="1"/>
      <c r="M32" s="1"/>
      <c r="N32" s="1"/>
      <c r="O32" s="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3" t="s">
        <v>38</v>
      </c>
      <c r="B33" s="34" t="s">
        <v>38</v>
      </c>
      <c r="C33" s="35">
        <v>761.55</v>
      </c>
      <c r="D33" s="36">
        <v>814.44</v>
      </c>
      <c r="E33" s="37">
        <v>26.42</v>
      </c>
      <c r="F33" s="37">
        <v>45.75</v>
      </c>
      <c r="G33" s="51">
        <f t="shared" si="2"/>
        <v>0.5774863388</v>
      </c>
      <c r="H33" s="1"/>
      <c r="I33" s="1"/>
      <c r="J33" s="1"/>
      <c r="K33" s="1"/>
      <c r="L33" s="1"/>
      <c r="M33" s="1"/>
      <c r="N33" s="1"/>
      <c r="O33" s="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2" t="s">
        <v>39</v>
      </c>
      <c r="B35" s="53">
        <v>1.0</v>
      </c>
      <c r="C35" s="54" t="s">
        <v>40</v>
      </c>
      <c r="D35" s="55" t="s">
        <v>41</v>
      </c>
      <c r="E35" s="56" t="s">
        <v>42</v>
      </c>
      <c r="F35" s="57" t="s">
        <v>43</v>
      </c>
      <c r="G35" s="1"/>
      <c r="H35" s="1"/>
      <c r="I35" s="1"/>
      <c r="J35" s="1"/>
      <c r="K35" s="1"/>
      <c r="L35" s="1"/>
      <c r="M35" s="1"/>
      <c r="N35" s="1"/>
      <c r="O35" s="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E1:F1"/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8" t="s">
        <v>45</v>
      </c>
      <c r="B1" s="58" t="s">
        <v>48</v>
      </c>
      <c r="H1" s="58" t="s">
        <v>50</v>
      </c>
    </row>
    <row r="2">
      <c r="B2" s="58" t="s">
        <v>51</v>
      </c>
      <c r="C2" s="58" t="s">
        <v>52</v>
      </c>
      <c r="D2" s="59" t="s">
        <v>53</v>
      </c>
      <c r="E2" s="58" t="s">
        <v>54</v>
      </c>
      <c r="F2" s="59" t="s">
        <v>55</v>
      </c>
      <c r="G2" s="58" t="s">
        <v>56</v>
      </c>
      <c r="H2" s="58" t="s">
        <v>51</v>
      </c>
      <c r="I2" s="58" t="s">
        <v>52</v>
      </c>
      <c r="J2" s="59" t="s">
        <v>53</v>
      </c>
      <c r="K2" s="58" t="s">
        <v>54</v>
      </c>
      <c r="L2" s="59" t="s">
        <v>55</v>
      </c>
      <c r="M2" s="58" t="s">
        <v>56</v>
      </c>
    </row>
    <row r="3">
      <c r="A3" s="58">
        <v>1.0</v>
      </c>
      <c r="B3" s="58">
        <v>1.7126</v>
      </c>
      <c r="C3" s="58">
        <v>8.4037</v>
      </c>
      <c r="D3" s="58">
        <v>67.672</v>
      </c>
      <c r="F3" s="58">
        <v>342.64</v>
      </c>
      <c r="G3" s="58">
        <v>412.76</v>
      </c>
      <c r="H3" s="58">
        <v>81.75</v>
      </c>
      <c r="I3" s="58">
        <v>17.85</v>
      </c>
      <c r="J3" s="58">
        <v>17.79</v>
      </c>
      <c r="K3" s="58">
        <v>16.69</v>
      </c>
      <c r="L3" s="58">
        <v>16.57</v>
      </c>
      <c r="M3" s="58">
        <v>16.5</v>
      </c>
    </row>
    <row r="4">
      <c r="A4" s="58">
        <v>2.0</v>
      </c>
      <c r="B4" s="58">
        <v>1.7281</v>
      </c>
      <c r="C4" s="58">
        <v>8.244</v>
      </c>
      <c r="D4" s="58">
        <v>69.019</v>
      </c>
      <c r="F4" s="58">
        <v>339.63</v>
      </c>
      <c r="G4" s="58">
        <v>413.58</v>
      </c>
      <c r="H4" s="58">
        <v>81.75</v>
      </c>
      <c r="I4" s="58">
        <v>17.84</v>
      </c>
      <c r="J4" s="58">
        <v>17.78</v>
      </c>
      <c r="L4" s="58">
        <v>16.58</v>
      </c>
      <c r="M4" s="58">
        <v>16.49</v>
      </c>
    </row>
    <row r="5">
      <c r="A5" s="58">
        <v>3.0</v>
      </c>
      <c r="B5" s="58">
        <v>1.7839</v>
      </c>
      <c r="C5" s="58">
        <v>7.9935</v>
      </c>
      <c r="D5" s="58">
        <v>70.021</v>
      </c>
      <c r="F5" s="58">
        <v>336.14</v>
      </c>
      <c r="G5" s="58">
        <v>416.13</v>
      </c>
      <c r="H5" s="58">
        <v>81.75</v>
      </c>
      <c r="I5" s="58">
        <v>17.84</v>
      </c>
      <c r="J5" s="58">
        <v>17.78</v>
      </c>
      <c r="L5" s="58">
        <v>16.56</v>
      </c>
      <c r="M5" s="58">
        <v>16.49</v>
      </c>
      <c r="R5" s="58">
        <v>1.0</v>
      </c>
      <c r="S5" s="58">
        <v>1.7804</v>
      </c>
      <c r="T5" s="58">
        <v>81.75</v>
      </c>
    </row>
    <row r="6">
      <c r="A6" s="58">
        <v>4.0</v>
      </c>
      <c r="B6" s="58">
        <v>1.7207</v>
      </c>
      <c r="C6" s="58">
        <v>8.2926</v>
      </c>
      <c r="D6" s="58">
        <v>66.996</v>
      </c>
      <c r="F6" s="58">
        <v>343.23</v>
      </c>
      <c r="G6" s="58">
        <v>414.33</v>
      </c>
      <c r="H6" s="58">
        <v>81.75</v>
      </c>
      <c r="I6" s="58">
        <v>17.85</v>
      </c>
      <c r="J6" s="58">
        <v>17.79</v>
      </c>
      <c r="L6" s="58">
        <v>16.58</v>
      </c>
      <c r="M6" s="58">
        <v>16.5</v>
      </c>
      <c r="R6" s="58">
        <v>2.0</v>
      </c>
      <c r="S6" s="58">
        <v>8.28674</v>
      </c>
      <c r="T6" s="58">
        <v>17.848</v>
      </c>
    </row>
    <row r="7">
      <c r="A7" s="58">
        <v>5.0</v>
      </c>
      <c r="B7" s="58">
        <v>1.9147</v>
      </c>
      <c r="C7" s="58">
        <v>8.3765</v>
      </c>
      <c r="D7" s="58">
        <v>66.737</v>
      </c>
      <c r="F7" s="58">
        <v>339.88</v>
      </c>
      <c r="G7" s="58">
        <v>413.35</v>
      </c>
      <c r="H7" s="58">
        <v>81.75</v>
      </c>
      <c r="I7" s="58">
        <v>17.84</v>
      </c>
      <c r="J7" s="58">
        <v>17.8</v>
      </c>
      <c r="L7" s="58">
        <v>16.58</v>
      </c>
      <c r="M7" s="58">
        <v>16.49</v>
      </c>
      <c r="R7" s="58">
        <v>3.0</v>
      </c>
    </row>
    <row r="8">
      <c r="A8" s="58">
        <v>6.0</v>
      </c>
      <c r="B8" s="58">
        <v>1.7296</v>
      </c>
      <c r="C8" s="58">
        <v>8.2115</v>
      </c>
      <c r="D8" s="58">
        <v>69.863</v>
      </c>
      <c r="F8" s="58">
        <v>338.29</v>
      </c>
      <c r="G8" s="58">
        <v>414.51</v>
      </c>
      <c r="H8" s="58">
        <v>81.75</v>
      </c>
      <c r="I8" s="58">
        <v>17.86</v>
      </c>
      <c r="J8" s="58">
        <v>17.77</v>
      </c>
      <c r="L8" s="58">
        <v>16.58</v>
      </c>
      <c r="M8" s="58">
        <v>16.48</v>
      </c>
      <c r="R8" s="58">
        <v>4.0</v>
      </c>
      <c r="S8" s="58">
        <v>68.288</v>
      </c>
      <c r="T8" s="58">
        <v>17.785</v>
      </c>
    </row>
    <row r="9">
      <c r="A9" s="58">
        <v>7.0</v>
      </c>
      <c r="B9" s="58">
        <v>1.7362</v>
      </c>
      <c r="C9" s="58">
        <v>8.3069</v>
      </c>
      <c r="D9" s="58">
        <v>68.253</v>
      </c>
      <c r="F9" s="58">
        <v>336.25</v>
      </c>
      <c r="G9" s="58">
        <v>415.77</v>
      </c>
      <c r="H9" s="58">
        <v>81.75</v>
      </c>
      <c r="I9" s="58">
        <v>17.85</v>
      </c>
      <c r="J9" s="58">
        <v>17.78</v>
      </c>
      <c r="L9" s="58">
        <v>16.58</v>
      </c>
      <c r="M9" s="58">
        <v>16.5</v>
      </c>
      <c r="R9" s="58">
        <v>5.0</v>
      </c>
    </row>
    <row r="10">
      <c r="A10" s="58">
        <v>8.0</v>
      </c>
      <c r="B10" s="58">
        <v>1.7527</v>
      </c>
      <c r="C10" s="58">
        <v>8.4196</v>
      </c>
      <c r="D10" s="58">
        <v>67.819</v>
      </c>
      <c r="F10" s="58">
        <v>340.61</v>
      </c>
      <c r="G10" s="58">
        <v>414.09</v>
      </c>
      <c r="H10" s="58">
        <v>81.75</v>
      </c>
      <c r="I10" s="58">
        <v>17.85</v>
      </c>
      <c r="J10" s="58">
        <v>17.78</v>
      </c>
      <c r="L10" s="58">
        <v>16.57</v>
      </c>
      <c r="M10" s="58">
        <v>16.49</v>
      </c>
      <c r="R10" s="58">
        <v>6.0</v>
      </c>
      <c r="S10" s="58">
        <v>338.8</v>
      </c>
      <c r="T10" s="58">
        <v>16.575</v>
      </c>
    </row>
    <row r="11">
      <c r="A11" s="58">
        <v>9.0</v>
      </c>
      <c r="B11" s="58">
        <v>1.9906</v>
      </c>
      <c r="C11" s="58">
        <v>8.2849</v>
      </c>
      <c r="D11" s="58">
        <v>69.18</v>
      </c>
      <c r="F11" s="58">
        <v>336.24</v>
      </c>
      <c r="G11" s="58">
        <v>412.5</v>
      </c>
      <c r="H11" s="58">
        <v>81.75</v>
      </c>
      <c r="I11" s="58">
        <v>17.85</v>
      </c>
      <c r="J11" s="58">
        <v>17.78</v>
      </c>
      <c r="L11" s="58">
        <v>16.58</v>
      </c>
      <c r="M11" s="58">
        <v>16.5</v>
      </c>
    </row>
    <row r="12">
      <c r="A12" s="58">
        <v>10.0</v>
      </c>
      <c r="B12" s="58">
        <v>1.7349</v>
      </c>
      <c r="C12" s="58">
        <v>8.3342</v>
      </c>
      <c r="D12" s="58">
        <v>67.32</v>
      </c>
      <c r="F12" s="58">
        <v>335.09</v>
      </c>
      <c r="G12" s="58">
        <v>412.05</v>
      </c>
      <c r="H12" s="58">
        <v>81.75</v>
      </c>
      <c r="I12" s="58">
        <v>17.85</v>
      </c>
      <c r="J12" s="58">
        <v>17.8</v>
      </c>
      <c r="L12" s="58">
        <v>16.57</v>
      </c>
      <c r="M12" s="58">
        <v>16.5</v>
      </c>
    </row>
    <row r="13">
      <c r="B13">
        <f t="shared" ref="B13:D13" si="1">AVERAGE(B3:B12)</f>
        <v>1.7804</v>
      </c>
      <c r="C13">
        <f t="shared" si="1"/>
        <v>8.28674</v>
      </c>
      <c r="D13">
        <f t="shared" si="1"/>
        <v>68.288</v>
      </c>
      <c r="F13">
        <f t="shared" ref="F13:J13" si="2">AVERAGE(F3:F12)</f>
        <v>338.8</v>
      </c>
      <c r="G13">
        <f t="shared" si="2"/>
        <v>413.907</v>
      </c>
      <c r="H13">
        <f t="shared" si="2"/>
        <v>81.75</v>
      </c>
      <c r="I13">
        <f t="shared" si="2"/>
        <v>17.848</v>
      </c>
      <c r="J13">
        <f t="shared" si="2"/>
        <v>17.785</v>
      </c>
      <c r="L13">
        <f t="shared" ref="L13:M13" si="3">AVERAGE(L3:L12)</f>
        <v>16.575</v>
      </c>
      <c r="M13">
        <f t="shared" si="3"/>
        <v>16.494</v>
      </c>
    </row>
    <row r="14">
      <c r="N14" s="60" t="s">
        <v>60</v>
      </c>
    </row>
    <row r="15">
      <c r="H15" s="60" t="s">
        <v>62</v>
      </c>
    </row>
    <row r="16">
      <c r="H16" s="58" t="s">
        <v>63</v>
      </c>
      <c r="I16" s="58" t="s">
        <v>64</v>
      </c>
      <c r="J16" s="58">
        <v>17.78</v>
      </c>
      <c r="K16" s="58" t="s">
        <v>65</v>
      </c>
      <c r="L16" s="58">
        <v>16.51</v>
      </c>
      <c r="M16" s="58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8" t="s">
        <v>44</v>
      </c>
      <c r="L1" s="58" t="s">
        <v>46</v>
      </c>
      <c r="M1" s="58" t="s">
        <v>47</v>
      </c>
    </row>
    <row r="2">
      <c r="A2" s="58" t="s">
        <v>49</v>
      </c>
      <c r="B2" s="58">
        <v>12.38</v>
      </c>
      <c r="C2" s="58">
        <v>12.389</v>
      </c>
      <c r="D2" s="58">
        <v>12.381</v>
      </c>
      <c r="E2" s="58">
        <v>12.391</v>
      </c>
      <c r="F2" s="58">
        <v>12.387</v>
      </c>
      <c r="L2">
        <f t="shared" ref="L2:M2" si="1">AVERAGE(B2:F2)</f>
        <v>12.3856</v>
      </c>
      <c r="M2">
        <f t="shared" si="1"/>
        <v>12.387</v>
      </c>
      <c r="N2" s="58">
        <v>1.0</v>
      </c>
      <c r="O2">
        <f>AVERAGE(E2:I2)</f>
        <v>12.389</v>
      </c>
    </row>
    <row r="3">
      <c r="A3" s="58" t="s">
        <v>57</v>
      </c>
      <c r="B3" s="58">
        <v>16.189</v>
      </c>
      <c r="C3" s="58">
        <v>18.711</v>
      </c>
      <c r="D3" s="58">
        <v>18.925</v>
      </c>
      <c r="E3" s="58">
        <v>12.612</v>
      </c>
      <c r="F3" s="58">
        <v>21.658</v>
      </c>
      <c r="G3" s="58">
        <v>18.822</v>
      </c>
      <c r="H3" s="58">
        <v>13.381</v>
      </c>
      <c r="I3" s="58">
        <v>12.399</v>
      </c>
      <c r="J3" s="58">
        <v>12.389</v>
      </c>
      <c r="K3" s="58">
        <v>21.619</v>
      </c>
      <c r="L3">
        <f t="shared" ref="L3:L16" si="2">AVERAGE(B3:K3)</f>
        <v>16.6705</v>
      </c>
      <c r="N3" s="58">
        <v>2.0</v>
      </c>
      <c r="O3" s="58">
        <v>15.98465</v>
      </c>
    </row>
    <row r="4">
      <c r="B4" s="58">
        <v>14.075</v>
      </c>
      <c r="C4" s="58">
        <v>16.118</v>
      </c>
      <c r="D4" s="58">
        <v>17.047</v>
      </c>
      <c r="E4" s="58">
        <v>12.382</v>
      </c>
      <c r="F4" s="58">
        <v>19.6</v>
      </c>
      <c r="G4" s="58">
        <v>16.788</v>
      </c>
      <c r="H4" s="58">
        <v>12.378</v>
      </c>
      <c r="I4" s="58">
        <v>12.603</v>
      </c>
      <c r="J4" s="58">
        <v>12.388</v>
      </c>
      <c r="K4" s="58">
        <v>19.609</v>
      </c>
      <c r="L4">
        <f t="shared" si="2"/>
        <v>15.2988</v>
      </c>
      <c r="M4" s="58">
        <v>15.98465</v>
      </c>
      <c r="N4" s="58">
        <v>3.0</v>
      </c>
      <c r="O4" s="58">
        <v>19.77403333</v>
      </c>
    </row>
    <row r="5">
      <c r="A5" s="58" t="s">
        <v>58</v>
      </c>
      <c r="B5" s="58">
        <v>12.385</v>
      </c>
      <c r="C5" s="58">
        <v>12.388</v>
      </c>
      <c r="D5" s="58">
        <v>12.815</v>
      </c>
      <c r="E5" s="58">
        <v>13.656</v>
      </c>
      <c r="F5" s="58">
        <v>19.146</v>
      </c>
      <c r="G5" s="58">
        <v>12.382</v>
      </c>
      <c r="H5" s="58">
        <v>29.296</v>
      </c>
      <c r="I5" s="58">
        <v>12.919</v>
      </c>
      <c r="J5" s="58">
        <v>12.383</v>
      </c>
      <c r="K5" s="58">
        <v>13.134</v>
      </c>
      <c r="L5">
        <f t="shared" si="2"/>
        <v>15.0504</v>
      </c>
      <c r="N5" s="58">
        <v>4.0</v>
      </c>
      <c r="O5" s="58">
        <v>19.867225</v>
      </c>
    </row>
    <row r="6">
      <c r="B6" s="58">
        <v>18.755</v>
      </c>
      <c r="C6" s="58">
        <v>12.964</v>
      </c>
      <c r="D6" s="58">
        <v>28.419</v>
      </c>
      <c r="E6" s="58">
        <v>19.324</v>
      </c>
      <c r="F6" s="58">
        <v>18.234</v>
      </c>
      <c r="G6" s="58">
        <v>30.947</v>
      </c>
      <c r="H6" s="58">
        <v>34.324</v>
      </c>
      <c r="I6" s="58">
        <v>12.375</v>
      </c>
      <c r="J6" s="58">
        <v>30.861</v>
      </c>
      <c r="K6" s="58">
        <v>14.557</v>
      </c>
      <c r="L6">
        <f t="shared" si="2"/>
        <v>22.076</v>
      </c>
      <c r="N6" s="58">
        <v>5.0</v>
      </c>
      <c r="O6" s="58">
        <v>23.19488</v>
      </c>
    </row>
    <row r="7">
      <c r="B7" s="58">
        <v>21.451</v>
      </c>
      <c r="C7" s="58">
        <v>12.381</v>
      </c>
      <c r="D7" s="58">
        <v>30.338</v>
      </c>
      <c r="E7" s="58">
        <v>21.632</v>
      </c>
      <c r="F7" s="58">
        <v>12.383</v>
      </c>
      <c r="G7" s="58">
        <v>32.655</v>
      </c>
      <c r="H7" s="58">
        <v>32.831</v>
      </c>
      <c r="I7" s="58">
        <v>12.376</v>
      </c>
      <c r="J7" s="58">
        <v>33.527</v>
      </c>
      <c r="K7" s="58">
        <v>12.383</v>
      </c>
      <c r="L7">
        <f t="shared" si="2"/>
        <v>22.1957</v>
      </c>
      <c r="M7" s="58">
        <v>19.77403333</v>
      </c>
      <c r="N7" s="58">
        <v>6.0</v>
      </c>
      <c r="O7" s="58">
        <v>0.0</v>
      </c>
    </row>
    <row r="8">
      <c r="A8" s="58" t="s">
        <v>59</v>
      </c>
      <c r="B8" s="58">
        <v>12.389</v>
      </c>
      <c r="C8" s="58">
        <v>12.39</v>
      </c>
      <c r="D8" s="58">
        <v>12.391</v>
      </c>
      <c r="E8" s="58">
        <v>12.623</v>
      </c>
      <c r="F8" s="58">
        <v>12.92</v>
      </c>
      <c r="G8" s="58">
        <v>13.469</v>
      </c>
      <c r="H8" s="58">
        <v>12.38</v>
      </c>
      <c r="I8" s="58">
        <v>12.386</v>
      </c>
      <c r="J8" s="58">
        <v>12.389</v>
      </c>
      <c r="K8" s="58">
        <v>12.378</v>
      </c>
      <c r="L8">
        <f t="shared" si="2"/>
        <v>12.5715</v>
      </c>
      <c r="N8" s="58">
        <v>7.0</v>
      </c>
      <c r="O8" s="58">
        <v>0.0</v>
      </c>
    </row>
    <row r="9">
      <c r="B9" s="58">
        <v>12.377</v>
      </c>
      <c r="C9" s="58">
        <v>12.911</v>
      </c>
      <c r="D9" s="58">
        <v>19.153</v>
      </c>
      <c r="E9" s="58">
        <v>12.381</v>
      </c>
      <c r="F9" s="58">
        <v>22.395</v>
      </c>
      <c r="G9" s="58">
        <v>38.461</v>
      </c>
      <c r="H9" s="58">
        <v>12.377</v>
      </c>
      <c r="I9" s="58">
        <v>16.75</v>
      </c>
      <c r="J9" s="58">
        <v>29.213</v>
      </c>
      <c r="K9" s="58">
        <v>12.381</v>
      </c>
      <c r="L9">
        <f t="shared" si="2"/>
        <v>18.8399</v>
      </c>
      <c r="N9" s="58">
        <v>8.0</v>
      </c>
      <c r="O9" s="58">
        <v>27.62085</v>
      </c>
    </row>
    <row r="10">
      <c r="B10" s="58">
        <v>19.527</v>
      </c>
      <c r="C10" s="58">
        <v>13.384</v>
      </c>
      <c r="D10" s="58">
        <v>22.854</v>
      </c>
      <c r="E10" s="58">
        <v>21.633</v>
      </c>
      <c r="F10" s="58">
        <v>21.225</v>
      </c>
      <c r="G10" s="58">
        <v>40.857</v>
      </c>
      <c r="H10" s="58">
        <v>24.661</v>
      </c>
      <c r="I10" s="58">
        <v>31.657</v>
      </c>
      <c r="J10" s="58">
        <v>34.318</v>
      </c>
      <c r="K10" s="58">
        <v>31.936</v>
      </c>
      <c r="L10">
        <f t="shared" si="2"/>
        <v>26.2052</v>
      </c>
    </row>
    <row r="11">
      <c r="B11" s="58">
        <v>16.917</v>
      </c>
      <c r="C11" s="58">
        <v>12.384</v>
      </c>
      <c r="D11" s="58">
        <v>17.78</v>
      </c>
      <c r="E11" s="58">
        <v>19.699</v>
      </c>
      <c r="F11" s="58">
        <v>12.383</v>
      </c>
      <c r="G11" s="58">
        <v>29.087</v>
      </c>
      <c r="H11" s="58">
        <v>24.17</v>
      </c>
      <c r="I11" s="58">
        <v>27.82</v>
      </c>
      <c r="J11" s="58">
        <v>27.83</v>
      </c>
      <c r="K11" s="58">
        <v>30.453</v>
      </c>
      <c r="L11">
        <f t="shared" si="2"/>
        <v>21.8523</v>
      </c>
      <c r="M11" s="58">
        <v>19.867225</v>
      </c>
    </row>
    <row r="12">
      <c r="A12" s="58" t="s">
        <v>61</v>
      </c>
      <c r="B12" s="58">
        <v>12.381</v>
      </c>
      <c r="C12" s="58">
        <v>12.39</v>
      </c>
      <c r="D12" s="58">
        <v>12.386</v>
      </c>
      <c r="E12" s="58">
        <v>12.383</v>
      </c>
      <c r="F12" s="58">
        <v>12.381</v>
      </c>
      <c r="G12" s="58">
        <v>12.378</v>
      </c>
      <c r="H12" s="58">
        <v>12.386</v>
      </c>
      <c r="I12" s="58">
        <v>12.619</v>
      </c>
      <c r="J12" s="58">
        <v>19.16</v>
      </c>
      <c r="K12" s="58">
        <v>12.384</v>
      </c>
      <c r="L12">
        <f t="shared" si="2"/>
        <v>13.0848</v>
      </c>
    </row>
    <row r="13">
      <c r="B13" s="58">
        <v>12.823</v>
      </c>
      <c r="C13" s="58">
        <v>12.381</v>
      </c>
      <c r="D13" s="58">
        <v>28.835</v>
      </c>
      <c r="E13" s="58">
        <v>13.116</v>
      </c>
      <c r="F13" s="58">
        <v>12.385</v>
      </c>
      <c r="G13" s="58">
        <v>13.437</v>
      </c>
      <c r="H13" s="58">
        <v>13.935</v>
      </c>
      <c r="I13" s="58">
        <v>12.386</v>
      </c>
      <c r="J13" s="58">
        <v>48.02</v>
      </c>
      <c r="K13" s="58">
        <v>26.039</v>
      </c>
      <c r="L13">
        <f t="shared" si="2"/>
        <v>19.3357</v>
      </c>
    </row>
    <row r="14">
      <c r="B14" s="58">
        <v>45.099</v>
      </c>
      <c r="C14" s="58">
        <v>12.384</v>
      </c>
      <c r="D14" s="58">
        <v>27.394</v>
      </c>
      <c r="E14" s="58">
        <v>31.206</v>
      </c>
      <c r="F14" s="58">
        <v>12.38</v>
      </c>
      <c r="G14" s="58">
        <v>12.605</v>
      </c>
      <c r="H14" s="58">
        <v>13.592</v>
      </c>
      <c r="I14" s="58">
        <v>16.24</v>
      </c>
      <c r="J14" s="58">
        <v>53.994</v>
      </c>
      <c r="K14" s="58">
        <v>31.031</v>
      </c>
      <c r="L14">
        <f t="shared" si="2"/>
        <v>25.5925</v>
      </c>
    </row>
    <row r="15">
      <c r="B15" s="58">
        <v>41.047</v>
      </c>
      <c r="C15" s="58">
        <v>32.825</v>
      </c>
      <c r="D15" s="58">
        <v>24.334</v>
      </c>
      <c r="E15" s="58">
        <v>31.385</v>
      </c>
      <c r="F15" s="58">
        <v>28.93</v>
      </c>
      <c r="G15" s="58">
        <v>27.29</v>
      </c>
      <c r="H15" s="58">
        <v>13.409</v>
      </c>
      <c r="I15" s="58">
        <v>32.375</v>
      </c>
      <c r="J15" s="58">
        <v>45.99</v>
      </c>
      <c r="K15" s="58">
        <v>32.795</v>
      </c>
      <c r="L15">
        <f t="shared" si="2"/>
        <v>31.038</v>
      </c>
    </row>
    <row r="16">
      <c r="B16" s="58">
        <v>39.579</v>
      </c>
      <c r="C16" s="58">
        <v>30.742</v>
      </c>
      <c r="D16" s="58">
        <v>21.917</v>
      </c>
      <c r="E16" s="58">
        <v>12.384</v>
      </c>
      <c r="F16" s="58">
        <v>24.67</v>
      </c>
      <c r="G16" s="58">
        <v>22.43</v>
      </c>
      <c r="H16" s="58">
        <v>12.382</v>
      </c>
      <c r="I16" s="58">
        <v>28.561</v>
      </c>
      <c r="J16" s="58">
        <v>51.593</v>
      </c>
      <c r="K16" s="58">
        <v>24.976</v>
      </c>
      <c r="L16">
        <f t="shared" si="2"/>
        <v>26.9234</v>
      </c>
      <c r="M16" s="58">
        <v>23.19488</v>
      </c>
    </row>
    <row r="17">
      <c r="A17" s="58" t="s">
        <v>67</v>
      </c>
      <c r="B17" s="58">
        <v>12.613</v>
      </c>
      <c r="C17" s="58">
        <v>13.634</v>
      </c>
      <c r="D17" s="58">
        <v>12.39</v>
      </c>
      <c r="E17" s="58">
        <v>12.096</v>
      </c>
      <c r="F17" s="58">
        <v>16.948</v>
      </c>
      <c r="G17">
        <f t="shared" ref="G17:G24" si="3">AVERAGE(B17:F17)</f>
        <v>13.5362</v>
      </c>
    </row>
    <row r="18">
      <c r="B18" s="58">
        <v>12.38</v>
      </c>
      <c r="C18" s="58">
        <v>12.38</v>
      </c>
      <c r="D18" s="58">
        <v>26.079</v>
      </c>
      <c r="E18" s="58">
        <v>12.087</v>
      </c>
      <c r="F18" s="58">
        <v>26.209</v>
      </c>
      <c r="G18">
        <f t="shared" si="3"/>
        <v>17.827</v>
      </c>
    </row>
    <row r="19">
      <c r="B19" s="58">
        <v>12.843</v>
      </c>
      <c r="C19" s="58">
        <v>12.608</v>
      </c>
      <c r="D19" s="58">
        <v>24.645</v>
      </c>
      <c r="E19" s="58">
        <v>13.12</v>
      </c>
      <c r="F19" s="58">
        <v>26.766</v>
      </c>
      <c r="G19">
        <f t="shared" si="3"/>
        <v>17.9964</v>
      </c>
    </row>
    <row r="20">
      <c r="B20" s="58">
        <v>40.298</v>
      </c>
      <c r="C20" s="58">
        <v>12.384</v>
      </c>
      <c r="D20" s="58">
        <v>16.475</v>
      </c>
      <c r="E20" s="58">
        <v>46.595</v>
      </c>
      <c r="F20" s="58">
        <v>63.237</v>
      </c>
      <c r="G20">
        <f t="shared" si="3"/>
        <v>35.7978</v>
      </c>
    </row>
    <row r="21">
      <c r="B21" s="58">
        <v>38.814</v>
      </c>
      <c r="C21" s="58">
        <v>12.388</v>
      </c>
      <c r="D21" s="58">
        <v>12.645</v>
      </c>
      <c r="E21" s="58">
        <v>52.178</v>
      </c>
      <c r="F21" s="58">
        <v>59.996</v>
      </c>
      <c r="G21">
        <f t="shared" si="3"/>
        <v>35.2042</v>
      </c>
    </row>
    <row r="22">
      <c r="B22" s="58">
        <v>29.937</v>
      </c>
      <c r="C22" s="58">
        <v>21.91</v>
      </c>
      <c r="D22" s="58">
        <v>14.016</v>
      </c>
      <c r="E22" s="58">
        <v>53.98</v>
      </c>
      <c r="F22" s="58">
        <v>57.096</v>
      </c>
      <c r="G22">
        <f t="shared" si="3"/>
        <v>35.3878</v>
      </c>
    </row>
    <row r="23">
      <c r="B23" s="58">
        <v>32.427</v>
      </c>
      <c r="C23" s="58">
        <v>31.95</v>
      </c>
      <c r="D23" s="58">
        <v>34.032</v>
      </c>
      <c r="E23" s="58">
        <v>34.625</v>
      </c>
      <c r="F23" s="58">
        <v>60.338</v>
      </c>
      <c r="G23">
        <f t="shared" si="3"/>
        <v>38.6744</v>
      </c>
    </row>
    <row r="24">
      <c r="B24" s="58">
        <v>30.937</v>
      </c>
      <c r="C24" s="58">
        <v>21.969</v>
      </c>
      <c r="D24" s="58">
        <v>34.593</v>
      </c>
      <c r="E24" s="58">
        <v>32.831</v>
      </c>
      <c r="F24" s="58">
        <v>12.385</v>
      </c>
      <c r="G24">
        <f t="shared" si="3"/>
        <v>26.543</v>
      </c>
      <c r="M24" s="58">
        <v>27.62085</v>
      </c>
    </row>
    <row r="25">
      <c r="G25">
        <f>AVERAGE(G17:G24)</f>
        <v>27.62085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5" max="5" width="16.86"/>
    <col customWidth="1" min="8" max="8" width="17.0"/>
    <col customWidth="1" min="9" max="9" width="17.71"/>
  </cols>
  <sheetData>
    <row r="1">
      <c r="B1" s="58" t="s">
        <v>48</v>
      </c>
      <c r="F1" s="58" t="s">
        <v>68</v>
      </c>
      <c r="I1" s="58" t="s">
        <v>50</v>
      </c>
    </row>
    <row r="2">
      <c r="B2" s="61" t="s">
        <v>69</v>
      </c>
      <c r="C2" s="62" t="s">
        <v>45</v>
      </c>
      <c r="D2" s="64" t="s">
        <v>71</v>
      </c>
      <c r="E2" s="62" t="s">
        <v>45</v>
      </c>
      <c r="F2" s="63" t="s">
        <v>74</v>
      </c>
      <c r="G2" s="61" t="s">
        <v>75</v>
      </c>
      <c r="I2" s="61" t="s">
        <v>69</v>
      </c>
      <c r="J2" s="62" t="s">
        <v>45</v>
      </c>
      <c r="K2" s="64" t="s">
        <v>71</v>
      </c>
      <c r="L2" s="62" t="s">
        <v>45</v>
      </c>
      <c r="M2" s="63" t="s">
        <v>74</v>
      </c>
    </row>
    <row r="3">
      <c r="A3" s="66" t="s">
        <v>45</v>
      </c>
      <c r="B3" s="68">
        <v>342.64</v>
      </c>
      <c r="C3" s="70">
        <v>337.8</v>
      </c>
      <c r="D3" s="72">
        <v>335.92</v>
      </c>
      <c r="E3" s="70">
        <v>334.78</v>
      </c>
      <c r="F3" s="72">
        <v>22.082</v>
      </c>
      <c r="G3" s="68">
        <v>342.42</v>
      </c>
      <c r="I3" s="68">
        <v>16.57</v>
      </c>
      <c r="J3" s="70">
        <v>16.55</v>
      </c>
      <c r="K3" s="72">
        <v>16.6</v>
      </c>
      <c r="L3" s="74"/>
      <c r="M3" s="72">
        <v>59.97</v>
      </c>
    </row>
    <row r="4">
      <c r="B4" s="68">
        <v>339.63</v>
      </c>
      <c r="C4" s="70">
        <v>337.51</v>
      </c>
      <c r="D4" s="72">
        <v>342.38</v>
      </c>
      <c r="E4" s="70">
        <v>337.13</v>
      </c>
      <c r="F4" s="72">
        <v>22.278</v>
      </c>
      <c r="G4" s="68">
        <v>340.87</v>
      </c>
      <c r="I4" s="68">
        <v>16.58</v>
      </c>
      <c r="J4" s="70">
        <v>16.64</v>
      </c>
      <c r="K4" s="72">
        <v>1.64</v>
      </c>
      <c r="L4" s="74"/>
      <c r="M4" s="72">
        <v>59.97</v>
      </c>
    </row>
    <row r="5">
      <c r="B5" s="68">
        <v>336.14</v>
      </c>
      <c r="C5" s="70">
        <v>336.6</v>
      </c>
      <c r="D5" s="72">
        <v>341.12</v>
      </c>
      <c r="E5" s="70">
        <v>335.87</v>
      </c>
      <c r="F5" s="72">
        <v>23.25</v>
      </c>
      <c r="G5" s="68">
        <v>343.33</v>
      </c>
      <c r="I5" s="68">
        <v>16.56</v>
      </c>
      <c r="J5" s="70">
        <v>16.64</v>
      </c>
      <c r="K5" s="72">
        <v>16.55</v>
      </c>
      <c r="L5" s="74"/>
      <c r="M5" s="72">
        <v>59.97</v>
      </c>
    </row>
    <row r="6">
      <c r="B6" s="68">
        <v>343.23</v>
      </c>
      <c r="C6" s="70">
        <v>340.87</v>
      </c>
      <c r="D6" s="72">
        <v>338.0</v>
      </c>
      <c r="E6" s="70">
        <v>342.33</v>
      </c>
      <c r="F6" s="72">
        <v>22.064</v>
      </c>
      <c r="G6" s="68">
        <v>346.82</v>
      </c>
      <c r="I6" s="68">
        <v>16.58</v>
      </c>
      <c r="J6" s="70">
        <v>16.57</v>
      </c>
      <c r="K6" s="72">
        <v>16.58</v>
      </c>
      <c r="L6" s="74"/>
      <c r="M6" s="72">
        <v>59.97</v>
      </c>
    </row>
    <row r="7">
      <c r="B7" s="68">
        <v>339.88</v>
      </c>
      <c r="C7" s="70">
        <v>343.55</v>
      </c>
      <c r="D7" s="72">
        <v>335.95</v>
      </c>
      <c r="E7" s="70">
        <v>338.34</v>
      </c>
      <c r="F7" s="72">
        <v>23.262</v>
      </c>
      <c r="G7" s="68">
        <v>342.97</v>
      </c>
      <c r="I7" s="68">
        <v>16.58</v>
      </c>
      <c r="J7" s="70">
        <v>16.53</v>
      </c>
      <c r="K7" s="72">
        <v>16.56</v>
      </c>
      <c r="L7" s="74"/>
      <c r="M7" s="72">
        <v>59.97</v>
      </c>
    </row>
    <row r="8">
      <c r="B8" s="68">
        <v>338.29</v>
      </c>
      <c r="C8" s="70">
        <v>337.17</v>
      </c>
      <c r="D8" s="72">
        <v>345.1</v>
      </c>
      <c r="E8" s="70">
        <v>337.15</v>
      </c>
      <c r="F8" s="72">
        <v>22.481</v>
      </c>
      <c r="G8" s="68">
        <v>340.7</v>
      </c>
      <c r="I8" s="68">
        <v>16.58</v>
      </c>
      <c r="J8" s="70">
        <v>16.59</v>
      </c>
      <c r="K8" s="72">
        <v>16.59</v>
      </c>
      <c r="L8" s="70">
        <v>16.58</v>
      </c>
      <c r="M8" s="72">
        <v>59.97</v>
      </c>
    </row>
    <row r="9">
      <c r="B9" s="68">
        <v>336.25</v>
      </c>
      <c r="C9" s="70">
        <v>343.97</v>
      </c>
      <c r="D9" s="72">
        <v>337.73</v>
      </c>
      <c r="E9" s="70">
        <v>341.36</v>
      </c>
      <c r="F9" s="72">
        <v>22.092</v>
      </c>
      <c r="G9" s="68">
        <v>346.02</v>
      </c>
      <c r="I9" s="68">
        <v>16.58</v>
      </c>
      <c r="J9" s="70">
        <v>16.57</v>
      </c>
      <c r="K9" s="72">
        <v>16.6</v>
      </c>
      <c r="L9" s="74"/>
      <c r="M9" s="72">
        <v>59.97</v>
      </c>
    </row>
    <row r="10">
      <c r="B10" s="68">
        <v>340.61</v>
      </c>
      <c r="C10" s="70">
        <v>359.26</v>
      </c>
      <c r="D10" s="72">
        <v>344.39</v>
      </c>
      <c r="E10" s="70">
        <v>338.91</v>
      </c>
      <c r="F10" s="72">
        <v>23.253</v>
      </c>
      <c r="G10" s="68">
        <v>342.93</v>
      </c>
      <c r="I10" s="68">
        <v>16.57</v>
      </c>
      <c r="J10" s="70">
        <v>16.58</v>
      </c>
      <c r="K10" s="72">
        <v>16.59</v>
      </c>
      <c r="L10" s="70">
        <v>16.59</v>
      </c>
      <c r="M10" s="72">
        <v>59.97</v>
      </c>
    </row>
    <row r="11">
      <c r="B11" s="68">
        <v>336.24</v>
      </c>
      <c r="C11" s="70">
        <v>336.7</v>
      </c>
      <c r="D11" s="72">
        <v>342.68</v>
      </c>
      <c r="E11" s="70">
        <v>393.94</v>
      </c>
      <c r="F11" s="72">
        <v>46.661</v>
      </c>
      <c r="G11" s="68">
        <v>341.92</v>
      </c>
      <c r="I11" s="68">
        <v>16.58</v>
      </c>
      <c r="J11" s="70">
        <v>16.6</v>
      </c>
      <c r="K11" s="72">
        <v>16.61</v>
      </c>
      <c r="L11" s="74"/>
      <c r="M11" s="72">
        <v>59.97</v>
      </c>
    </row>
    <row r="12">
      <c r="B12" s="68">
        <v>335.09</v>
      </c>
      <c r="C12" s="70">
        <v>339.68</v>
      </c>
      <c r="D12" s="72">
        <v>341.36</v>
      </c>
      <c r="E12" s="70">
        <v>336.45</v>
      </c>
      <c r="F12" s="72">
        <v>22.542</v>
      </c>
      <c r="G12" s="68">
        <v>343.56</v>
      </c>
      <c r="I12" s="68">
        <v>16.57</v>
      </c>
      <c r="J12" s="70">
        <v>16.62</v>
      </c>
      <c r="K12" s="72">
        <v>16.56</v>
      </c>
      <c r="L12" s="70">
        <v>16.59</v>
      </c>
      <c r="M12" s="72">
        <v>59.97</v>
      </c>
    </row>
    <row r="13">
      <c r="B13" s="77">
        <f t="shared" ref="B13:G13" si="1">AVERAGE(B3:B12)</f>
        <v>338.8</v>
      </c>
      <c r="C13" s="75">
        <f t="shared" si="1"/>
        <v>341.311</v>
      </c>
      <c r="D13" s="76">
        <f t="shared" si="1"/>
        <v>340.463</v>
      </c>
      <c r="E13" s="75">
        <f t="shared" si="1"/>
        <v>343.626</v>
      </c>
      <c r="F13" s="76">
        <f t="shared" si="1"/>
        <v>24.9965</v>
      </c>
      <c r="G13" s="77">
        <f t="shared" si="1"/>
        <v>343.154</v>
      </c>
      <c r="I13" s="77">
        <f t="shared" ref="I13:L13" si="2">AVERAGE(I3:I12)</f>
        <v>16.575</v>
      </c>
      <c r="J13" s="75">
        <f t="shared" si="2"/>
        <v>16.589</v>
      </c>
      <c r="K13" s="76">
        <f t="shared" si="2"/>
        <v>15.088</v>
      </c>
      <c r="L13" s="75">
        <f t="shared" si="2"/>
        <v>16.58666667</v>
      </c>
      <c r="M13" s="79">
        <v>59.97</v>
      </c>
    </row>
    <row r="14">
      <c r="B14" s="61" t="s">
        <v>69</v>
      </c>
      <c r="C14" s="65" t="s">
        <v>74</v>
      </c>
      <c r="D14" s="64" t="s">
        <v>71</v>
      </c>
      <c r="E14" s="65" t="s">
        <v>74</v>
      </c>
      <c r="F14" s="63" t="s">
        <v>70</v>
      </c>
      <c r="G14" s="61" t="s">
        <v>79</v>
      </c>
      <c r="I14" s="61" t="s">
        <v>69</v>
      </c>
      <c r="J14" s="65" t="s">
        <v>74</v>
      </c>
      <c r="K14" s="64" t="s">
        <v>71</v>
      </c>
      <c r="L14" s="65" t="s">
        <v>74</v>
      </c>
      <c r="M14" s="63" t="s">
        <v>70</v>
      </c>
      <c r="P14" s="58" t="s">
        <v>74</v>
      </c>
      <c r="Q14" s="58" t="s">
        <v>80</v>
      </c>
      <c r="R14" s="58" t="s">
        <v>74</v>
      </c>
      <c r="S14" s="58" t="s">
        <v>80</v>
      </c>
    </row>
    <row r="15">
      <c r="A15" s="58" t="s">
        <v>74</v>
      </c>
      <c r="B15" s="68">
        <v>22.089</v>
      </c>
      <c r="C15" s="70">
        <v>23.263</v>
      </c>
      <c r="D15" s="72">
        <v>336.78</v>
      </c>
      <c r="E15" s="70">
        <v>22.093</v>
      </c>
      <c r="F15" s="72">
        <v>22.521</v>
      </c>
      <c r="G15" s="68">
        <v>22.463</v>
      </c>
      <c r="I15" s="68">
        <v>59.97</v>
      </c>
      <c r="J15" s="70">
        <v>59.97</v>
      </c>
      <c r="K15" s="72">
        <v>16.6</v>
      </c>
      <c r="L15" s="70">
        <v>59.97</v>
      </c>
      <c r="M15" s="72">
        <v>59.97</v>
      </c>
      <c r="P15" s="58">
        <v>22.09</v>
      </c>
      <c r="Q15" s="58">
        <v>138.168</v>
      </c>
      <c r="R15" s="58">
        <v>59.97</v>
      </c>
    </row>
    <row r="16">
      <c r="B16" s="68">
        <v>22.069</v>
      </c>
      <c r="C16" s="70">
        <v>22.51</v>
      </c>
      <c r="D16" s="72">
        <v>339.65</v>
      </c>
      <c r="E16" s="70">
        <v>22.077</v>
      </c>
      <c r="F16" s="72">
        <v>22.494</v>
      </c>
      <c r="G16" s="68">
        <v>22.537</v>
      </c>
      <c r="I16" s="68">
        <v>59.97</v>
      </c>
      <c r="J16" s="70">
        <v>59.97</v>
      </c>
      <c r="K16" s="72">
        <v>16.59</v>
      </c>
      <c r="L16" s="70">
        <v>59.97</v>
      </c>
      <c r="M16" s="72">
        <v>59.97</v>
      </c>
      <c r="P16" s="58" t="s">
        <v>81</v>
      </c>
    </row>
    <row r="17">
      <c r="B17" s="68">
        <v>23.122</v>
      </c>
      <c r="C17" s="70">
        <v>22.528</v>
      </c>
      <c r="D17" s="72">
        <v>338.47</v>
      </c>
      <c r="E17" s="70">
        <v>22.113</v>
      </c>
      <c r="F17" s="72">
        <v>22.493</v>
      </c>
      <c r="G17" s="68">
        <v>22.545</v>
      </c>
      <c r="I17" s="68">
        <v>59.97</v>
      </c>
      <c r="J17" s="70">
        <v>59.97</v>
      </c>
      <c r="K17" s="72">
        <v>16.59</v>
      </c>
      <c r="L17" s="70">
        <v>59.97</v>
      </c>
      <c r="M17" s="72">
        <v>59.97</v>
      </c>
    </row>
    <row r="18">
      <c r="B18" s="68">
        <v>22.105</v>
      </c>
      <c r="C18" s="70">
        <v>22.509</v>
      </c>
      <c r="D18" s="72">
        <v>338.27</v>
      </c>
      <c r="E18" s="70">
        <v>22.101</v>
      </c>
      <c r="F18" s="72">
        <v>22.457</v>
      </c>
      <c r="G18" s="68">
        <v>22.518</v>
      </c>
      <c r="I18" s="68">
        <v>59.97</v>
      </c>
      <c r="J18" s="70">
        <v>59.97</v>
      </c>
      <c r="K18" s="72">
        <v>16.56</v>
      </c>
      <c r="L18" s="70">
        <v>59.97</v>
      </c>
      <c r="M18" s="72">
        <v>59.97</v>
      </c>
    </row>
    <row r="19">
      <c r="B19" s="68">
        <v>22.072</v>
      </c>
      <c r="C19" s="70">
        <v>22.101</v>
      </c>
      <c r="D19" s="72">
        <v>343.59</v>
      </c>
      <c r="E19" s="70">
        <v>22.116</v>
      </c>
      <c r="F19" s="72">
        <v>22.224</v>
      </c>
      <c r="G19" s="68">
        <v>22.561</v>
      </c>
      <c r="I19" s="68">
        <v>59.97</v>
      </c>
      <c r="J19" s="70">
        <v>59.97</v>
      </c>
      <c r="K19" s="72">
        <v>16.59</v>
      </c>
      <c r="L19" s="70">
        <v>59.97</v>
      </c>
      <c r="M19" s="72">
        <v>59.97</v>
      </c>
      <c r="P19" s="58"/>
    </row>
    <row r="20">
      <c r="B20" s="68">
        <v>22.106</v>
      </c>
      <c r="C20" s="70">
        <v>22.49</v>
      </c>
      <c r="D20" s="72">
        <v>337.08</v>
      </c>
      <c r="E20" s="70">
        <v>22.08</v>
      </c>
      <c r="F20" s="72">
        <v>22.426</v>
      </c>
      <c r="G20" s="68">
        <v>22.487</v>
      </c>
      <c r="I20" s="68">
        <v>59.97</v>
      </c>
      <c r="J20" s="70">
        <v>59.97</v>
      </c>
      <c r="K20" s="72">
        <v>16.58</v>
      </c>
      <c r="L20" s="70">
        <v>59.97</v>
      </c>
      <c r="M20" s="72">
        <v>59.97</v>
      </c>
    </row>
    <row r="21">
      <c r="B21" s="68">
        <v>22.058</v>
      </c>
      <c r="C21" s="70">
        <v>22.1</v>
      </c>
      <c r="D21" s="72">
        <v>342.06</v>
      </c>
      <c r="E21" s="70">
        <v>22.105</v>
      </c>
      <c r="F21" s="72">
        <v>23.211</v>
      </c>
      <c r="G21" s="68">
        <v>23.267</v>
      </c>
      <c r="I21" s="68">
        <v>59.97</v>
      </c>
      <c r="J21" s="70">
        <v>59.97</v>
      </c>
      <c r="K21" s="72">
        <v>16.54</v>
      </c>
      <c r="L21" s="70">
        <v>59.97</v>
      </c>
      <c r="M21" s="72">
        <v>59.97</v>
      </c>
    </row>
    <row r="22">
      <c r="B22" s="68">
        <v>22.126</v>
      </c>
      <c r="C22" s="70">
        <v>22.489</v>
      </c>
      <c r="D22" s="72">
        <v>338.43</v>
      </c>
      <c r="E22" s="70">
        <v>22.53</v>
      </c>
      <c r="F22" s="72">
        <v>22.05</v>
      </c>
      <c r="G22" s="68">
        <v>22.547</v>
      </c>
      <c r="I22" s="68">
        <v>59.97</v>
      </c>
      <c r="J22" s="70">
        <v>59.97</v>
      </c>
      <c r="K22" s="72">
        <v>16.61</v>
      </c>
      <c r="L22" s="70">
        <v>59.97</v>
      </c>
      <c r="M22" s="72">
        <v>59.97</v>
      </c>
    </row>
    <row r="23">
      <c r="B23" s="68">
        <v>22.097</v>
      </c>
      <c r="C23" s="70">
        <v>22.541</v>
      </c>
      <c r="D23" s="72">
        <v>337.17</v>
      </c>
      <c r="E23" s="70">
        <v>22.513</v>
      </c>
      <c r="F23" s="72">
        <v>22.081</v>
      </c>
      <c r="G23" s="68">
        <v>22.481</v>
      </c>
      <c r="I23" s="68">
        <v>59.97</v>
      </c>
      <c r="J23" s="70">
        <v>59.97</v>
      </c>
      <c r="K23" s="72">
        <v>16.6</v>
      </c>
      <c r="L23" s="70">
        <v>59.97</v>
      </c>
      <c r="M23" s="72">
        <v>59.97</v>
      </c>
    </row>
    <row r="24">
      <c r="B24" s="68">
        <v>23.124</v>
      </c>
      <c r="C24" s="70">
        <v>22.539</v>
      </c>
      <c r="D24" s="72">
        <v>338.54</v>
      </c>
      <c r="E24" s="70">
        <v>23.257</v>
      </c>
      <c r="F24" s="72">
        <v>22.076</v>
      </c>
      <c r="G24" s="68">
        <v>22.524</v>
      </c>
      <c r="I24" s="68">
        <v>59.97</v>
      </c>
      <c r="J24" s="70">
        <v>59.97</v>
      </c>
      <c r="K24" s="72">
        <v>16.55</v>
      </c>
      <c r="L24" s="70">
        <v>59.97</v>
      </c>
      <c r="M24" s="72">
        <v>59.97</v>
      </c>
    </row>
    <row r="25">
      <c r="B25" s="77">
        <f t="shared" ref="B25:G25" si="3">AVERAGE(B15:B24)</f>
        <v>22.2968</v>
      </c>
      <c r="C25" s="75">
        <f t="shared" si="3"/>
        <v>22.507</v>
      </c>
      <c r="D25" s="76">
        <f t="shared" si="3"/>
        <v>339.004</v>
      </c>
      <c r="E25" s="75">
        <f t="shared" si="3"/>
        <v>22.2985</v>
      </c>
      <c r="F25" s="76">
        <f t="shared" si="3"/>
        <v>22.4033</v>
      </c>
      <c r="G25" s="77">
        <f t="shared" si="3"/>
        <v>22.593</v>
      </c>
      <c r="I25" s="77">
        <f t="shared" ref="I25:M25" si="4">AVERAGE(I15:I24)</f>
        <v>59.97</v>
      </c>
      <c r="J25" s="75">
        <f t="shared" si="4"/>
        <v>59.97</v>
      </c>
      <c r="K25" s="76">
        <f t="shared" si="4"/>
        <v>16.581</v>
      </c>
      <c r="L25" s="75">
        <f t="shared" si="4"/>
        <v>59.97</v>
      </c>
      <c r="M25" s="76">
        <f t="shared" si="4"/>
        <v>59.97</v>
      </c>
    </row>
    <row r="30">
      <c r="F30" s="65" t="s">
        <v>69</v>
      </c>
      <c r="G30" s="86" t="s">
        <v>82</v>
      </c>
      <c r="H30" s="88" t="s">
        <v>83</v>
      </c>
      <c r="I30" s="63" t="s">
        <v>84</v>
      </c>
    </row>
    <row r="31">
      <c r="D31" s="62" t="s">
        <v>45</v>
      </c>
      <c r="E31" s="61" t="s">
        <v>85</v>
      </c>
      <c r="F31" s="65">
        <v>338.8</v>
      </c>
      <c r="G31" s="58">
        <v>343.154</v>
      </c>
      <c r="H31" s="80">
        <v>341.311</v>
      </c>
      <c r="I31" s="63">
        <v>343.626</v>
      </c>
    </row>
    <row r="32">
      <c r="D32" s="75"/>
      <c r="E32" s="90" t="s">
        <v>86</v>
      </c>
      <c r="F32" s="92">
        <v>16.575</v>
      </c>
      <c r="G32" s="93" t="s">
        <v>87</v>
      </c>
      <c r="H32" s="93">
        <v>16.589</v>
      </c>
      <c r="I32" s="79">
        <v>16.5866666666666</v>
      </c>
      <c r="J32" s="58" t="s">
        <v>88</v>
      </c>
      <c r="O32" s="59" t="s">
        <v>89</v>
      </c>
    </row>
    <row r="33">
      <c r="D33" s="65" t="s">
        <v>74</v>
      </c>
      <c r="E33" s="61" t="s">
        <v>85</v>
      </c>
      <c r="F33" s="65">
        <v>22.2968</v>
      </c>
      <c r="G33" s="58">
        <v>22.593</v>
      </c>
      <c r="H33" s="80">
        <v>22.507</v>
      </c>
      <c r="I33" s="63">
        <v>22.2985</v>
      </c>
      <c r="O33" s="58" t="s">
        <v>90</v>
      </c>
    </row>
    <row r="34">
      <c r="D34" s="75"/>
      <c r="E34" s="90" t="s">
        <v>86</v>
      </c>
      <c r="F34" s="92">
        <v>59.97</v>
      </c>
      <c r="G34" s="93" t="s">
        <v>87</v>
      </c>
      <c r="H34" s="93">
        <v>59.97</v>
      </c>
      <c r="I34" s="79">
        <v>59.97</v>
      </c>
      <c r="O34" s="58" t="s">
        <v>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2" t="s">
        <v>45</v>
      </c>
      <c r="C1" s="63" t="s">
        <v>70</v>
      </c>
      <c r="D1" s="61" t="s">
        <v>72</v>
      </c>
      <c r="F1" s="65" t="s">
        <v>73</v>
      </c>
      <c r="G1" s="63" t="s">
        <v>76</v>
      </c>
      <c r="H1" s="67" t="s">
        <v>77</v>
      </c>
      <c r="J1" s="65" t="s">
        <v>73</v>
      </c>
      <c r="K1" s="63" t="s">
        <v>76</v>
      </c>
      <c r="L1" s="61" t="s">
        <v>72</v>
      </c>
      <c r="N1" s="69" t="s">
        <v>78</v>
      </c>
      <c r="O1" s="67" t="s">
        <v>77</v>
      </c>
    </row>
    <row r="2">
      <c r="B2" s="71">
        <v>3.6941</v>
      </c>
      <c r="C2" s="72">
        <v>6.2538</v>
      </c>
      <c r="D2" s="68">
        <v>3.0573</v>
      </c>
      <c r="F2" s="70">
        <v>24.1</v>
      </c>
      <c r="G2" s="72">
        <v>24.078</v>
      </c>
      <c r="H2" s="73">
        <v>12.378</v>
      </c>
      <c r="J2" s="70">
        <v>24.1</v>
      </c>
      <c r="K2" s="72">
        <v>24.078</v>
      </c>
      <c r="L2" s="68">
        <v>3.0573</v>
      </c>
      <c r="N2" s="73">
        <v>2.0878</v>
      </c>
      <c r="O2" s="73">
        <v>12.378</v>
      </c>
    </row>
    <row r="3">
      <c r="B3" s="71">
        <v>3.9918</v>
      </c>
      <c r="C3" s="72">
        <v>6.4978</v>
      </c>
      <c r="D3" s="68">
        <v>3.1193</v>
      </c>
      <c r="F3" s="70">
        <v>24.097</v>
      </c>
      <c r="G3" s="72">
        <v>24.086</v>
      </c>
      <c r="H3" s="73">
        <v>12.38</v>
      </c>
      <c r="J3" s="70">
        <v>24.097</v>
      </c>
      <c r="K3" s="72">
        <v>24.086</v>
      </c>
      <c r="L3" s="68">
        <v>3.1193</v>
      </c>
      <c r="N3" s="73">
        <v>2.1638</v>
      </c>
      <c r="O3" s="73">
        <v>12.38</v>
      </c>
    </row>
    <row r="4">
      <c r="B4" s="71">
        <v>4.0278</v>
      </c>
      <c r="C4" s="72">
        <v>6.507</v>
      </c>
      <c r="D4" s="68">
        <v>3.1282</v>
      </c>
      <c r="F4" s="70">
        <v>24.09</v>
      </c>
      <c r="G4" s="72">
        <v>24.088</v>
      </c>
      <c r="H4" s="73">
        <v>12.38</v>
      </c>
      <c r="J4" s="70">
        <v>24.09</v>
      </c>
      <c r="K4" s="72">
        <v>24.088</v>
      </c>
      <c r="L4" s="68">
        <v>3.1282</v>
      </c>
      <c r="N4" s="73">
        <v>2.1833</v>
      </c>
      <c r="O4" s="73">
        <v>12.38</v>
      </c>
    </row>
    <row r="5">
      <c r="B5" s="71">
        <v>3.9988</v>
      </c>
      <c r="C5" s="72">
        <v>6.2701</v>
      </c>
      <c r="D5" s="68">
        <v>3.1184</v>
      </c>
      <c r="F5" s="70">
        <v>24.084</v>
      </c>
      <c r="G5" s="72">
        <v>24.072</v>
      </c>
      <c r="H5" s="73">
        <v>12.611</v>
      </c>
      <c r="J5" s="70">
        <v>24.084</v>
      </c>
      <c r="K5" s="72">
        <v>24.072</v>
      </c>
      <c r="L5" s="68">
        <v>3.1184</v>
      </c>
      <c r="N5" s="73">
        <v>2.1931</v>
      </c>
      <c r="O5" s="73">
        <v>12.611</v>
      </c>
    </row>
    <row r="6">
      <c r="B6" s="71">
        <v>3.8777</v>
      </c>
      <c r="C6" s="72">
        <v>6.2299</v>
      </c>
      <c r="D6" s="68">
        <v>3.1153</v>
      </c>
      <c r="F6" s="70">
        <v>24.097</v>
      </c>
      <c r="G6" s="72">
        <v>24.065</v>
      </c>
      <c r="H6" s="73">
        <v>12.396</v>
      </c>
      <c r="J6" s="70">
        <v>24.097</v>
      </c>
      <c r="K6" s="72">
        <v>24.065</v>
      </c>
      <c r="L6" s="68">
        <v>3.1153</v>
      </c>
      <c r="N6" s="73">
        <v>2.1273</v>
      </c>
      <c r="O6" s="73">
        <v>12.396</v>
      </c>
    </row>
    <row r="7">
      <c r="A7" s="58" t="s">
        <v>46</v>
      </c>
      <c r="B7" s="75">
        <f t="shared" ref="B7:D7" si="1">AVERAGE(B2:B6)</f>
        <v>3.91804</v>
      </c>
      <c r="C7" s="76">
        <f t="shared" si="1"/>
        <v>6.35172</v>
      </c>
      <c r="D7" s="78">
        <f t="shared" si="1"/>
        <v>3.1077</v>
      </c>
      <c r="F7" s="75">
        <f t="shared" ref="F7:H7" si="2">AVERAGE(F2:F6)</f>
        <v>24.0936</v>
      </c>
      <c r="G7" s="76">
        <f t="shared" si="2"/>
        <v>24.0778</v>
      </c>
      <c r="H7" s="78">
        <f t="shared" si="2"/>
        <v>12.429</v>
      </c>
      <c r="J7" s="75">
        <f t="shared" ref="J7:L7" si="3">AVERAGE(J2:J6)</f>
        <v>24.0936</v>
      </c>
      <c r="K7" s="76">
        <f t="shared" si="3"/>
        <v>24.0778</v>
      </c>
      <c r="L7" s="78">
        <f t="shared" si="3"/>
        <v>3.1077</v>
      </c>
      <c r="N7" s="77">
        <f t="shared" ref="N7:O7" si="4">AVERAGE(N2:N6)</f>
        <v>2.15106</v>
      </c>
      <c r="O7" s="78">
        <f t="shared" si="4"/>
        <v>12.429</v>
      </c>
    </row>
    <row r="8">
      <c r="B8" s="62" t="s">
        <v>45</v>
      </c>
      <c r="C8" s="80" t="s">
        <v>70</v>
      </c>
      <c r="D8" s="63" t="s">
        <v>72</v>
      </c>
      <c r="F8" s="65" t="s">
        <v>73</v>
      </c>
      <c r="G8" s="80" t="s">
        <v>76</v>
      </c>
      <c r="H8" s="64" t="s">
        <v>77</v>
      </c>
      <c r="J8" s="65" t="s">
        <v>73</v>
      </c>
      <c r="K8" s="80" t="s">
        <v>76</v>
      </c>
      <c r="L8" s="63" t="s">
        <v>72</v>
      </c>
      <c r="N8" s="81" t="s">
        <v>78</v>
      </c>
      <c r="O8" s="64" t="s">
        <v>77</v>
      </c>
    </row>
    <row r="9">
      <c r="B9" s="71">
        <v>4.0005</v>
      </c>
      <c r="C9" s="58">
        <v>6.4968</v>
      </c>
      <c r="D9" s="72">
        <v>3.0576</v>
      </c>
      <c r="F9" s="70">
        <v>24.096</v>
      </c>
      <c r="G9" s="58">
        <v>24.087</v>
      </c>
      <c r="H9" s="82">
        <v>12.39</v>
      </c>
      <c r="J9" s="70">
        <v>24.1</v>
      </c>
      <c r="K9" s="58">
        <v>24.078</v>
      </c>
      <c r="L9" s="72">
        <v>3.1141</v>
      </c>
      <c r="N9" s="71">
        <v>2.1103</v>
      </c>
      <c r="O9" s="82">
        <v>12.609</v>
      </c>
    </row>
    <row r="10">
      <c r="B10" s="71">
        <v>3.9882</v>
      </c>
      <c r="C10" s="58">
        <v>6.4819</v>
      </c>
      <c r="D10" s="72">
        <v>3.0503</v>
      </c>
      <c r="F10" s="70">
        <v>24.088</v>
      </c>
      <c r="G10" s="58">
        <v>24.067</v>
      </c>
      <c r="H10" s="82">
        <v>12.391</v>
      </c>
      <c r="J10" s="70">
        <v>24.084</v>
      </c>
      <c r="K10" s="58">
        <v>24.078</v>
      </c>
      <c r="L10" s="72">
        <v>3.1108</v>
      </c>
      <c r="N10" s="71">
        <v>2.1139</v>
      </c>
      <c r="O10" s="82">
        <v>12.61</v>
      </c>
    </row>
    <row r="11">
      <c r="B11" s="71">
        <v>3.9943</v>
      </c>
      <c r="C11" s="58">
        <v>6.4885</v>
      </c>
      <c r="D11" s="72">
        <v>3.0727</v>
      </c>
      <c r="F11" s="70">
        <v>24.086</v>
      </c>
      <c r="G11" s="58">
        <v>24.076</v>
      </c>
      <c r="H11" s="82">
        <v>12.381</v>
      </c>
      <c r="J11" s="70">
        <v>24.093</v>
      </c>
      <c r="K11" s="58">
        <v>24.088</v>
      </c>
      <c r="L11" s="72">
        <v>3.1127</v>
      </c>
      <c r="N11" s="71">
        <v>2.1343</v>
      </c>
      <c r="O11" s="82">
        <v>12.384</v>
      </c>
    </row>
    <row r="12">
      <c r="B12" s="71">
        <v>4.0098</v>
      </c>
      <c r="C12" s="58">
        <v>6.4948</v>
      </c>
      <c r="D12" s="72">
        <v>3.0601</v>
      </c>
      <c r="F12" s="70">
        <v>24.089</v>
      </c>
      <c r="G12" s="58">
        <v>24.074</v>
      </c>
      <c r="H12" s="82">
        <v>12.611</v>
      </c>
      <c r="J12" s="70">
        <v>24.072</v>
      </c>
      <c r="K12" s="58">
        <v>24.06</v>
      </c>
      <c r="L12" s="72">
        <v>3.11</v>
      </c>
      <c r="N12" s="71">
        <v>2.1716</v>
      </c>
      <c r="O12" s="82">
        <v>12.391</v>
      </c>
    </row>
    <row r="13">
      <c r="B13" s="71">
        <v>3.9886</v>
      </c>
      <c r="C13" s="58">
        <v>6.4895</v>
      </c>
      <c r="D13" s="72">
        <v>3.0575</v>
      </c>
      <c r="F13" s="70">
        <v>24.096</v>
      </c>
      <c r="G13" s="58">
        <v>23.945</v>
      </c>
      <c r="H13" s="82">
        <v>12.385</v>
      </c>
      <c r="J13" s="70">
        <v>24.084</v>
      </c>
      <c r="K13" s="58">
        <v>24.08</v>
      </c>
      <c r="L13" s="72">
        <v>3.0546</v>
      </c>
      <c r="N13" s="71">
        <v>2.0827</v>
      </c>
      <c r="O13" s="82">
        <v>12.38</v>
      </c>
    </row>
    <row r="14">
      <c r="A14" s="58" t="s">
        <v>46</v>
      </c>
      <c r="B14" s="83">
        <f t="shared" ref="B14:D14" si="5">AVERAGE(B9:B13)</f>
        <v>3.99628</v>
      </c>
      <c r="C14" s="84">
        <f t="shared" si="5"/>
        <v>6.4903</v>
      </c>
      <c r="D14" s="85">
        <f t="shared" si="5"/>
        <v>3.05964</v>
      </c>
      <c r="F14" s="87">
        <f t="shared" ref="F14:H14" si="6">AVERAGE(F9:F13)</f>
        <v>24.091</v>
      </c>
      <c r="G14" s="89">
        <f t="shared" si="6"/>
        <v>24.0498</v>
      </c>
      <c r="H14" s="91">
        <f t="shared" si="6"/>
        <v>12.4316</v>
      </c>
      <c r="J14" s="87">
        <f t="shared" ref="J14:L14" si="7">AVERAGE(J9:J13)</f>
        <v>24.0866</v>
      </c>
      <c r="K14" s="89">
        <f t="shared" si="7"/>
        <v>24.0768</v>
      </c>
      <c r="L14" s="85">
        <f t="shared" si="7"/>
        <v>3.10044</v>
      </c>
      <c r="N14" s="87">
        <f t="shared" ref="N14:O14" si="8">AVERAGE(N9:N13)</f>
        <v>2.12256</v>
      </c>
      <c r="O14" s="91">
        <f t="shared" si="8"/>
        <v>12.4748</v>
      </c>
    </row>
    <row r="16">
      <c r="B16" s="62" t="s">
        <v>71</v>
      </c>
      <c r="C16" s="63" t="s">
        <v>91</v>
      </c>
      <c r="D16" s="61" t="s">
        <v>72</v>
      </c>
      <c r="N16" s="69" t="s">
        <v>78</v>
      </c>
      <c r="O16" s="67" t="s">
        <v>93</v>
      </c>
    </row>
    <row r="17">
      <c r="B17" s="71">
        <v>3.7214</v>
      </c>
      <c r="C17" s="72">
        <v>6.3041</v>
      </c>
      <c r="D17" s="68">
        <v>3.0573</v>
      </c>
      <c r="N17" s="73">
        <v>2.0878</v>
      </c>
      <c r="O17" s="73">
        <v>753.825</v>
      </c>
    </row>
    <row r="18">
      <c r="B18" s="71">
        <v>3.6476</v>
      </c>
      <c r="C18" s="72">
        <v>6.2384</v>
      </c>
      <c r="D18" s="68">
        <v>3.1193</v>
      </c>
      <c r="N18" s="73">
        <v>2.1638</v>
      </c>
      <c r="O18" s="73">
        <v>747.637</v>
      </c>
    </row>
    <row r="19">
      <c r="B19" s="71">
        <v>3.9843</v>
      </c>
      <c r="C19" s="72">
        <v>6.3183</v>
      </c>
      <c r="D19" s="68">
        <v>3.1282</v>
      </c>
      <c r="H19" s="94" t="s">
        <v>94</v>
      </c>
      <c r="I19" s="95" t="s">
        <v>95</v>
      </c>
      <c r="N19" s="73">
        <v>2.1833</v>
      </c>
      <c r="O19" s="73">
        <v>695.594</v>
      </c>
    </row>
    <row r="20">
      <c r="B20" s="71">
        <v>3.9909</v>
      </c>
      <c r="C20" s="72">
        <v>6.4789</v>
      </c>
      <c r="D20" s="68">
        <v>3.1184</v>
      </c>
      <c r="G20" s="96" t="s">
        <v>73</v>
      </c>
      <c r="H20" s="58">
        <v>24.0936</v>
      </c>
      <c r="I20" s="97">
        <v>24.0866</v>
      </c>
      <c r="J20" s="98">
        <f t="shared" ref="J20:J35" si="9">H20/I20</f>
        <v>1.000290618</v>
      </c>
      <c r="N20" s="73">
        <v>2.1931</v>
      </c>
      <c r="O20" s="73">
        <v>697.118</v>
      </c>
    </row>
    <row r="21">
      <c r="B21" s="71">
        <v>3.9852</v>
      </c>
      <c r="C21" s="72">
        <v>6.3045</v>
      </c>
      <c r="D21" s="68">
        <v>3.1153</v>
      </c>
      <c r="G21" s="99" t="s">
        <v>76</v>
      </c>
      <c r="H21" s="93">
        <v>24.0778</v>
      </c>
      <c r="I21" s="100">
        <v>24.0768</v>
      </c>
      <c r="J21" s="98">
        <f t="shared" si="9"/>
        <v>1.000041534</v>
      </c>
      <c r="N21" s="73">
        <v>2.1273</v>
      </c>
      <c r="O21" s="73">
        <v>745.987</v>
      </c>
      <c r="R21" s="58" t="s">
        <v>94</v>
      </c>
      <c r="S21" s="58" t="s">
        <v>95</v>
      </c>
    </row>
    <row r="22">
      <c r="A22" s="58" t="s">
        <v>46</v>
      </c>
      <c r="B22" s="75">
        <f t="shared" ref="B22:D22" si="10">AVERAGE(B17:B21)</f>
        <v>3.86588</v>
      </c>
      <c r="C22" s="76">
        <f t="shared" si="10"/>
        <v>6.32884</v>
      </c>
      <c r="D22" s="78">
        <f t="shared" si="10"/>
        <v>3.1077</v>
      </c>
      <c r="G22" s="101" t="s">
        <v>72</v>
      </c>
      <c r="H22" s="58">
        <v>3.1077</v>
      </c>
      <c r="I22" s="97">
        <v>3.10044</v>
      </c>
      <c r="J22" s="98">
        <f t="shared" si="9"/>
        <v>1.002341603</v>
      </c>
      <c r="N22" s="77">
        <f t="shared" ref="N22:O22" si="11">AVERAGE(N17:N21)</f>
        <v>2.15106</v>
      </c>
      <c r="O22" s="78">
        <f t="shared" si="11"/>
        <v>728.0322</v>
      </c>
      <c r="Q22" s="58" t="s">
        <v>96</v>
      </c>
      <c r="R22" s="58">
        <f>24.0936+24.0778</f>
        <v>48.1714</v>
      </c>
      <c r="S22">
        <f>24.0866+24.0768</f>
        <v>48.1634</v>
      </c>
      <c r="T22" s="58">
        <v>3.1077</v>
      </c>
    </row>
    <row r="23">
      <c r="B23" s="62" t="s">
        <v>71</v>
      </c>
      <c r="C23" s="80" t="s">
        <v>91</v>
      </c>
      <c r="D23" s="63" t="s">
        <v>72</v>
      </c>
      <c r="G23" s="102" t="s">
        <v>77</v>
      </c>
      <c r="H23" s="103">
        <v>12.429</v>
      </c>
      <c r="I23" s="104">
        <v>12.4316</v>
      </c>
      <c r="J23" s="98">
        <f t="shared" si="9"/>
        <v>0.9997908556</v>
      </c>
      <c r="N23" s="81" t="s">
        <v>78</v>
      </c>
      <c r="O23" s="64" t="s">
        <v>93</v>
      </c>
      <c r="Q23" s="58" t="s">
        <v>72</v>
      </c>
      <c r="R23" s="58">
        <v>3.1077</v>
      </c>
      <c r="S23" s="58">
        <v>3.10044</v>
      </c>
      <c r="T23" s="58">
        <v>3.10044</v>
      </c>
    </row>
    <row r="24">
      <c r="B24" s="71">
        <v>3.6907</v>
      </c>
      <c r="C24" s="58">
        <v>6.2352</v>
      </c>
      <c r="D24" s="72">
        <v>3.0828</v>
      </c>
      <c r="G24" s="101" t="s">
        <v>73</v>
      </c>
      <c r="H24" s="58">
        <v>24.0936</v>
      </c>
      <c r="I24" s="97">
        <v>24.091</v>
      </c>
      <c r="J24" s="98">
        <f t="shared" si="9"/>
        <v>1.000107924</v>
      </c>
      <c r="N24" s="71">
        <v>2.1177</v>
      </c>
      <c r="O24" s="82">
        <v>691.687</v>
      </c>
    </row>
    <row r="25">
      <c r="B25" s="71">
        <v>3.9881</v>
      </c>
      <c r="C25" s="58">
        <v>6.4868</v>
      </c>
      <c r="D25" s="72">
        <v>3.0832</v>
      </c>
      <c r="G25" s="105" t="s">
        <v>76</v>
      </c>
      <c r="H25" s="106">
        <v>24.0778</v>
      </c>
      <c r="I25" s="107">
        <v>24.0498</v>
      </c>
      <c r="J25" s="98">
        <f t="shared" si="9"/>
        <v>1.001164251</v>
      </c>
      <c r="N25" s="71">
        <v>2.1302</v>
      </c>
      <c r="O25" s="82">
        <v>703.786</v>
      </c>
    </row>
    <row r="26">
      <c r="B26" s="71">
        <v>4.0844</v>
      </c>
      <c r="C26" s="58">
        <v>6.4752</v>
      </c>
      <c r="D26" s="72">
        <v>3.0566</v>
      </c>
      <c r="G26" s="108" t="s">
        <v>45</v>
      </c>
      <c r="H26" s="58">
        <v>3.91804</v>
      </c>
      <c r="I26" s="109">
        <v>3.99628</v>
      </c>
      <c r="J26" s="98">
        <f t="shared" si="9"/>
        <v>0.9804217923</v>
      </c>
      <c r="N26" s="71">
        <v>2.351</v>
      </c>
      <c r="O26" s="82">
        <v>692.573</v>
      </c>
    </row>
    <row r="27">
      <c r="B27" s="71">
        <v>3.6907</v>
      </c>
      <c r="C27" s="58">
        <v>6.247</v>
      </c>
      <c r="D27" s="72">
        <v>3.0459</v>
      </c>
      <c r="G27" s="99" t="s">
        <v>70</v>
      </c>
      <c r="H27" s="93">
        <v>6.35172</v>
      </c>
      <c r="I27" s="110">
        <v>6.4903</v>
      </c>
      <c r="J27" s="98">
        <f t="shared" si="9"/>
        <v>0.9786481364</v>
      </c>
      <c r="N27" s="71">
        <v>2.0734</v>
      </c>
      <c r="O27" s="82">
        <v>744.854</v>
      </c>
    </row>
    <row r="28">
      <c r="B28" s="71">
        <v>3.9909</v>
      </c>
      <c r="C28" s="58">
        <v>6.4712</v>
      </c>
      <c r="D28" s="72">
        <v>3.052</v>
      </c>
      <c r="G28" s="101" t="s">
        <v>72</v>
      </c>
      <c r="H28" s="58">
        <v>3.1077</v>
      </c>
      <c r="I28" s="97">
        <v>3.05964</v>
      </c>
      <c r="J28" s="98">
        <f t="shared" si="9"/>
        <v>1.01570773</v>
      </c>
      <c r="N28" s="71">
        <v>2.0935</v>
      </c>
      <c r="O28" s="82">
        <v>761.877</v>
      </c>
    </row>
    <row r="29">
      <c r="A29" s="58" t="s">
        <v>46</v>
      </c>
      <c r="B29" s="83">
        <f t="shared" ref="B29:D29" si="12">AVERAGE(B24:B28)</f>
        <v>3.88896</v>
      </c>
      <c r="C29" s="84">
        <f t="shared" si="12"/>
        <v>6.38308</v>
      </c>
      <c r="D29" s="85">
        <f t="shared" si="12"/>
        <v>3.0641</v>
      </c>
      <c r="G29" s="112" t="s">
        <v>71</v>
      </c>
      <c r="H29" s="114">
        <v>3.86588</v>
      </c>
      <c r="I29" s="115">
        <v>3.88896</v>
      </c>
      <c r="J29" s="98">
        <f t="shared" si="9"/>
        <v>0.9940652514</v>
      </c>
      <c r="N29" s="83">
        <f t="shared" ref="N29:O29" si="13">AVERAGE(N24:N28)</f>
        <v>2.15316</v>
      </c>
      <c r="O29" s="85">
        <f t="shared" si="13"/>
        <v>718.9554</v>
      </c>
    </row>
    <row r="30">
      <c r="G30" s="99" t="s">
        <v>91</v>
      </c>
      <c r="H30" s="93">
        <v>6.32884</v>
      </c>
      <c r="I30" s="110">
        <v>6.38308</v>
      </c>
      <c r="J30" s="98">
        <f t="shared" si="9"/>
        <v>0.9915025348</v>
      </c>
    </row>
    <row r="31">
      <c r="G31" s="105" t="s">
        <v>72</v>
      </c>
      <c r="H31" s="106">
        <v>3.1077</v>
      </c>
      <c r="I31" s="107">
        <v>3.0641</v>
      </c>
      <c r="J31" s="98">
        <f t="shared" si="9"/>
        <v>1.014229301</v>
      </c>
    </row>
    <row r="32">
      <c r="G32" s="102" t="s">
        <v>78</v>
      </c>
      <c r="H32" s="103">
        <v>2.15106</v>
      </c>
      <c r="I32" s="116">
        <v>2.12256</v>
      </c>
      <c r="J32" s="98">
        <f t="shared" si="9"/>
        <v>1.013427182</v>
      </c>
    </row>
    <row r="33">
      <c r="G33" s="117" t="s">
        <v>77</v>
      </c>
      <c r="H33" s="106">
        <v>12.429</v>
      </c>
      <c r="I33" s="118">
        <v>12.4748</v>
      </c>
      <c r="J33" s="98">
        <f t="shared" si="9"/>
        <v>0.9963285985</v>
      </c>
    </row>
    <row r="34">
      <c r="G34" s="102" t="s">
        <v>78</v>
      </c>
      <c r="H34" s="103">
        <v>2.15106</v>
      </c>
      <c r="I34" s="104">
        <v>2.15316</v>
      </c>
      <c r="J34" s="98">
        <f t="shared" si="9"/>
        <v>0.9990246893</v>
      </c>
    </row>
    <row r="35">
      <c r="G35" s="117" t="s">
        <v>93</v>
      </c>
      <c r="H35" s="106">
        <v>728.0322</v>
      </c>
      <c r="I35" s="107">
        <v>718.9554</v>
      </c>
      <c r="J35" s="98">
        <f t="shared" si="9"/>
        <v>1.012624983</v>
      </c>
    </row>
    <row r="37">
      <c r="G37" s="119" t="s">
        <v>42</v>
      </c>
      <c r="H37" s="120" t="s">
        <v>98</v>
      </c>
      <c r="I37" s="121" t="s">
        <v>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1" t="s">
        <v>45</v>
      </c>
      <c r="B1" s="111" t="s">
        <v>70</v>
      </c>
      <c r="C1" s="111"/>
      <c r="D1" s="111" t="s">
        <v>45</v>
      </c>
      <c r="E1" s="111" t="s">
        <v>70</v>
      </c>
      <c r="F1" s="111" t="s">
        <v>72</v>
      </c>
      <c r="G1" s="111"/>
      <c r="H1" s="111" t="s">
        <v>45</v>
      </c>
      <c r="I1" s="111" t="s">
        <v>70</v>
      </c>
      <c r="J1" s="111" t="s">
        <v>80</v>
      </c>
      <c r="K1" s="111" t="s">
        <v>97</v>
      </c>
      <c r="L1" s="111"/>
    </row>
    <row r="2">
      <c r="A2" s="113">
        <v>0.004077</v>
      </c>
      <c r="B2" s="113">
        <v>0.0065</v>
      </c>
      <c r="C2" s="111"/>
      <c r="D2" s="113">
        <v>0.004048</v>
      </c>
      <c r="E2" s="113">
        <v>0.006509</v>
      </c>
      <c r="F2" s="113">
        <v>0.00324</v>
      </c>
      <c r="G2" s="111"/>
      <c r="H2" s="113">
        <v>0.004019</v>
      </c>
      <c r="I2" s="113">
        <v>0.00651</v>
      </c>
      <c r="J2" s="113">
        <v>0.024188</v>
      </c>
      <c r="K2" s="113">
        <v>0.024095</v>
      </c>
      <c r="L2" s="111"/>
    </row>
    <row r="3">
      <c r="A3" s="113">
        <v>0.004116</v>
      </c>
      <c r="B3" s="113">
        <v>0.006496</v>
      </c>
      <c r="C3" s="111"/>
      <c r="D3" s="113">
        <v>0.004094</v>
      </c>
      <c r="E3" s="113">
        <v>0.00651</v>
      </c>
      <c r="F3" s="113">
        <v>0.004455</v>
      </c>
      <c r="G3" s="111"/>
      <c r="H3" s="111"/>
      <c r="I3" s="111"/>
      <c r="J3" s="111"/>
      <c r="K3" s="111"/>
      <c r="L3" s="111"/>
    </row>
    <row r="4">
      <c r="A4" s="113">
        <v>0.004063</v>
      </c>
      <c r="B4" s="113">
        <v>0.006496</v>
      </c>
      <c r="C4" s="111"/>
      <c r="D4" s="113">
        <v>0.004037</v>
      </c>
      <c r="E4" s="113">
        <v>0.006517</v>
      </c>
      <c r="F4" s="113">
        <v>0.003157</v>
      </c>
      <c r="G4" s="111"/>
      <c r="H4" s="111"/>
      <c r="I4" s="111"/>
      <c r="J4" s="111"/>
      <c r="K4" s="111"/>
      <c r="L4" s="111"/>
    </row>
    <row r="5">
      <c r="A5" s="113">
        <v>0.004061</v>
      </c>
      <c r="B5" s="113">
        <v>0.006488</v>
      </c>
      <c r="C5" s="111"/>
      <c r="D5" s="113">
        <v>0.004061</v>
      </c>
      <c r="E5" s="113">
        <v>0.006537</v>
      </c>
      <c r="F5" s="113">
        <v>0.003188</v>
      </c>
      <c r="G5" s="111"/>
      <c r="H5" s="111"/>
      <c r="I5" s="111"/>
      <c r="J5" s="111"/>
      <c r="K5" s="111"/>
      <c r="L5" s="111"/>
    </row>
    <row r="6">
      <c r="A6" s="113">
        <v>0.00407</v>
      </c>
      <c r="B6" s="113">
        <v>0.006514</v>
      </c>
      <c r="C6" s="111"/>
      <c r="D6" s="113">
        <v>0.00406</v>
      </c>
      <c r="E6" s="113">
        <v>0.006493</v>
      </c>
      <c r="F6" s="113">
        <v>0.003286</v>
      </c>
      <c r="G6" s="111"/>
      <c r="H6" s="111"/>
      <c r="I6" s="111"/>
      <c r="J6" s="111"/>
      <c r="K6" s="111"/>
      <c r="L6" s="111"/>
    </row>
    <row r="7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</row>
    <row r="8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</row>
    <row r="9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</row>
    <row r="10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</row>
    <row r="1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</row>
    <row r="1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</row>
    <row r="13">
      <c r="A13" s="111"/>
      <c r="B13" s="113">
        <v>4.815</v>
      </c>
      <c r="C13" s="111"/>
      <c r="D13" s="111"/>
      <c r="E13" s="113">
        <v>8.644</v>
      </c>
      <c r="F13" s="113">
        <v>10.682</v>
      </c>
      <c r="G13" s="111"/>
      <c r="H13" s="111"/>
      <c r="I13" s="113">
        <v>4.321</v>
      </c>
      <c r="J13" s="111"/>
      <c r="K13" s="111"/>
      <c r="L13" s="111"/>
    </row>
    <row r="14">
      <c r="A14" s="111"/>
      <c r="B14" s="113">
        <v>4.871</v>
      </c>
      <c r="C14" s="111"/>
      <c r="D14" s="111"/>
      <c r="E14" s="113">
        <v>8.485</v>
      </c>
      <c r="F14" s="113">
        <v>10.468</v>
      </c>
      <c r="G14" s="111"/>
      <c r="H14" s="111"/>
      <c r="I14" s="111"/>
      <c r="J14" s="111"/>
      <c r="K14" s="111"/>
      <c r="L14" s="111"/>
    </row>
    <row r="15">
      <c r="A15" s="111"/>
      <c r="B15" s="113">
        <v>5.005</v>
      </c>
      <c r="C15" s="111"/>
      <c r="D15" s="111"/>
      <c r="E15" s="113">
        <v>7.712</v>
      </c>
      <c r="F15" s="113">
        <v>10.295</v>
      </c>
      <c r="G15" s="111"/>
      <c r="H15" s="111"/>
      <c r="I15" s="111"/>
      <c r="J15" s="111"/>
      <c r="K15" s="111"/>
      <c r="L15" s="111"/>
    </row>
    <row r="16">
      <c r="A16" s="111"/>
      <c r="B16" s="113">
        <v>4.992</v>
      </c>
      <c r="C16" s="111"/>
      <c r="D16" s="111"/>
      <c r="E16" s="113">
        <v>7.938</v>
      </c>
      <c r="F16" s="113">
        <v>10.203</v>
      </c>
      <c r="G16" s="111"/>
      <c r="H16" s="111"/>
      <c r="I16" s="111"/>
      <c r="J16" s="111"/>
      <c r="K16" s="111"/>
      <c r="L16" s="111"/>
    </row>
    <row r="17">
      <c r="A17" s="111"/>
      <c r="B17" s="113">
        <v>4.295</v>
      </c>
      <c r="C17" s="111"/>
      <c r="D17" s="111"/>
      <c r="E17" s="113">
        <v>9.147</v>
      </c>
      <c r="F17" s="113">
        <v>10.874</v>
      </c>
      <c r="G17" s="111"/>
      <c r="H17" s="111"/>
      <c r="I17" s="111"/>
      <c r="J17" s="111"/>
      <c r="K17" s="111"/>
      <c r="L17" s="111"/>
    </row>
    <row r="18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8" t="s">
        <v>45</v>
      </c>
      <c r="B1" s="58" t="s">
        <v>70</v>
      </c>
      <c r="D1" s="58" t="s">
        <v>45</v>
      </c>
      <c r="E1" s="58" t="s">
        <v>70</v>
      </c>
      <c r="F1" s="58" t="s">
        <v>45</v>
      </c>
      <c r="G1" s="58" t="s">
        <v>70</v>
      </c>
      <c r="I1" s="58" t="s">
        <v>45</v>
      </c>
      <c r="J1" s="58" t="s">
        <v>70</v>
      </c>
      <c r="K1" s="58" t="s">
        <v>72</v>
      </c>
      <c r="M1" s="58" t="s">
        <v>45</v>
      </c>
      <c r="N1" s="58" t="s">
        <v>70</v>
      </c>
      <c r="O1" s="58" t="s">
        <v>100</v>
      </c>
      <c r="P1" s="58" t="s">
        <v>101</v>
      </c>
      <c r="Q1" s="58" t="s">
        <v>102</v>
      </c>
      <c r="R1" s="58" t="s">
        <v>103</v>
      </c>
      <c r="T1" s="58" t="s">
        <v>45</v>
      </c>
      <c r="U1" s="58" t="s">
        <v>70</v>
      </c>
      <c r="V1" s="58" t="s">
        <v>77</v>
      </c>
    </row>
    <row r="2">
      <c r="A2" s="58">
        <v>0.004061</v>
      </c>
      <c r="B2" s="58">
        <v>0.006498</v>
      </c>
      <c r="D2" s="58">
        <v>0.00403</v>
      </c>
      <c r="E2" s="58">
        <v>0.006549</v>
      </c>
      <c r="F2" s="58">
        <v>0.003709</v>
      </c>
      <c r="G2" s="58">
        <v>0.006267</v>
      </c>
      <c r="I2" s="58">
        <v>0.003678</v>
      </c>
      <c r="J2" s="58">
        <v>0.006281</v>
      </c>
      <c r="K2" s="58">
        <v>0.003295</v>
      </c>
      <c r="M2" s="58">
        <v>0.003788</v>
      </c>
      <c r="N2" s="58">
        <v>0.006357</v>
      </c>
      <c r="O2" s="58">
        <v>0.00763</v>
      </c>
      <c r="P2" s="58">
        <v>0.006356</v>
      </c>
      <c r="Q2" s="58">
        <v>0.003273</v>
      </c>
      <c r="R2" s="58">
        <v>173.375039</v>
      </c>
      <c r="T2" s="58">
        <v>0.004039</v>
      </c>
      <c r="U2" s="58">
        <v>0.00649</v>
      </c>
      <c r="V2" s="58">
        <v>0.012701</v>
      </c>
    </row>
    <row r="3">
      <c r="A3" s="58">
        <v>0.004045</v>
      </c>
      <c r="B3" s="58">
        <v>0.006512</v>
      </c>
      <c r="D3" s="58">
        <v>0.004061</v>
      </c>
      <c r="E3" s="58">
        <v>0.006545</v>
      </c>
      <c r="F3" s="58">
        <v>0.003879</v>
      </c>
      <c r="G3" s="58">
        <v>0.006261</v>
      </c>
      <c r="I3" s="58">
        <v>0.003749</v>
      </c>
      <c r="J3" s="58">
        <v>0.006263</v>
      </c>
      <c r="K3" s="58">
        <v>0.003323</v>
      </c>
      <c r="M3" s="58">
        <v>0.003785</v>
      </c>
      <c r="N3" s="58">
        <v>0.006347</v>
      </c>
      <c r="O3" s="58">
        <v>0.006464</v>
      </c>
      <c r="P3" s="58">
        <v>0.00642</v>
      </c>
      <c r="Q3" s="58">
        <v>0.003293</v>
      </c>
      <c r="R3" s="58">
        <v>173.414729</v>
      </c>
      <c r="T3" s="58">
        <v>0.004063</v>
      </c>
      <c r="U3" s="58">
        <v>0.006487</v>
      </c>
      <c r="V3" s="58">
        <v>0.012702</v>
      </c>
    </row>
    <row r="4">
      <c r="A4" s="58">
        <v>0.004061</v>
      </c>
      <c r="B4" s="58">
        <v>0.006496</v>
      </c>
      <c r="D4" s="58">
        <v>0.004054</v>
      </c>
      <c r="E4" s="58">
        <v>0.006529</v>
      </c>
      <c r="F4" s="58">
        <v>0.003741</v>
      </c>
      <c r="G4" s="58">
        <v>0.006253</v>
      </c>
      <c r="I4" s="58">
        <v>0.003727</v>
      </c>
      <c r="J4" s="58">
        <v>0.006252</v>
      </c>
      <c r="K4" s="58">
        <v>0.003318</v>
      </c>
      <c r="M4" s="58">
        <v>0.003722</v>
      </c>
      <c r="N4" s="58">
        <v>0.006346</v>
      </c>
      <c r="O4" s="58">
        <v>0.006406</v>
      </c>
      <c r="P4" s="58">
        <v>0.00635</v>
      </c>
      <c r="Q4" s="58">
        <v>0.003271</v>
      </c>
      <c r="R4" s="58">
        <v>173.405196</v>
      </c>
      <c r="T4" s="58">
        <v>0.004045</v>
      </c>
      <c r="U4" s="58">
        <v>0.006515</v>
      </c>
      <c r="V4" s="58">
        <v>0.012483</v>
      </c>
    </row>
    <row r="5">
      <c r="A5" s="58">
        <v>0.004072</v>
      </c>
      <c r="B5" s="58">
        <v>0.006492</v>
      </c>
      <c r="D5" s="58">
        <v>0.004129</v>
      </c>
      <c r="E5" s="58">
        <v>0.006675</v>
      </c>
      <c r="F5" s="58">
        <v>0.004208</v>
      </c>
      <c r="G5" s="58">
        <v>0.00721</v>
      </c>
      <c r="I5" s="58">
        <v>0.004111</v>
      </c>
      <c r="J5" s="58">
        <v>0.006712</v>
      </c>
      <c r="K5" s="58">
        <v>0.003239</v>
      </c>
      <c r="M5" s="58">
        <v>0.003772</v>
      </c>
      <c r="N5" s="58">
        <v>0.006305</v>
      </c>
      <c r="O5" s="58">
        <v>0.006389</v>
      </c>
      <c r="P5" s="58">
        <v>0.006361</v>
      </c>
      <c r="Q5" s="58">
        <v>0.003284</v>
      </c>
      <c r="R5" s="58">
        <v>173.598252</v>
      </c>
      <c r="T5" s="58">
        <v>0.004068</v>
      </c>
      <c r="U5" s="58">
        <v>0.006491</v>
      </c>
      <c r="V5" s="58">
        <v>0.012475</v>
      </c>
    </row>
    <row r="6">
      <c r="A6" s="58">
        <v>0.004064</v>
      </c>
      <c r="B6" s="58">
        <v>0.006497</v>
      </c>
      <c r="D6" s="58">
        <v>0.004064</v>
      </c>
      <c r="E6" s="58">
        <v>0.006535</v>
      </c>
      <c r="F6" s="58">
        <v>0.003731</v>
      </c>
      <c r="G6" s="58">
        <v>0.006275</v>
      </c>
      <c r="I6" s="58">
        <v>0.003713</v>
      </c>
      <c r="J6" s="58">
        <v>0.006254</v>
      </c>
      <c r="K6" s="58">
        <v>0.003231</v>
      </c>
      <c r="M6" s="58">
        <v>0.00377</v>
      </c>
      <c r="N6" s="58">
        <v>0.006306</v>
      </c>
      <c r="O6" s="58">
        <v>0.0064</v>
      </c>
      <c r="P6" s="58">
        <v>0.00636</v>
      </c>
      <c r="Q6" s="58">
        <v>0.003272</v>
      </c>
      <c r="R6" s="58">
        <v>173.383138</v>
      </c>
      <c r="T6" s="58">
        <v>0.004075</v>
      </c>
      <c r="U6" s="58">
        <v>0.006507</v>
      </c>
      <c r="V6" s="58">
        <v>0.012487</v>
      </c>
    </row>
    <row r="7">
      <c r="M7" s="58">
        <v>0.003748</v>
      </c>
      <c r="N7" s="58">
        <v>0.006318</v>
      </c>
      <c r="O7" s="58">
        <v>0.006397</v>
      </c>
      <c r="P7" s="58">
        <v>0.006358</v>
      </c>
      <c r="Q7" s="58">
        <v>0.003274</v>
      </c>
      <c r="R7" s="58">
        <v>173.149973</v>
      </c>
    </row>
    <row r="12">
      <c r="B12" s="58">
        <v>4.820316574</v>
      </c>
      <c r="G12" s="58">
        <v>5.171920646</v>
      </c>
      <c r="L12" s="58">
        <v>5.322222044</v>
      </c>
      <c r="S12" s="58">
        <v>178.711643976</v>
      </c>
      <c r="U12" s="58">
        <v>4.881</v>
      </c>
      <c r="V12" s="58">
        <v>1.904</v>
      </c>
      <c r="W12" s="58">
        <v>4.886883972</v>
      </c>
    </row>
    <row r="13">
      <c r="B13" s="58">
        <v>4.289172147</v>
      </c>
      <c r="G13" s="58">
        <v>4.760079743</v>
      </c>
      <c r="L13" s="58">
        <v>5.663883914</v>
      </c>
      <c r="S13" s="58">
        <v>178.893713006</v>
      </c>
      <c r="U13" s="58">
        <v>4.701</v>
      </c>
      <c r="V13" s="58">
        <v>1.887</v>
      </c>
      <c r="W13" s="58">
        <v>4.706165219</v>
      </c>
    </row>
    <row r="14">
      <c r="B14" s="58">
        <v>4.364875977</v>
      </c>
      <c r="G14" s="58">
        <v>4.967270469</v>
      </c>
      <c r="L14" s="58">
        <v>5.722051161</v>
      </c>
      <c r="S14" s="58">
        <v>179.065031368</v>
      </c>
      <c r="U14" s="58">
        <v>4.315</v>
      </c>
      <c r="V14" s="58">
        <v>2.002</v>
      </c>
      <c r="W14" s="58">
        <v>4.32043472</v>
      </c>
    </row>
    <row r="15">
      <c r="B15" s="58">
        <v>4.28865605</v>
      </c>
      <c r="G15" s="58">
        <v>4.465237775</v>
      </c>
      <c r="L15" s="58">
        <v>5.108675501</v>
      </c>
      <c r="S15" s="58">
        <v>179.084526245</v>
      </c>
      <c r="U15" s="58">
        <v>4.916</v>
      </c>
      <c r="V15" s="58">
        <v>1.962</v>
      </c>
      <c r="W15" s="58">
        <v>4.923783304</v>
      </c>
    </row>
    <row r="16">
      <c r="B16" s="58">
        <v>4.844310264</v>
      </c>
      <c r="G16" s="58">
        <v>4.643533627</v>
      </c>
      <c r="L16" s="58">
        <v>5.38255929</v>
      </c>
      <c r="S16" s="58">
        <v>179.114418795</v>
      </c>
      <c r="U16" s="58">
        <v>4.263</v>
      </c>
      <c r="V16" s="58">
        <v>2.032</v>
      </c>
      <c r="W16" s="58">
        <v>4.268819879</v>
      </c>
    </row>
    <row r="17">
      <c r="A17" s="58">
        <v>4.313</v>
      </c>
      <c r="E17" s="58">
        <v>4.835</v>
      </c>
      <c r="J17" s="58">
        <v>4.556</v>
      </c>
      <c r="K17" s="58">
        <v>5.547</v>
      </c>
      <c r="L17" s="58">
        <v>5.553262191</v>
      </c>
      <c r="N17" s="122">
        <v>4.259</v>
      </c>
      <c r="R17" s="122">
        <v>179.203</v>
      </c>
      <c r="S17" s="58">
        <v>179.209118369</v>
      </c>
      <c r="V17">
        <f>AVERAGE(V12:V16)</f>
        <v>1.9574</v>
      </c>
    </row>
    <row r="18">
      <c r="A18" s="58">
        <v>4.638</v>
      </c>
      <c r="E18" s="58">
        <v>4.84</v>
      </c>
      <c r="J18" s="58">
        <v>4.372</v>
      </c>
      <c r="K18" s="58">
        <v>5.305</v>
      </c>
      <c r="L18" s="58">
        <v>5.309869635</v>
      </c>
      <c r="N18" s="58">
        <v>4.517</v>
      </c>
      <c r="R18" s="58">
        <v>179.124</v>
      </c>
      <c r="S18" s="58">
        <v>179.130172444</v>
      </c>
    </row>
    <row r="19">
      <c r="A19" s="58">
        <v>4.273</v>
      </c>
      <c r="E19" s="58">
        <v>4.404</v>
      </c>
      <c r="J19" s="58">
        <v>5.063</v>
      </c>
      <c r="K19" s="58">
        <v>5.573</v>
      </c>
      <c r="L19" s="58">
        <v>5.578218037</v>
      </c>
      <c r="N19" s="58">
        <v>4.42</v>
      </c>
      <c r="R19" s="58">
        <v>179.733</v>
      </c>
      <c r="S19" s="58">
        <v>179.738763866</v>
      </c>
    </row>
    <row r="20">
      <c r="A20" s="58">
        <v>4.576</v>
      </c>
      <c r="E20" s="58">
        <v>4.762</v>
      </c>
      <c r="J20" s="58">
        <v>4.931</v>
      </c>
      <c r="K20" s="58">
        <v>5.225</v>
      </c>
      <c r="L20" s="58">
        <v>5.229684157</v>
      </c>
      <c r="N20" s="58">
        <v>4.67</v>
      </c>
      <c r="R20" s="58">
        <v>179.048</v>
      </c>
      <c r="S20" s="58">
        <v>179.05343687</v>
      </c>
    </row>
    <row r="21">
      <c r="A21" s="58">
        <v>4.763</v>
      </c>
      <c r="E21" s="58">
        <v>4.292</v>
      </c>
      <c r="J21" s="58">
        <v>4.249</v>
      </c>
      <c r="K21" s="58">
        <v>5.052</v>
      </c>
      <c r="L21" s="58">
        <v>5.056796179</v>
      </c>
      <c r="N21" s="58">
        <v>4.447</v>
      </c>
      <c r="R21" s="58">
        <v>178.949</v>
      </c>
    </row>
    <row r="22">
      <c r="E22">
        <f>AVERAGE(E17:E21)</f>
        <v>4.6266</v>
      </c>
      <c r="K22">
        <f>AVERAGE(K17:K21)</f>
        <v>5.3404</v>
      </c>
      <c r="R22">
        <f>AVERAGE(R17:R21)</f>
        <v>179.2114</v>
      </c>
    </row>
    <row r="24">
      <c r="A24" s="58" t="s">
        <v>45</v>
      </c>
      <c r="B24" s="58" t="s">
        <v>70</v>
      </c>
      <c r="C24" s="58" t="s">
        <v>104</v>
      </c>
      <c r="E24" s="58" t="s">
        <v>45</v>
      </c>
      <c r="F24" s="58" t="s">
        <v>70</v>
      </c>
      <c r="G24" s="58" t="s">
        <v>105</v>
      </c>
    </row>
    <row r="25">
      <c r="A25" s="58">
        <v>0.004057</v>
      </c>
      <c r="B25" s="58">
        <v>0.006495</v>
      </c>
      <c r="C25" s="58">
        <v>0.177951</v>
      </c>
      <c r="E25" s="58">
        <v>0.008589</v>
      </c>
      <c r="F25" s="58">
        <v>0.016278</v>
      </c>
      <c r="G25" s="58">
        <v>7.528033</v>
      </c>
    </row>
    <row r="26">
      <c r="A26" s="58">
        <v>0.004112</v>
      </c>
      <c r="B26" s="58">
        <v>0.006528</v>
      </c>
      <c r="C26" s="58">
        <v>0.189086</v>
      </c>
      <c r="E26" s="58">
        <v>0.008627</v>
      </c>
      <c r="F26" s="58">
        <v>0.01622</v>
      </c>
      <c r="G26" s="58">
        <v>7.543034</v>
      </c>
    </row>
    <row r="27">
      <c r="A27" s="58">
        <v>0.004055</v>
      </c>
      <c r="B27" s="58">
        <v>0.006516</v>
      </c>
      <c r="C27" s="58">
        <v>0.189692</v>
      </c>
      <c r="E27" s="58">
        <v>0.008648</v>
      </c>
      <c r="F27" s="58">
        <v>0.016246</v>
      </c>
      <c r="G27" s="58">
        <v>7.610664</v>
      </c>
      <c r="K27" s="58" t="s">
        <v>106</v>
      </c>
      <c r="L27" s="58" t="s">
        <v>107</v>
      </c>
      <c r="M27" s="58" t="s">
        <v>72</v>
      </c>
      <c r="N27" s="58" t="s">
        <v>103</v>
      </c>
      <c r="O27" s="58" t="s">
        <v>77</v>
      </c>
      <c r="P27" s="58" t="s">
        <v>104</v>
      </c>
      <c r="Q27" s="58" t="s">
        <v>105</v>
      </c>
    </row>
    <row r="28">
      <c r="A28" s="58">
        <v>0.004031</v>
      </c>
      <c r="B28" s="58">
        <v>0.006507</v>
      </c>
      <c r="C28" s="58">
        <v>0.182217</v>
      </c>
      <c r="E28" s="58">
        <v>0.008639</v>
      </c>
      <c r="F28" s="58">
        <v>0.016249</v>
      </c>
      <c r="G28" s="58">
        <v>6.989824</v>
      </c>
      <c r="K28" s="58">
        <v>4.313</v>
      </c>
      <c r="L28" s="58">
        <v>4.835</v>
      </c>
      <c r="M28" s="58">
        <v>4.556</v>
      </c>
      <c r="N28" s="122">
        <v>4.259</v>
      </c>
      <c r="O28" s="58">
        <v>4.881</v>
      </c>
      <c r="P28" s="58">
        <v>4.8</v>
      </c>
      <c r="Q28" s="58">
        <v>3.035</v>
      </c>
    </row>
    <row r="29">
      <c r="A29" s="58">
        <v>0.004018</v>
      </c>
      <c r="B29" s="58">
        <v>0.006521</v>
      </c>
      <c r="C29" s="58">
        <v>0.189611</v>
      </c>
      <c r="E29" s="58">
        <v>0.008619</v>
      </c>
      <c r="F29" s="58">
        <v>0.016226</v>
      </c>
      <c r="G29" s="58">
        <v>7.531543</v>
      </c>
      <c r="K29" s="58">
        <v>4.638</v>
      </c>
      <c r="L29" s="58">
        <v>4.84</v>
      </c>
      <c r="M29" s="58">
        <v>4.372</v>
      </c>
      <c r="N29" s="58">
        <v>4.517</v>
      </c>
      <c r="O29" s="58">
        <v>4.701</v>
      </c>
      <c r="P29" s="58">
        <v>4.731</v>
      </c>
      <c r="Q29" s="58">
        <v>3.201</v>
      </c>
    </row>
    <row r="30">
      <c r="K30" s="58">
        <v>4.273</v>
      </c>
      <c r="L30" s="58">
        <v>4.404</v>
      </c>
      <c r="M30" s="58">
        <v>5.063</v>
      </c>
      <c r="N30" s="58">
        <v>4.42</v>
      </c>
      <c r="O30" s="58">
        <v>4.315</v>
      </c>
      <c r="P30" s="58">
        <v>4.761</v>
      </c>
      <c r="Q30" s="58">
        <v>3.462</v>
      </c>
    </row>
    <row r="31">
      <c r="K31" s="58">
        <v>4.576</v>
      </c>
      <c r="L31" s="58">
        <v>4.762</v>
      </c>
      <c r="M31" s="58">
        <v>4.931</v>
      </c>
      <c r="N31" s="58">
        <v>4.67</v>
      </c>
      <c r="O31" s="58">
        <v>4.916</v>
      </c>
      <c r="P31" s="58">
        <v>4.872</v>
      </c>
      <c r="Q31" s="58">
        <v>3.307</v>
      </c>
    </row>
    <row r="32">
      <c r="B32" s="58">
        <v>4.8</v>
      </c>
      <c r="C32" s="58">
        <v>2.196</v>
      </c>
      <c r="D32" s="58">
        <v>4.806537506</v>
      </c>
      <c r="F32" s="58">
        <v>3.035</v>
      </c>
      <c r="G32" s="58">
        <v>9.919</v>
      </c>
      <c r="H32" s="58">
        <v>9.924418821</v>
      </c>
      <c r="K32" s="58">
        <v>4.763</v>
      </c>
      <c r="L32" s="58">
        <v>4.292</v>
      </c>
      <c r="M32" s="58">
        <v>4.249</v>
      </c>
      <c r="N32" s="58">
        <v>4.447</v>
      </c>
      <c r="O32" s="58">
        <v>4.263</v>
      </c>
      <c r="P32" s="58">
        <v>4.247</v>
      </c>
      <c r="Q32" s="58">
        <v>3.143</v>
      </c>
    </row>
    <row r="33">
      <c r="B33" s="58">
        <v>4.731</v>
      </c>
      <c r="C33" s="58">
        <v>2.374</v>
      </c>
      <c r="D33" s="58">
        <v>4.736541728</v>
      </c>
      <c r="F33" s="58">
        <v>3.201</v>
      </c>
      <c r="G33" s="58">
        <v>9.853</v>
      </c>
      <c r="H33" s="58">
        <v>9.858764258</v>
      </c>
      <c r="K33">
        <f t="shared" ref="K33:Q33" si="1">AVERAGE(K28:K32)</f>
        <v>4.5126</v>
      </c>
      <c r="L33">
        <f t="shared" si="1"/>
        <v>4.6266</v>
      </c>
      <c r="M33">
        <f t="shared" si="1"/>
        <v>4.6342</v>
      </c>
      <c r="N33">
        <f t="shared" si="1"/>
        <v>4.4626</v>
      </c>
      <c r="O33">
        <f t="shared" si="1"/>
        <v>4.6152</v>
      </c>
      <c r="P33">
        <f t="shared" si="1"/>
        <v>4.6822</v>
      </c>
      <c r="Q33">
        <f t="shared" si="1"/>
        <v>3.2296</v>
      </c>
      <c r="S33" s="58">
        <v>0.0</v>
      </c>
      <c r="T33" s="58">
        <v>4.5126</v>
      </c>
    </row>
    <row r="34">
      <c r="B34" s="58">
        <v>4.761</v>
      </c>
      <c r="C34" s="58">
        <v>2.271</v>
      </c>
      <c r="D34" s="58">
        <v>4.766940151</v>
      </c>
      <c r="F34" s="58">
        <v>3.462</v>
      </c>
      <c r="G34" s="58">
        <v>10.165</v>
      </c>
      <c r="H34" s="58">
        <v>10.169722169</v>
      </c>
      <c r="S34" s="58">
        <v>4.6266</v>
      </c>
      <c r="T34" s="58">
        <v>4.6266</v>
      </c>
    </row>
    <row r="35">
      <c r="B35" s="58">
        <v>4.872</v>
      </c>
      <c r="C35" s="58">
        <v>2.226</v>
      </c>
      <c r="D35" s="58">
        <v>4.87821112</v>
      </c>
      <c r="F35" s="58">
        <v>3.307</v>
      </c>
      <c r="G35" s="58">
        <v>9.448</v>
      </c>
      <c r="H35" s="58">
        <v>9.454400471</v>
      </c>
      <c r="S35" s="58">
        <v>5.3404</v>
      </c>
      <c r="T35" s="58">
        <v>4.6342</v>
      </c>
    </row>
    <row r="36">
      <c r="B36" s="58">
        <v>4.247</v>
      </c>
      <c r="C36" s="58">
        <v>2.322</v>
      </c>
      <c r="D36" s="58">
        <v>4.252958622</v>
      </c>
      <c r="F36" s="58">
        <v>3.143</v>
      </c>
      <c r="G36" s="58">
        <v>10.098</v>
      </c>
      <c r="H36" s="58">
        <v>10.103508818</v>
      </c>
      <c r="S36" s="58">
        <v>179.2114</v>
      </c>
      <c r="T36" s="58">
        <v>4.4626</v>
      </c>
    </row>
    <row r="37">
      <c r="C37">
        <f>AVERAGE(C32:C36)</f>
        <v>2.2778</v>
      </c>
      <c r="G37">
        <f>AVERAGE(G32:G36)</f>
        <v>9.8966</v>
      </c>
      <c r="S37" s="58">
        <v>1.9574</v>
      </c>
      <c r="T37" s="58">
        <v>4.6152</v>
      </c>
    </row>
    <row r="38">
      <c r="S38" s="58">
        <v>2.2778</v>
      </c>
      <c r="T38" s="58">
        <v>4.6822</v>
      </c>
    </row>
    <row r="39">
      <c r="S39" s="58">
        <v>9.8966</v>
      </c>
      <c r="T39" s="58">
        <v>3.2296</v>
      </c>
    </row>
  </sheetData>
  <drawing r:id="rId1"/>
</worksheet>
</file>