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i Son Nguyen\OneDrive - The University of Texas at Dallas\Documents\All\class summer\Coursera\Course 5 - Capstone\"/>
    </mc:Choice>
  </mc:AlternateContent>
  <xr:revisionPtr revIDLastSave="0" documentId="13_ncr:1_{7BBFA2CE-62F3-4102-8984-7FD91279AB86}" xr6:coauthVersionLast="45" xr6:coauthVersionMax="45" xr10:uidLastSave="{00000000-0000-0000-0000-000000000000}"/>
  <bookViews>
    <workbookView xWindow="-120" yWindow="-120" windowWidth="29040" windowHeight="16440" tabRatio="500" activeTab="1" xr2:uid="{00000000-000D-0000-FFFF-FFFF00000000}"/>
  </bookViews>
  <sheets>
    <sheet name="1 - First Best-Fit Line" sheetId="1" r:id="rId1"/>
    <sheet name="2 - Normalized Data and Model" sheetId="2" r:id="rId2"/>
    <sheet name="3 - &quot;Solver&quot; Rent Optimization" sheetId="3" r:id="rId3"/>
  </sheets>
  <definedNames>
    <definedName name="solver_adj" localSheetId="2" hidden="1">'3 - "Solver" Rent Optimization'!$P$127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'3 - "Solver" Rent Optimization'!$Q$127</definedName>
    <definedName name="solver_lhs2" localSheetId="2" hidden="1">'3 - "Solver" Rent Optimization'!$Q$127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'3 - "Solver" Rent Optimization'!$S$127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0.9</definedName>
    <definedName name="solver_rhs2" localSheetId="2" hidden="1">0.1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3" l="1"/>
  <c r="Q27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R27" i="3"/>
  <c r="S27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Q127" i="3"/>
  <c r="R127" i="3"/>
  <c r="S127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4" i="3"/>
  <c r="R5" i="3"/>
  <c r="R6" i="3"/>
  <c r="R7" i="3"/>
  <c r="R8" i="3"/>
  <c r="R9" i="3"/>
  <c r="Q10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4" i="3"/>
  <c r="Q5" i="3"/>
  <c r="Q6" i="3"/>
  <c r="Q7" i="3"/>
  <c r="Q8" i="3"/>
  <c r="Q9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N4" i="3"/>
  <c r="M247" i="3"/>
  <c r="L247" i="3"/>
  <c r="N247" i="3"/>
  <c r="G247" i="3"/>
  <c r="M246" i="3"/>
  <c r="L246" i="3"/>
  <c r="N246" i="3"/>
  <c r="G246" i="3"/>
  <c r="M245" i="3"/>
  <c r="L245" i="3"/>
  <c r="N245" i="3"/>
  <c r="G245" i="3"/>
  <c r="M244" i="3"/>
  <c r="L244" i="3"/>
  <c r="N244" i="3"/>
  <c r="G244" i="3"/>
  <c r="M243" i="3"/>
  <c r="L243" i="3"/>
  <c r="N243" i="3"/>
  <c r="G243" i="3"/>
  <c r="M242" i="3"/>
  <c r="L242" i="3"/>
  <c r="N242" i="3"/>
  <c r="G242" i="3"/>
  <c r="M241" i="3"/>
  <c r="L241" i="3"/>
  <c r="N241" i="3"/>
  <c r="G241" i="3"/>
  <c r="M240" i="3"/>
  <c r="L240" i="3"/>
  <c r="N240" i="3"/>
  <c r="G240" i="3"/>
  <c r="M239" i="3"/>
  <c r="L239" i="3"/>
  <c r="N239" i="3"/>
  <c r="G239" i="3"/>
  <c r="M238" i="3"/>
  <c r="L238" i="3"/>
  <c r="N238" i="3"/>
  <c r="G238" i="3"/>
  <c r="M237" i="3"/>
  <c r="L237" i="3"/>
  <c r="N237" i="3"/>
  <c r="G237" i="3"/>
  <c r="M236" i="3"/>
  <c r="L236" i="3"/>
  <c r="N236" i="3"/>
  <c r="G236" i="3"/>
  <c r="M235" i="3"/>
  <c r="L235" i="3"/>
  <c r="N235" i="3"/>
  <c r="G235" i="3"/>
  <c r="M234" i="3"/>
  <c r="L234" i="3"/>
  <c r="N234" i="3"/>
  <c r="G234" i="3"/>
  <c r="M233" i="3"/>
  <c r="L233" i="3"/>
  <c r="N233" i="3"/>
  <c r="G233" i="3"/>
  <c r="M232" i="3"/>
  <c r="L232" i="3"/>
  <c r="N232" i="3"/>
  <c r="G232" i="3"/>
  <c r="M231" i="3"/>
  <c r="L231" i="3"/>
  <c r="N231" i="3"/>
  <c r="G231" i="3"/>
  <c r="M230" i="3"/>
  <c r="L230" i="3"/>
  <c r="N230" i="3"/>
  <c r="G230" i="3"/>
  <c r="M229" i="3"/>
  <c r="L229" i="3"/>
  <c r="N229" i="3"/>
  <c r="G229" i="3"/>
  <c r="M228" i="3"/>
  <c r="L228" i="3"/>
  <c r="N228" i="3"/>
  <c r="G228" i="3"/>
  <c r="M227" i="3"/>
  <c r="L227" i="3"/>
  <c r="N227" i="3"/>
  <c r="G227" i="3"/>
  <c r="M226" i="3"/>
  <c r="L226" i="3"/>
  <c r="N226" i="3"/>
  <c r="G226" i="3"/>
  <c r="M225" i="3"/>
  <c r="L225" i="3"/>
  <c r="N225" i="3"/>
  <c r="G225" i="3"/>
  <c r="M224" i="3"/>
  <c r="L224" i="3"/>
  <c r="N224" i="3"/>
  <c r="G224" i="3"/>
  <c r="M223" i="3"/>
  <c r="L223" i="3"/>
  <c r="N223" i="3"/>
  <c r="G223" i="3"/>
  <c r="M222" i="3"/>
  <c r="L222" i="3"/>
  <c r="N222" i="3"/>
  <c r="G222" i="3"/>
  <c r="M221" i="3"/>
  <c r="L221" i="3"/>
  <c r="N221" i="3"/>
  <c r="G221" i="3"/>
  <c r="M220" i="3"/>
  <c r="L220" i="3"/>
  <c r="N220" i="3"/>
  <c r="G220" i="3"/>
  <c r="M219" i="3"/>
  <c r="L219" i="3"/>
  <c r="N219" i="3"/>
  <c r="G219" i="3"/>
  <c r="M218" i="3"/>
  <c r="L218" i="3"/>
  <c r="N218" i="3"/>
  <c r="G218" i="3"/>
  <c r="M217" i="3"/>
  <c r="L217" i="3"/>
  <c r="N217" i="3"/>
  <c r="G217" i="3"/>
  <c r="M216" i="3"/>
  <c r="L216" i="3"/>
  <c r="N216" i="3"/>
  <c r="G216" i="3"/>
  <c r="M215" i="3"/>
  <c r="L215" i="3"/>
  <c r="N215" i="3"/>
  <c r="G215" i="3"/>
  <c r="M214" i="3"/>
  <c r="L214" i="3"/>
  <c r="N214" i="3"/>
  <c r="G214" i="3"/>
  <c r="M213" i="3"/>
  <c r="L213" i="3"/>
  <c r="N213" i="3"/>
  <c r="G213" i="3"/>
  <c r="M212" i="3"/>
  <c r="L212" i="3"/>
  <c r="N212" i="3"/>
  <c r="G212" i="3"/>
  <c r="M211" i="3"/>
  <c r="L211" i="3"/>
  <c r="N211" i="3"/>
  <c r="G211" i="3"/>
  <c r="M210" i="3"/>
  <c r="L210" i="3"/>
  <c r="N210" i="3"/>
  <c r="G210" i="3"/>
  <c r="M209" i="3"/>
  <c r="L209" i="3"/>
  <c r="N209" i="3"/>
  <c r="G209" i="3"/>
  <c r="M208" i="3"/>
  <c r="L208" i="3"/>
  <c r="N208" i="3"/>
  <c r="G208" i="3"/>
  <c r="M207" i="3"/>
  <c r="L207" i="3"/>
  <c r="N207" i="3"/>
  <c r="G207" i="3"/>
  <c r="M206" i="3"/>
  <c r="L206" i="3"/>
  <c r="N206" i="3"/>
  <c r="G206" i="3"/>
  <c r="M205" i="3"/>
  <c r="L205" i="3"/>
  <c r="N205" i="3"/>
  <c r="G205" i="3"/>
  <c r="M204" i="3"/>
  <c r="L204" i="3"/>
  <c r="N204" i="3"/>
  <c r="G204" i="3"/>
  <c r="M203" i="3"/>
  <c r="L203" i="3"/>
  <c r="N203" i="3"/>
  <c r="G203" i="3"/>
  <c r="M202" i="3"/>
  <c r="L202" i="3"/>
  <c r="N202" i="3"/>
  <c r="G202" i="3"/>
  <c r="M201" i="3"/>
  <c r="L201" i="3"/>
  <c r="N201" i="3"/>
  <c r="G201" i="3"/>
  <c r="M200" i="3"/>
  <c r="L200" i="3"/>
  <c r="N200" i="3"/>
  <c r="G200" i="3"/>
  <c r="M199" i="3"/>
  <c r="L199" i="3"/>
  <c r="N199" i="3"/>
  <c r="G199" i="3"/>
  <c r="M198" i="3"/>
  <c r="L198" i="3"/>
  <c r="N198" i="3"/>
  <c r="G198" i="3"/>
  <c r="M197" i="3"/>
  <c r="L197" i="3"/>
  <c r="N197" i="3"/>
  <c r="G197" i="3"/>
  <c r="M196" i="3"/>
  <c r="L196" i="3"/>
  <c r="N196" i="3"/>
  <c r="G196" i="3"/>
  <c r="M195" i="3"/>
  <c r="L195" i="3"/>
  <c r="N195" i="3"/>
  <c r="G195" i="3"/>
  <c r="M194" i="3"/>
  <c r="L194" i="3"/>
  <c r="N194" i="3"/>
  <c r="G194" i="3"/>
  <c r="M193" i="3"/>
  <c r="L193" i="3"/>
  <c r="N193" i="3"/>
  <c r="G193" i="3"/>
  <c r="M192" i="3"/>
  <c r="L192" i="3"/>
  <c r="N192" i="3"/>
  <c r="G192" i="3"/>
  <c r="M191" i="3"/>
  <c r="L191" i="3"/>
  <c r="N191" i="3"/>
  <c r="G191" i="3"/>
  <c r="M190" i="3"/>
  <c r="L190" i="3"/>
  <c r="N190" i="3"/>
  <c r="G190" i="3"/>
  <c r="M189" i="3"/>
  <c r="L189" i="3"/>
  <c r="N189" i="3"/>
  <c r="G189" i="3"/>
  <c r="M188" i="3"/>
  <c r="L188" i="3"/>
  <c r="N188" i="3"/>
  <c r="G188" i="3"/>
  <c r="M187" i="3"/>
  <c r="L187" i="3"/>
  <c r="N187" i="3"/>
  <c r="G187" i="3"/>
  <c r="M186" i="3"/>
  <c r="L186" i="3"/>
  <c r="N186" i="3"/>
  <c r="G186" i="3"/>
  <c r="M185" i="3"/>
  <c r="L185" i="3"/>
  <c r="N185" i="3"/>
  <c r="G185" i="3"/>
  <c r="M184" i="3"/>
  <c r="L184" i="3"/>
  <c r="N184" i="3"/>
  <c r="G184" i="3"/>
  <c r="M183" i="3"/>
  <c r="L183" i="3"/>
  <c r="N183" i="3"/>
  <c r="G183" i="3"/>
  <c r="M182" i="3"/>
  <c r="L182" i="3"/>
  <c r="N182" i="3"/>
  <c r="G182" i="3"/>
  <c r="M181" i="3"/>
  <c r="L181" i="3"/>
  <c r="N181" i="3"/>
  <c r="G181" i="3"/>
  <c r="M180" i="3"/>
  <c r="L180" i="3"/>
  <c r="N180" i="3"/>
  <c r="G180" i="3"/>
  <c r="M179" i="3"/>
  <c r="L179" i="3"/>
  <c r="N179" i="3"/>
  <c r="G179" i="3"/>
  <c r="M178" i="3"/>
  <c r="L178" i="3"/>
  <c r="N178" i="3"/>
  <c r="G178" i="3"/>
  <c r="M177" i="3"/>
  <c r="L177" i="3"/>
  <c r="N177" i="3"/>
  <c r="G177" i="3"/>
  <c r="M176" i="3"/>
  <c r="L176" i="3"/>
  <c r="N176" i="3"/>
  <c r="G176" i="3"/>
  <c r="M175" i="3"/>
  <c r="L175" i="3"/>
  <c r="N175" i="3"/>
  <c r="G175" i="3"/>
  <c r="M174" i="3"/>
  <c r="L174" i="3"/>
  <c r="N174" i="3"/>
  <c r="G174" i="3"/>
  <c r="M173" i="3"/>
  <c r="L173" i="3"/>
  <c r="N173" i="3"/>
  <c r="G173" i="3"/>
  <c r="M172" i="3"/>
  <c r="L172" i="3"/>
  <c r="N172" i="3"/>
  <c r="G172" i="3"/>
  <c r="M171" i="3"/>
  <c r="L171" i="3"/>
  <c r="N171" i="3"/>
  <c r="G171" i="3"/>
  <c r="M170" i="3"/>
  <c r="L170" i="3"/>
  <c r="N170" i="3"/>
  <c r="G170" i="3"/>
  <c r="M169" i="3"/>
  <c r="L169" i="3"/>
  <c r="N169" i="3"/>
  <c r="G169" i="3"/>
  <c r="M168" i="3"/>
  <c r="L168" i="3"/>
  <c r="N168" i="3"/>
  <c r="G168" i="3"/>
  <c r="M167" i="3"/>
  <c r="L167" i="3"/>
  <c r="N167" i="3"/>
  <c r="G167" i="3"/>
  <c r="M166" i="3"/>
  <c r="L166" i="3"/>
  <c r="N166" i="3"/>
  <c r="G166" i="3"/>
  <c r="M165" i="3"/>
  <c r="L165" i="3"/>
  <c r="N165" i="3"/>
  <c r="G165" i="3"/>
  <c r="M164" i="3"/>
  <c r="L164" i="3"/>
  <c r="N164" i="3"/>
  <c r="G164" i="3"/>
  <c r="M163" i="3"/>
  <c r="L163" i="3"/>
  <c r="N163" i="3"/>
  <c r="G163" i="3"/>
  <c r="M162" i="3"/>
  <c r="L162" i="3"/>
  <c r="N162" i="3"/>
  <c r="G162" i="3"/>
  <c r="M161" i="3"/>
  <c r="L161" i="3"/>
  <c r="N161" i="3"/>
  <c r="G161" i="3"/>
  <c r="M160" i="3"/>
  <c r="L160" i="3"/>
  <c r="N160" i="3"/>
  <c r="G160" i="3"/>
  <c r="M159" i="3"/>
  <c r="L159" i="3"/>
  <c r="N159" i="3"/>
  <c r="G159" i="3"/>
  <c r="M158" i="3"/>
  <c r="L158" i="3"/>
  <c r="N158" i="3"/>
  <c r="G158" i="3"/>
  <c r="M157" i="3"/>
  <c r="L157" i="3"/>
  <c r="N157" i="3"/>
  <c r="G157" i="3"/>
  <c r="M156" i="3"/>
  <c r="L156" i="3"/>
  <c r="N156" i="3"/>
  <c r="G156" i="3"/>
  <c r="M155" i="3"/>
  <c r="L155" i="3"/>
  <c r="N155" i="3"/>
  <c r="G155" i="3"/>
  <c r="M154" i="3"/>
  <c r="L154" i="3"/>
  <c r="N154" i="3"/>
  <c r="G154" i="3"/>
  <c r="M153" i="3"/>
  <c r="L153" i="3"/>
  <c r="N153" i="3"/>
  <c r="G153" i="3"/>
  <c r="M152" i="3"/>
  <c r="L152" i="3"/>
  <c r="N152" i="3"/>
  <c r="G152" i="3"/>
  <c r="M151" i="3"/>
  <c r="L151" i="3"/>
  <c r="N151" i="3"/>
  <c r="G151" i="3"/>
  <c r="M150" i="3"/>
  <c r="L150" i="3"/>
  <c r="N150" i="3"/>
  <c r="G150" i="3"/>
  <c r="M149" i="3"/>
  <c r="L149" i="3"/>
  <c r="N149" i="3"/>
  <c r="G149" i="3"/>
  <c r="M148" i="3"/>
  <c r="L148" i="3"/>
  <c r="N148" i="3"/>
  <c r="G148" i="3"/>
  <c r="M147" i="3"/>
  <c r="L147" i="3"/>
  <c r="N147" i="3"/>
  <c r="G147" i="3"/>
  <c r="M146" i="3"/>
  <c r="L146" i="3"/>
  <c r="N146" i="3"/>
  <c r="G146" i="3"/>
  <c r="M145" i="3"/>
  <c r="L145" i="3"/>
  <c r="N145" i="3"/>
  <c r="G145" i="3"/>
  <c r="M144" i="3"/>
  <c r="L144" i="3"/>
  <c r="N144" i="3"/>
  <c r="G144" i="3"/>
  <c r="M143" i="3"/>
  <c r="L143" i="3"/>
  <c r="N143" i="3"/>
  <c r="G143" i="3"/>
  <c r="M142" i="3"/>
  <c r="L142" i="3"/>
  <c r="N142" i="3"/>
  <c r="G142" i="3"/>
  <c r="M141" i="3"/>
  <c r="L141" i="3"/>
  <c r="N141" i="3"/>
  <c r="G141" i="3"/>
  <c r="M140" i="3"/>
  <c r="L140" i="3"/>
  <c r="N140" i="3"/>
  <c r="G140" i="3"/>
  <c r="M139" i="3"/>
  <c r="L139" i="3"/>
  <c r="N139" i="3"/>
  <c r="G139" i="3"/>
  <c r="M138" i="3"/>
  <c r="L138" i="3"/>
  <c r="N138" i="3"/>
  <c r="G138" i="3"/>
  <c r="M137" i="3"/>
  <c r="L137" i="3"/>
  <c r="N137" i="3"/>
  <c r="G137" i="3"/>
  <c r="M136" i="3"/>
  <c r="L136" i="3"/>
  <c r="N136" i="3"/>
  <c r="G136" i="3"/>
  <c r="M135" i="3"/>
  <c r="L135" i="3"/>
  <c r="N135" i="3"/>
  <c r="G135" i="3"/>
  <c r="M134" i="3"/>
  <c r="L134" i="3"/>
  <c r="N134" i="3"/>
  <c r="G134" i="3"/>
  <c r="M133" i="3"/>
  <c r="L133" i="3"/>
  <c r="N133" i="3"/>
  <c r="G133" i="3"/>
  <c r="M132" i="3"/>
  <c r="L132" i="3"/>
  <c r="N132" i="3"/>
  <c r="G132" i="3"/>
  <c r="M131" i="3"/>
  <c r="L131" i="3"/>
  <c r="N131" i="3"/>
  <c r="G131" i="3"/>
  <c r="M130" i="3"/>
  <c r="L130" i="3"/>
  <c r="N130" i="3"/>
  <c r="G130" i="3"/>
  <c r="M129" i="3"/>
  <c r="L129" i="3"/>
  <c r="N129" i="3"/>
  <c r="G129" i="3"/>
  <c r="M128" i="3"/>
  <c r="L128" i="3"/>
  <c r="N128" i="3"/>
  <c r="G128" i="3"/>
  <c r="M127" i="3"/>
  <c r="L127" i="3"/>
  <c r="N127" i="3"/>
  <c r="G127" i="3"/>
  <c r="M126" i="3"/>
  <c r="L126" i="3"/>
  <c r="N126" i="3"/>
  <c r="G126" i="3"/>
  <c r="M125" i="3"/>
  <c r="L125" i="3"/>
  <c r="N125" i="3"/>
  <c r="G125" i="3"/>
  <c r="M124" i="3"/>
  <c r="L124" i="3"/>
  <c r="N124" i="3"/>
  <c r="G124" i="3"/>
  <c r="M123" i="3"/>
  <c r="L123" i="3"/>
  <c r="N123" i="3"/>
  <c r="G123" i="3"/>
  <c r="M122" i="3"/>
  <c r="L122" i="3"/>
  <c r="N122" i="3"/>
  <c r="G122" i="3"/>
  <c r="M121" i="3"/>
  <c r="L121" i="3"/>
  <c r="N121" i="3"/>
  <c r="G121" i="3"/>
  <c r="M120" i="3"/>
  <c r="L120" i="3"/>
  <c r="N120" i="3"/>
  <c r="G120" i="3"/>
  <c r="M119" i="3"/>
  <c r="L119" i="3"/>
  <c r="N119" i="3"/>
  <c r="G119" i="3"/>
  <c r="M118" i="3"/>
  <c r="L118" i="3"/>
  <c r="N118" i="3"/>
  <c r="G118" i="3"/>
  <c r="M117" i="3"/>
  <c r="L117" i="3"/>
  <c r="N117" i="3"/>
  <c r="G117" i="3"/>
  <c r="M116" i="3"/>
  <c r="L116" i="3"/>
  <c r="N116" i="3"/>
  <c r="G116" i="3"/>
  <c r="M115" i="3"/>
  <c r="L115" i="3"/>
  <c r="N115" i="3"/>
  <c r="G115" i="3"/>
  <c r="M114" i="3"/>
  <c r="L114" i="3"/>
  <c r="N114" i="3"/>
  <c r="G114" i="3"/>
  <c r="M113" i="3"/>
  <c r="L113" i="3"/>
  <c r="N113" i="3"/>
  <c r="G113" i="3"/>
  <c r="M112" i="3"/>
  <c r="L112" i="3"/>
  <c r="N112" i="3"/>
  <c r="G112" i="3"/>
  <c r="M111" i="3"/>
  <c r="L111" i="3"/>
  <c r="N111" i="3"/>
  <c r="G111" i="3"/>
  <c r="M110" i="3"/>
  <c r="L110" i="3"/>
  <c r="N110" i="3"/>
  <c r="G110" i="3"/>
  <c r="M109" i="3"/>
  <c r="L109" i="3"/>
  <c r="N109" i="3"/>
  <c r="G109" i="3"/>
  <c r="M108" i="3"/>
  <c r="L108" i="3"/>
  <c r="N108" i="3"/>
  <c r="G108" i="3"/>
  <c r="M107" i="3"/>
  <c r="L107" i="3"/>
  <c r="N107" i="3"/>
  <c r="G107" i="3"/>
  <c r="M106" i="3"/>
  <c r="L106" i="3"/>
  <c r="N106" i="3"/>
  <c r="G106" i="3"/>
  <c r="M105" i="3"/>
  <c r="L105" i="3"/>
  <c r="N105" i="3"/>
  <c r="G105" i="3"/>
  <c r="M104" i="3"/>
  <c r="L104" i="3"/>
  <c r="N104" i="3"/>
  <c r="G104" i="3"/>
  <c r="M103" i="3"/>
  <c r="L103" i="3"/>
  <c r="N103" i="3"/>
  <c r="G103" i="3"/>
  <c r="M102" i="3"/>
  <c r="L102" i="3"/>
  <c r="N102" i="3"/>
  <c r="G102" i="3"/>
  <c r="M101" i="3"/>
  <c r="L101" i="3"/>
  <c r="N101" i="3"/>
  <c r="G101" i="3"/>
  <c r="M100" i="3"/>
  <c r="L100" i="3"/>
  <c r="N100" i="3"/>
  <c r="G100" i="3"/>
  <c r="M99" i="3"/>
  <c r="L99" i="3"/>
  <c r="N99" i="3"/>
  <c r="G99" i="3"/>
  <c r="M98" i="3"/>
  <c r="L98" i="3"/>
  <c r="N98" i="3"/>
  <c r="G98" i="3"/>
  <c r="M97" i="3"/>
  <c r="L97" i="3"/>
  <c r="N97" i="3"/>
  <c r="G97" i="3"/>
  <c r="M96" i="3"/>
  <c r="L96" i="3"/>
  <c r="N96" i="3"/>
  <c r="G96" i="3"/>
  <c r="M95" i="3"/>
  <c r="L95" i="3"/>
  <c r="N95" i="3"/>
  <c r="G95" i="3"/>
  <c r="M94" i="3"/>
  <c r="L94" i="3"/>
  <c r="N94" i="3"/>
  <c r="G94" i="3"/>
  <c r="M93" i="3"/>
  <c r="L93" i="3"/>
  <c r="N93" i="3"/>
  <c r="G93" i="3"/>
  <c r="M92" i="3"/>
  <c r="L92" i="3"/>
  <c r="N92" i="3"/>
  <c r="G92" i="3"/>
  <c r="M91" i="3"/>
  <c r="L91" i="3"/>
  <c r="N91" i="3"/>
  <c r="G91" i="3"/>
  <c r="M90" i="3"/>
  <c r="L90" i="3"/>
  <c r="N90" i="3"/>
  <c r="G90" i="3"/>
  <c r="M89" i="3"/>
  <c r="L89" i="3"/>
  <c r="N89" i="3"/>
  <c r="G89" i="3"/>
  <c r="M88" i="3"/>
  <c r="L88" i="3"/>
  <c r="N88" i="3"/>
  <c r="G88" i="3"/>
  <c r="M87" i="3"/>
  <c r="L87" i="3"/>
  <c r="N87" i="3"/>
  <c r="G87" i="3"/>
  <c r="M86" i="3"/>
  <c r="L86" i="3"/>
  <c r="N86" i="3"/>
  <c r="G86" i="3"/>
  <c r="M85" i="3"/>
  <c r="L85" i="3"/>
  <c r="N85" i="3"/>
  <c r="G85" i="3"/>
  <c r="M84" i="3"/>
  <c r="L84" i="3"/>
  <c r="N84" i="3"/>
  <c r="G84" i="3"/>
  <c r="M83" i="3"/>
  <c r="L83" i="3"/>
  <c r="N83" i="3"/>
  <c r="G83" i="3"/>
  <c r="M82" i="3"/>
  <c r="L82" i="3"/>
  <c r="N82" i="3"/>
  <c r="G82" i="3"/>
  <c r="M81" i="3"/>
  <c r="L81" i="3"/>
  <c r="N81" i="3"/>
  <c r="G81" i="3"/>
  <c r="M80" i="3"/>
  <c r="L80" i="3"/>
  <c r="N80" i="3"/>
  <c r="G80" i="3"/>
  <c r="M79" i="3"/>
  <c r="L79" i="3"/>
  <c r="N79" i="3"/>
  <c r="G79" i="3"/>
  <c r="M78" i="3"/>
  <c r="L78" i="3"/>
  <c r="N78" i="3"/>
  <c r="G78" i="3"/>
  <c r="M77" i="3"/>
  <c r="L77" i="3"/>
  <c r="N77" i="3"/>
  <c r="G77" i="3"/>
  <c r="M76" i="3"/>
  <c r="L76" i="3"/>
  <c r="N76" i="3"/>
  <c r="G76" i="3"/>
  <c r="M75" i="3"/>
  <c r="L75" i="3"/>
  <c r="N75" i="3"/>
  <c r="G75" i="3"/>
  <c r="M74" i="3"/>
  <c r="L74" i="3"/>
  <c r="N74" i="3"/>
  <c r="G74" i="3"/>
  <c r="M73" i="3"/>
  <c r="L73" i="3"/>
  <c r="N73" i="3"/>
  <c r="G73" i="3"/>
  <c r="M72" i="3"/>
  <c r="L72" i="3"/>
  <c r="N72" i="3"/>
  <c r="G72" i="3"/>
  <c r="M71" i="3"/>
  <c r="L71" i="3"/>
  <c r="N71" i="3"/>
  <c r="G71" i="3"/>
  <c r="M70" i="3"/>
  <c r="L70" i="3"/>
  <c r="N70" i="3"/>
  <c r="G70" i="3"/>
  <c r="M69" i="3"/>
  <c r="L69" i="3"/>
  <c r="N69" i="3"/>
  <c r="G69" i="3"/>
  <c r="M68" i="3"/>
  <c r="L68" i="3"/>
  <c r="N68" i="3"/>
  <c r="G68" i="3"/>
  <c r="M67" i="3"/>
  <c r="L67" i="3"/>
  <c r="N67" i="3"/>
  <c r="G67" i="3"/>
  <c r="M66" i="3"/>
  <c r="L66" i="3"/>
  <c r="N66" i="3"/>
  <c r="G66" i="3"/>
  <c r="M65" i="3"/>
  <c r="L65" i="3"/>
  <c r="N65" i="3"/>
  <c r="G65" i="3"/>
  <c r="M64" i="3"/>
  <c r="L64" i="3"/>
  <c r="N64" i="3"/>
  <c r="G64" i="3"/>
  <c r="M63" i="3"/>
  <c r="L63" i="3"/>
  <c r="N63" i="3"/>
  <c r="G63" i="3"/>
  <c r="M62" i="3"/>
  <c r="L62" i="3"/>
  <c r="N62" i="3"/>
  <c r="G62" i="3"/>
  <c r="M61" i="3"/>
  <c r="L61" i="3"/>
  <c r="N61" i="3"/>
  <c r="G61" i="3"/>
  <c r="M60" i="3"/>
  <c r="L60" i="3"/>
  <c r="N60" i="3"/>
  <c r="G60" i="3"/>
  <c r="M59" i="3"/>
  <c r="L59" i="3"/>
  <c r="N59" i="3"/>
  <c r="G59" i="3"/>
  <c r="M58" i="3"/>
  <c r="L58" i="3"/>
  <c r="N58" i="3"/>
  <c r="G58" i="3"/>
  <c r="M57" i="3"/>
  <c r="L57" i="3"/>
  <c r="N57" i="3"/>
  <c r="G57" i="3"/>
  <c r="M56" i="3"/>
  <c r="L56" i="3"/>
  <c r="N56" i="3"/>
  <c r="G56" i="3"/>
  <c r="M55" i="3"/>
  <c r="L55" i="3"/>
  <c r="N55" i="3"/>
  <c r="G55" i="3"/>
  <c r="M54" i="3"/>
  <c r="L54" i="3"/>
  <c r="N54" i="3"/>
  <c r="G54" i="3"/>
  <c r="M53" i="3"/>
  <c r="L53" i="3"/>
  <c r="N53" i="3"/>
  <c r="G53" i="3"/>
  <c r="M52" i="3"/>
  <c r="L52" i="3"/>
  <c r="N52" i="3"/>
  <c r="G52" i="3"/>
  <c r="M51" i="3"/>
  <c r="L51" i="3"/>
  <c r="N51" i="3"/>
  <c r="G51" i="3"/>
  <c r="M50" i="3"/>
  <c r="L50" i="3"/>
  <c r="N50" i="3"/>
  <c r="G50" i="3"/>
  <c r="M49" i="3"/>
  <c r="L49" i="3"/>
  <c r="N49" i="3"/>
  <c r="G49" i="3"/>
  <c r="M48" i="3"/>
  <c r="L48" i="3"/>
  <c r="N48" i="3"/>
  <c r="G48" i="3"/>
  <c r="M47" i="3"/>
  <c r="L47" i="3"/>
  <c r="N47" i="3"/>
  <c r="G47" i="3"/>
  <c r="M46" i="3"/>
  <c r="L46" i="3"/>
  <c r="N46" i="3"/>
  <c r="G46" i="3"/>
  <c r="M45" i="3"/>
  <c r="L45" i="3"/>
  <c r="N45" i="3"/>
  <c r="G45" i="3"/>
  <c r="M44" i="3"/>
  <c r="L44" i="3"/>
  <c r="N44" i="3"/>
  <c r="G44" i="3"/>
  <c r="M43" i="3"/>
  <c r="L43" i="3"/>
  <c r="N43" i="3"/>
  <c r="G43" i="3"/>
  <c r="M42" i="3"/>
  <c r="L42" i="3"/>
  <c r="N42" i="3"/>
  <c r="G42" i="3"/>
  <c r="M41" i="3"/>
  <c r="L41" i="3"/>
  <c r="N41" i="3"/>
  <c r="G41" i="3"/>
  <c r="M40" i="3"/>
  <c r="L40" i="3"/>
  <c r="N40" i="3"/>
  <c r="G40" i="3"/>
  <c r="M39" i="3"/>
  <c r="L39" i="3"/>
  <c r="N39" i="3"/>
  <c r="G39" i="3"/>
  <c r="M38" i="3"/>
  <c r="L38" i="3"/>
  <c r="N38" i="3"/>
  <c r="G38" i="3"/>
  <c r="M37" i="3"/>
  <c r="L37" i="3"/>
  <c r="N37" i="3"/>
  <c r="G37" i="3"/>
  <c r="M36" i="3"/>
  <c r="L36" i="3"/>
  <c r="N36" i="3"/>
  <c r="G36" i="3"/>
  <c r="M35" i="3"/>
  <c r="L35" i="3"/>
  <c r="N35" i="3"/>
  <c r="G35" i="3"/>
  <c r="M34" i="3"/>
  <c r="L34" i="3"/>
  <c r="N34" i="3"/>
  <c r="G34" i="3"/>
  <c r="M33" i="3"/>
  <c r="L33" i="3"/>
  <c r="N33" i="3"/>
  <c r="G33" i="3"/>
  <c r="M32" i="3"/>
  <c r="L32" i="3"/>
  <c r="N32" i="3"/>
  <c r="G32" i="3"/>
  <c r="M31" i="3"/>
  <c r="L31" i="3"/>
  <c r="N31" i="3"/>
  <c r="G31" i="3"/>
  <c r="M30" i="3"/>
  <c r="L30" i="3"/>
  <c r="N30" i="3"/>
  <c r="G30" i="3"/>
  <c r="M29" i="3"/>
  <c r="L29" i="3"/>
  <c r="N29" i="3"/>
  <c r="G29" i="3"/>
  <c r="M28" i="3"/>
  <c r="L28" i="3"/>
  <c r="N28" i="3"/>
  <c r="G28" i="3"/>
  <c r="M27" i="3"/>
  <c r="L27" i="3"/>
  <c r="N27" i="3"/>
  <c r="G27" i="3"/>
  <c r="M26" i="3"/>
  <c r="L26" i="3"/>
  <c r="N26" i="3"/>
  <c r="G26" i="3"/>
  <c r="M25" i="3"/>
  <c r="L25" i="3"/>
  <c r="N25" i="3"/>
  <c r="G25" i="3"/>
  <c r="M24" i="3"/>
  <c r="L24" i="3"/>
  <c r="N24" i="3"/>
  <c r="G24" i="3"/>
  <c r="M23" i="3"/>
  <c r="L23" i="3"/>
  <c r="N23" i="3"/>
  <c r="G23" i="3"/>
  <c r="M22" i="3"/>
  <c r="L22" i="3"/>
  <c r="N22" i="3"/>
  <c r="G22" i="3"/>
  <c r="M21" i="3"/>
  <c r="L21" i="3"/>
  <c r="N21" i="3"/>
  <c r="G21" i="3"/>
  <c r="M20" i="3"/>
  <c r="L20" i="3"/>
  <c r="N20" i="3"/>
  <c r="G20" i="3"/>
  <c r="M19" i="3"/>
  <c r="L19" i="3"/>
  <c r="N19" i="3"/>
  <c r="G19" i="3"/>
  <c r="M18" i="3"/>
  <c r="L18" i="3"/>
  <c r="N18" i="3"/>
  <c r="G18" i="3"/>
  <c r="M17" i="3"/>
  <c r="L17" i="3"/>
  <c r="N17" i="3"/>
  <c r="G17" i="3"/>
  <c r="M16" i="3"/>
  <c r="L16" i="3"/>
  <c r="N16" i="3"/>
  <c r="G16" i="3"/>
  <c r="M15" i="3"/>
  <c r="L15" i="3"/>
  <c r="N15" i="3"/>
  <c r="G15" i="3"/>
  <c r="M14" i="3"/>
  <c r="L14" i="3"/>
  <c r="N14" i="3"/>
  <c r="G14" i="3"/>
  <c r="M13" i="3"/>
  <c r="L13" i="3"/>
  <c r="N13" i="3"/>
  <c r="G13" i="3"/>
  <c r="M12" i="3"/>
  <c r="L12" i="3"/>
  <c r="N12" i="3"/>
  <c r="G12" i="3"/>
  <c r="M11" i="3"/>
  <c r="L11" i="3"/>
  <c r="N11" i="3"/>
  <c r="G11" i="3"/>
  <c r="M10" i="3"/>
  <c r="L10" i="3"/>
  <c r="N10" i="3"/>
  <c r="G10" i="3"/>
  <c r="M9" i="3"/>
  <c r="L9" i="3"/>
  <c r="N9" i="3"/>
  <c r="G9" i="3"/>
  <c r="M8" i="3"/>
  <c r="L8" i="3"/>
  <c r="N8" i="3"/>
  <c r="G8" i="3"/>
  <c r="M7" i="3"/>
  <c r="L7" i="3"/>
  <c r="N7" i="3"/>
  <c r="G7" i="3"/>
  <c r="M6" i="3"/>
  <c r="L6" i="3"/>
  <c r="N6" i="3"/>
  <c r="G6" i="3"/>
  <c r="M5" i="3"/>
  <c r="L5" i="3"/>
  <c r="N5" i="3"/>
  <c r="G5" i="3"/>
  <c r="M4" i="3"/>
  <c r="L4" i="3"/>
  <c r="G4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4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4" i="1"/>
  <c r="F2" i="1"/>
  <c r="K2" i="3"/>
  <c r="K2" i="2"/>
</calcChain>
</file>

<file path=xl/sharedStrings.xml><?xml version="1.0" encoding="utf-8"?>
<sst xmlns="http://schemas.openxmlformats.org/spreadsheetml/2006/main" count="2287" uniqueCount="360">
  <si>
    <t xml:space="preserve">key </t>
  </si>
  <si>
    <t>Inputs from Database</t>
  </si>
  <si>
    <t>Calculated Values</t>
  </si>
  <si>
    <t>Chart/Scatter Plot:</t>
  </si>
  <si>
    <t xml:space="preserve">Long Term (LT) </t>
  </si>
  <si>
    <t>Short Term (ST)</t>
  </si>
  <si>
    <t>x axis values</t>
  </si>
  <si>
    <t xml:space="preserve">y axis values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</si>
  <si>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</si>
  <si>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</si>
  <si>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</si>
  <si>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</si>
  <si>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</si>
  <si>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</si>
  <si>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</si>
  <si>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</si>
  <si>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</si>
  <si>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</si>
  <si>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</si>
  <si>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=Monthly Rent*12*LT Occupancy Rate</t>
  </si>
  <si>
    <t>Calculated Final Values</t>
  </si>
  <si>
    <t>Calculated Intermediate Values</t>
  </si>
  <si>
    <t xml:space="preserve">Range Given (90th minus 10th) </t>
  </si>
  <si>
    <t>Chart/Scatter Plot --- normalized values on x axis</t>
  </si>
  <si>
    <t>y axis values</t>
  </si>
  <si>
    <t>Use Scatter plot to find Best-fit Line Parameters:</t>
  </si>
  <si>
    <t xml:space="preserve">Slope Beta </t>
  </si>
  <si>
    <t>Y-intercept Alpha</t>
  </si>
  <si>
    <t>=(Monthly Rent*12)*(LT Occupancy Rate))</t>
  </si>
  <si>
    <t>[(Range*(Example Percentile  minus 10th)) / (90th minus 10th)] + .1</t>
  </si>
  <si>
    <t xml:space="preserve">Repeat earlier column for convenience </t>
  </si>
  <si>
    <t>enter here</t>
  </si>
  <si>
    <t xml:space="preserve">$ 90th minus $ 10th </t>
  </si>
  <si>
    <t xml:space="preserve">Example $ minus $ 10th </t>
  </si>
  <si>
    <t>ST Example Nightly Rent Normalized to Percentile</t>
  </si>
  <si>
    <t>Range Given:</t>
  </si>
  <si>
    <t xml:space="preserve">                       Normalized Data Best-fit Line Parameters:</t>
  </si>
  <si>
    <t>Y-Intercept Alpha</t>
  </si>
  <si>
    <t xml:space="preserve">                                                                                    Transaction Fees:</t>
  </si>
  <si>
    <t>[(Range*(Example Rent  $ minus $ 10th)) / ($ 90th minus $ 10th)] + .1</t>
  </si>
  <si>
    <t xml:space="preserve">=365*(variable cell dollars per night)*(Model forecast occupancy rate) </t>
  </si>
  <si>
    <t xml:space="preserve">= (Revenues Before Transaction fees)*(1 minus transaction  fees) </t>
  </si>
  <si>
    <t xml:space="preserve">ST Example $ Rent </t>
  </si>
  <si>
    <t>ST -  $ 10th percentile rent</t>
  </si>
  <si>
    <t>ST - $ 90th percentile rent</t>
  </si>
  <si>
    <t xml:space="preserve">Example $ Rent minus $ 10th </t>
  </si>
  <si>
    <t xml:space="preserve"> SOLVER  "Variable Cell" - Rent in Dollars per Night (ST) </t>
  </si>
  <si>
    <t>Variable Cell Dollars Normalized to Percentile (using formula in Guide spreadsheet)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</si>
  <si>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</si>
  <si>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</si>
  <si>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</si>
  <si>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>W1</t>
  </si>
  <si>
    <t>W10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</si>
  <si>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</si>
  <si>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</si>
  <si>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</si>
  <si>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</si>
  <si>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</si>
  <si>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</si>
  <si>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</si>
  <si>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</si>
  <si>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</si>
  <si>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</si>
  <si>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</si>
  <si>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</si>
  <si>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</si>
  <si>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</si>
  <si>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</si>
  <si>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</si>
  <si>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</si>
  <si>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</si>
  <si>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</si>
  <si>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</si>
  <si>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</si>
  <si>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</si>
  <si>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</si>
  <si>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</si>
  <si>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</si>
  <si>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</si>
  <si>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</si>
  <si>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</si>
  <si>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</si>
  <si>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</si>
  <si>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</si>
  <si>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</si>
  <si>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</si>
  <si>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</si>
  <si>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</si>
  <si>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</si>
  <si>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</si>
  <si>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</si>
  <si>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</si>
  <si>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</si>
  <si>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</si>
  <si>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</si>
  <si>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</si>
  <si>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</si>
  <si>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</si>
  <si>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</si>
  <si>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</si>
  <si>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</si>
  <si>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</si>
  <si>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</si>
  <si>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</si>
  <si>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</si>
  <si>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</si>
  <si>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</si>
  <si>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</si>
  <si>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</si>
  <si>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</si>
  <si>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</si>
  <si>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</si>
  <si>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</si>
  <si>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</si>
  <si>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</si>
  <si>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</si>
  <si>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</si>
  <si>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</si>
  <si>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</si>
  <si>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</si>
  <si>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</si>
  <si>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</si>
  <si>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</si>
  <si>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</si>
  <si>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</si>
  <si>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</si>
  <si>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</si>
  <si>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</si>
  <si>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</si>
  <si>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</si>
  <si>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</si>
  <si>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</si>
  <si>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</si>
  <si>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</si>
  <si>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</si>
  <si>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</si>
  <si>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</si>
  <si>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</si>
  <si>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</si>
  <si>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</si>
  <si>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</si>
  <si>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</si>
  <si>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</si>
  <si>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</si>
  <si>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</si>
  <si>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</si>
  <si>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</si>
  <si>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</si>
  <si>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</si>
  <si>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</si>
  <si>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</si>
  <si>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</si>
  <si>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</si>
  <si>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</si>
  <si>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</si>
  <si>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</si>
  <si>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</si>
  <si>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</si>
  <si>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</si>
  <si>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</si>
  <si>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</si>
  <si>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</si>
  <si>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</si>
  <si>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</si>
  <si>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</si>
  <si>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</si>
  <si>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</si>
  <si>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</si>
  <si>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</si>
  <si>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</si>
  <si>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</si>
  <si>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</si>
  <si>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</si>
  <si>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</si>
  <si>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</si>
  <si>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</si>
  <si>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</si>
  <si>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</si>
  <si>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</si>
  <si>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</si>
  <si>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</si>
  <si>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</si>
  <si>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</si>
  <si>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</si>
  <si>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</si>
  <si>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</si>
  <si>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</si>
  <si>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</si>
  <si>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</si>
  <si>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</si>
  <si>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</si>
  <si>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</si>
  <si>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</si>
  <si>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</si>
  <si>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</si>
  <si>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</si>
  <si>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</si>
  <si>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</si>
  <si>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</si>
  <si>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</si>
  <si>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</si>
  <si>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</si>
  <si>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</si>
  <si>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</si>
  <si>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</si>
  <si>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</si>
  <si>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</si>
  <si>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</t>
  </si>
  <si>
    <t>W240</t>
  </si>
  <si>
    <t>W241</t>
  </si>
  <si>
    <t>W242</t>
  </si>
  <si>
    <t>W243</t>
  </si>
  <si>
    <t>W244</t>
  </si>
  <si>
    <t>W25</t>
  </si>
  <si>
    <t>W26</t>
  </si>
  <si>
    <t>W27</t>
  </si>
  <si>
    <t>W28</t>
  </si>
  <si>
    <t>W29</t>
  </si>
  <si>
    <t>W3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</si>
  <si>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</si>
  <si>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</si>
  <si>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</si>
  <si>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</si>
  <si>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</si>
  <si>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</si>
  <si>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</si>
  <si>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</si>
  <si>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</si>
  <si>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</si>
  <si>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</si>
  <si>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</si>
  <si>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</si>
  <si>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</si>
  <si>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</si>
  <si>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</si>
  <si>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</si>
  <si>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</si>
  <si>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</si>
  <si>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</si>
  <si>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</si>
  <si>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</si>
  <si>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</si>
  <si>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</si>
  <si>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</si>
  <si>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</si>
  <si>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</si>
  <si>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</si>
  <si>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</si>
  <si>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</si>
  <si>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</si>
  <si>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</si>
  <si>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</si>
  <si>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</si>
  <si>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</si>
  <si>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</si>
  <si>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</si>
  <si>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</si>
  <si>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</si>
  <si>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</si>
  <si>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</si>
  <si>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</si>
  <si>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</si>
  <si>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</si>
  <si>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</si>
  <si>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</si>
  <si>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</si>
  <si>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</si>
  <si>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</si>
  <si>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</si>
  <si>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</si>
  <si>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</si>
  <si>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</si>
  <si>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</si>
  <si>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</si>
  <si>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</si>
  <si>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</si>
  <si>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</si>
  <si>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</si>
  <si>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</si>
  <si>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</si>
  <si>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</si>
  <si>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</si>
  <si>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</si>
  <si>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</si>
  <si>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</si>
  <si>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</si>
  <si>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</si>
  <si>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</si>
  <si>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</si>
  <si>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</si>
  <si>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</si>
  <si>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</si>
  <si>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</si>
  <si>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</si>
  <si>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</si>
  <si>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L9531</t>
  </si>
  <si>
    <t>L9533</t>
  </si>
  <si>
    <t>L1944</t>
  </si>
  <si>
    <t>L15257</t>
  </si>
  <si>
    <t>L15260</t>
  </si>
  <si>
    <t>L15264</t>
  </si>
  <si>
    <t>L15278</t>
  </si>
  <si>
    <t>L15280</t>
  </si>
  <si>
    <t>L463</t>
  </si>
  <si>
    <t>L464</t>
  </si>
  <si>
    <t>L2314</t>
  </si>
  <si>
    <t>L9534</t>
  </si>
  <si>
    <t>L2318</t>
  </si>
  <si>
    <t>L2323</t>
  </si>
  <si>
    <t>L2325</t>
  </si>
  <si>
    <t>L2338</t>
  </si>
  <si>
    <t>L3244</t>
  </si>
  <si>
    <t>L3256</t>
  </si>
  <si>
    <t>L3261</t>
  </si>
  <si>
    <t>L3262</t>
  </si>
  <si>
    <t>L3264</t>
  </si>
  <si>
    <t>L10126</t>
  </si>
  <si>
    <t>L4761</t>
  </si>
  <si>
    <t>L10130</t>
  </si>
  <si>
    <t>L10133</t>
  </si>
  <si>
    <t>L10136</t>
  </si>
  <si>
    <t>L1882</t>
  </si>
  <si>
    <t>L1883</t>
  </si>
  <si>
    <t>L1887</t>
  </si>
  <si>
    <t>L1902</t>
  </si>
  <si>
    <t>L1916</t>
  </si>
  <si>
    <t>L12252</t>
  </si>
  <si>
    <t>L12260</t>
  </si>
  <si>
    <t>L4765</t>
  </si>
  <si>
    <t>L12264</t>
  </si>
  <si>
    <t>L16888</t>
  </si>
  <si>
    <t>L16887</t>
  </si>
  <si>
    <t>L16898</t>
  </si>
  <si>
    <t>L16890</t>
  </si>
  <si>
    <t>L14416</t>
  </si>
  <si>
    <t>L14418</t>
  </si>
  <si>
    <t>L14419</t>
  </si>
  <si>
    <t>L4770</t>
  </si>
  <si>
    <t>L4794</t>
  </si>
  <si>
    <t>L4804</t>
  </si>
  <si>
    <t>L11419</t>
  </si>
  <si>
    <t>L11421</t>
  </si>
  <si>
    <t>L11427</t>
  </si>
  <si>
    <t>L11431</t>
  </si>
  <si>
    <t>L11434</t>
  </si>
  <si>
    <t>L9532</t>
  </si>
  <si>
    <t>L11480</t>
  </si>
  <si>
    <t>L11495</t>
  </si>
  <si>
    <t>L1734</t>
  </si>
  <si>
    <t>L1735</t>
  </si>
  <si>
    <t>L1736</t>
  </si>
  <si>
    <t>L1737</t>
  </si>
  <si>
    <t>L1738</t>
  </si>
  <si>
    <t>L1940</t>
  </si>
  <si>
    <t>L1941</t>
  </si>
  <si>
    <t>L1942</t>
  </si>
  <si>
    <t>L1943</t>
  </si>
  <si>
    <t>apartment</t>
  </si>
  <si>
    <t>house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</si>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</sst>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0.0"/>
    <numFmt numFmtId="171" formatCode="0.000000000"/>
  </numFmts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36">
    <xf numFmtId="0" fontId="0" fillId="0" borderId="0" xfId="0"/>
    <xf numFmtId="0" fontId="4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1" fillId="2" borderId="1" xfId="1" applyFont="1" applyBorder="1"/>
    <xf numFmtId="0" fontId="4" fillId="0" borderId="5" xfId="0" applyFont="1" applyBorder="1"/>
    <xf numFmtId="0" fontId="0" fillId="0" borderId="4" xfId="0" applyBorder="1"/>
    <xf numFmtId="0" fontId="0" fillId="0" borderId="2" xfId="0" quotePrefix="1" applyBorder="1"/>
    <xf numFmtId="0" fontId="2" fillId="3" borderId="1" xfId="2" applyBorder="1"/>
    <xf numFmtId="0" fontId="1" fillId="2" borderId="6" xfId="1" applyBorder="1"/>
    <xf numFmtId="0" fontId="4" fillId="0" borderId="7" xfId="0" applyFont="1" applyBorder="1"/>
    <xf numFmtId="0" fontId="5" fillId="0" borderId="0" xfId="0" applyFont="1"/>
    <xf numFmtId="0" fontId="1" fillId="2" borderId="8" xfId="1" applyBorder="1"/>
    <xf numFmtId="0" fontId="4" fillId="0" borderId="2" xfId="0" applyFont="1" applyBorder="1"/>
    <xf numFmtId="0" fontId="1" fillId="2" borderId="5" xfId="1" applyBorder="1"/>
    <xf numFmtId="0" fontId="2" fillId="3" borderId="4" xfId="2" applyBorder="1"/>
    <xf numFmtId="0" fontId="1" fillId="2" borderId="9" xfId="1" applyBorder="1"/>
    <xf numFmtId="0" fontId="4" fillId="0" borderId="10" xfId="0" applyFont="1" applyBorder="1"/>
    <xf numFmtId="0" fontId="0" fillId="0" borderId="5" xfId="0" applyBorder="1"/>
    <xf numFmtId="0" fontId="0" fillId="0" borderId="0" xfId="0" applyBorder="1"/>
    <xf numFmtId="0" fontId="3" fillId="0" borderId="3" xfId="0" applyFont="1" applyBorder="1"/>
    <xf numFmtId="0" fontId="3" fillId="0" borderId="0" xfId="0" quotePrefix="1" applyFont="1" applyFill="1" applyBorder="1"/>
    <xf numFmtId="0" fontId="3" fillId="0" borderId="0" xfId="0" applyFont="1" applyFill="1" applyBorder="1"/>
    <xf numFmtId="9" fontId="3" fillId="0" borderId="3" xfId="0" applyNumberFormat="1" applyFont="1" applyBorder="1"/>
    <xf numFmtId="0" fontId="4" fillId="0" borderId="1" xfId="0" quotePrefix="1" applyFont="1" applyBorder="1"/>
    <xf numFmtId="0" fontId="0" fillId="0" borderId="0" xfId="0" quotePrefix="1"/>
    <xf numFmtId="0" fontId="6" fillId="0" borderId="3" xfId="0" quotePrefix="1" applyFont="1" applyBorder="1"/>
    <xf numFmtId="164" fontId="0" fillId="0" borderId="0" xfId="0" applyNumberFormat="1"/>
    <xf numFmtId="44" fontId="0" fillId="0" borderId="2" xfId="9" applyFont="1" applyBorder="1"/>
    <xf numFmtId="44" fontId="0" fillId="0" borderId="0" xfId="9" applyFont="1"/>
    <xf numFmtId="165" fontId="0" fillId="0" borderId="0" xfId="0" applyNumberFormat="1"/>
    <xf numFmtId="0" fontId="0" fillId="4" borderId="0" xfId="0" applyFill="1"/>
    <xf numFmtId="0" fontId="0" fillId="4" borderId="3" xfId="0" applyFill="1" applyBorder="1"/>
    <xf numFmtId="171" fontId="0" fillId="0" borderId="0" xfId="0" applyNumberFormat="1"/>
  </cellXfs>
  <cellStyles count="10">
    <cellStyle name="Currency" xfId="9" builtinId="4"/>
    <cellStyle name="Followed Hyperlink" xfId="4" builtinId="9" hidden="1"/>
    <cellStyle name="Followed Hyperlink" xfId="6" builtinId="9" hidden="1"/>
    <cellStyle name="Followed Hyperlink" xfId="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'1 - First Best-Fit Line'!$K$3</c:f>
              <c:strCache>
                <c:ptCount val="1"/>
                <c:pt idx="0">
                  <c:v>ST Example Occupancy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774839035114308E-3"/>
                  <c:y val="6.7566389113774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'1 - First Best-Fit Line'!$J$4:$J$247</c:f>
              <c:numCache>
                <c:formatCode>General</c:formatCode>
                <c:ptCount val="244"/>
                <c:pt idx="0">
                  <c:v>148</c:v>
                </c:pt>
                <c:pt idx="1">
                  <c:v>133</c:v>
                </c:pt>
                <c:pt idx="2">
                  <c:v>372</c:v>
                </c:pt>
                <c:pt idx="3">
                  <c:v>302</c:v>
                </c:pt>
                <c:pt idx="4">
                  <c:v>429</c:v>
                </c:pt>
                <c:pt idx="5">
                  <c:v>380</c:v>
                </c:pt>
                <c:pt idx="6">
                  <c:v>374</c:v>
                </c:pt>
                <c:pt idx="7">
                  <c:v>386</c:v>
                </c:pt>
                <c:pt idx="8">
                  <c:v>212</c:v>
                </c:pt>
                <c:pt idx="9">
                  <c:v>969</c:v>
                </c:pt>
                <c:pt idx="10">
                  <c:v>885</c:v>
                </c:pt>
                <c:pt idx="11">
                  <c:v>287</c:v>
                </c:pt>
                <c:pt idx="12">
                  <c:v>206</c:v>
                </c:pt>
                <c:pt idx="13">
                  <c:v>462</c:v>
                </c:pt>
                <c:pt idx="14">
                  <c:v>389</c:v>
                </c:pt>
                <c:pt idx="15">
                  <c:v>678</c:v>
                </c:pt>
                <c:pt idx="16">
                  <c:v>163</c:v>
                </c:pt>
                <c:pt idx="17">
                  <c:v>374</c:v>
                </c:pt>
                <c:pt idx="18">
                  <c:v>444</c:v>
                </c:pt>
                <c:pt idx="19">
                  <c:v>426</c:v>
                </c:pt>
                <c:pt idx="20">
                  <c:v>332</c:v>
                </c:pt>
                <c:pt idx="21">
                  <c:v>430</c:v>
                </c:pt>
                <c:pt idx="22">
                  <c:v>662</c:v>
                </c:pt>
                <c:pt idx="23">
                  <c:v>186</c:v>
                </c:pt>
                <c:pt idx="24">
                  <c:v>696</c:v>
                </c:pt>
                <c:pt idx="25">
                  <c:v>182</c:v>
                </c:pt>
                <c:pt idx="26">
                  <c:v>241</c:v>
                </c:pt>
                <c:pt idx="27">
                  <c:v>363</c:v>
                </c:pt>
                <c:pt idx="28">
                  <c:v>301</c:v>
                </c:pt>
                <c:pt idx="29">
                  <c:v>212</c:v>
                </c:pt>
                <c:pt idx="30">
                  <c:v>340</c:v>
                </c:pt>
                <c:pt idx="31">
                  <c:v>266</c:v>
                </c:pt>
                <c:pt idx="32">
                  <c:v>442</c:v>
                </c:pt>
                <c:pt idx="33">
                  <c:v>354</c:v>
                </c:pt>
                <c:pt idx="34">
                  <c:v>123</c:v>
                </c:pt>
                <c:pt idx="35">
                  <c:v>377</c:v>
                </c:pt>
                <c:pt idx="36">
                  <c:v>318</c:v>
                </c:pt>
                <c:pt idx="37">
                  <c:v>198</c:v>
                </c:pt>
                <c:pt idx="38">
                  <c:v>149</c:v>
                </c:pt>
                <c:pt idx="39">
                  <c:v>210</c:v>
                </c:pt>
                <c:pt idx="40">
                  <c:v>187</c:v>
                </c:pt>
                <c:pt idx="41">
                  <c:v>225</c:v>
                </c:pt>
                <c:pt idx="42">
                  <c:v>123</c:v>
                </c:pt>
                <c:pt idx="43">
                  <c:v>263</c:v>
                </c:pt>
                <c:pt idx="44">
                  <c:v>238</c:v>
                </c:pt>
                <c:pt idx="45">
                  <c:v>146</c:v>
                </c:pt>
                <c:pt idx="46">
                  <c:v>349</c:v>
                </c:pt>
                <c:pt idx="47">
                  <c:v>147</c:v>
                </c:pt>
                <c:pt idx="48">
                  <c:v>151</c:v>
                </c:pt>
                <c:pt idx="49">
                  <c:v>429</c:v>
                </c:pt>
                <c:pt idx="50">
                  <c:v>441</c:v>
                </c:pt>
                <c:pt idx="51">
                  <c:v>144</c:v>
                </c:pt>
                <c:pt idx="52">
                  <c:v>136</c:v>
                </c:pt>
                <c:pt idx="53">
                  <c:v>305</c:v>
                </c:pt>
                <c:pt idx="54">
                  <c:v>425</c:v>
                </c:pt>
                <c:pt idx="55">
                  <c:v>176</c:v>
                </c:pt>
                <c:pt idx="56">
                  <c:v>169</c:v>
                </c:pt>
                <c:pt idx="57">
                  <c:v>207</c:v>
                </c:pt>
                <c:pt idx="58">
                  <c:v>244</c:v>
                </c:pt>
                <c:pt idx="59">
                  <c:v>536</c:v>
                </c:pt>
                <c:pt idx="60">
                  <c:v>476</c:v>
                </c:pt>
                <c:pt idx="61">
                  <c:v>360</c:v>
                </c:pt>
                <c:pt idx="62">
                  <c:v>1477</c:v>
                </c:pt>
                <c:pt idx="63">
                  <c:v>1265</c:v>
                </c:pt>
                <c:pt idx="64">
                  <c:v>328</c:v>
                </c:pt>
                <c:pt idx="65">
                  <c:v>246</c:v>
                </c:pt>
                <c:pt idx="66">
                  <c:v>325</c:v>
                </c:pt>
                <c:pt idx="67">
                  <c:v>94</c:v>
                </c:pt>
                <c:pt idx="68">
                  <c:v>428</c:v>
                </c:pt>
                <c:pt idx="69">
                  <c:v>188</c:v>
                </c:pt>
                <c:pt idx="70">
                  <c:v>274</c:v>
                </c:pt>
                <c:pt idx="71">
                  <c:v>860</c:v>
                </c:pt>
                <c:pt idx="72">
                  <c:v>729</c:v>
                </c:pt>
                <c:pt idx="73">
                  <c:v>174</c:v>
                </c:pt>
                <c:pt idx="74">
                  <c:v>308</c:v>
                </c:pt>
                <c:pt idx="75">
                  <c:v>308</c:v>
                </c:pt>
                <c:pt idx="76">
                  <c:v>342</c:v>
                </c:pt>
                <c:pt idx="77">
                  <c:v>229</c:v>
                </c:pt>
                <c:pt idx="78">
                  <c:v>392</c:v>
                </c:pt>
                <c:pt idx="79">
                  <c:v>322</c:v>
                </c:pt>
                <c:pt idx="80">
                  <c:v>257</c:v>
                </c:pt>
                <c:pt idx="81">
                  <c:v>286</c:v>
                </c:pt>
                <c:pt idx="82">
                  <c:v>180</c:v>
                </c:pt>
                <c:pt idx="83">
                  <c:v>230</c:v>
                </c:pt>
                <c:pt idx="84">
                  <c:v>221</c:v>
                </c:pt>
                <c:pt idx="85">
                  <c:v>316</c:v>
                </c:pt>
                <c:pt idx="86">
                  <c:v>245</c:v>
                </c:pt>
                <c:pt idx="87">
                  <c:v>266</c:v>
                </c:pt>
                <c:pt idx="88">
                  <c:v>325</c:v>
                </c:pt>
                <c:pt idx="89">
                  <c:v>393</c:v>
                </c:pt>
                <c:pt idx="90">
                  <c:v>256</c:v>
                </c:pt>
                <c:pt idx="91">
                  <c:v>184</c:v>
                </c:pt>
                <c:pt idx="92">
                  <c:v>427</c:v>
                </c:pt>
                <c:pt idx="93">
                  <c:v>418</c:v>
                </c:pt>
                <c:pt idx="94">
                  <c:v>219</c:v>
                </c:pt>
                <c:pt idx="95">
                  <c:v>220</c:v>
                </c:pt>
                <c:pt idx="96">
                  <c:v>481</c:v>
                </c:pt>
                <c:pt idx="97">
                  <c:v>280</c:v>
                </c:pt>
                <c:pt idx="98">
                  <c:v>568</c:v>
                </c:pt>
                <c:pt idx="99">
                  <c:v>318</c:v>
                </c:pt>
                <c:pt idx="100">
                  <c:v>556</c:v>
                </c:pt>
                <c:pt idx="101">
                  <c:v>538</c:v>
                </c:pt>
                <c:pt idx="102">
                  <c:v>318</c:v>
                </c:pt>
                <c:pt idx="103">
                  <c:v>680</c:v>
                </c:pt>
                <c:pt idx="104">
                  <c:v>202</c:v>
                </c:pt>
                <c:pt idx="105">
                  <c:v>579</c:v>
                </c:pt>
                <c:pt idx="106">
                  <c:v>524</c:v>
                </c:pt>
                <c:pt idx="107">
                  <c:v>560</c:v>
                </c:pt>
                <c:pt idx="108">
                  <c:v>362</c:v>
                </c:pt>
                <c:pt idx="109">
                  <c:v>417</c:v>
                </c:pt>
                <c:pt idx="110">
                  <c:v>474</c:v>
                </c:pt>
                <c:pt idx="111">
                  <c:v>146</c:v>
                </c:pt>
                <c:pt idx="112">
                  <c:v>312</c:v>
                </c:pt>
                <c:pt idx="113">
                  <c:v>491</c:v>
                </c:pt>
                <c:pt idx="114">
                  <c:v>204</c:v>
                </c:pt>
                <c:pt idx="115">
                  <c:v>245</c:v>
                </c:pt>
                <c:pt idx="116">
                  <c:v>197</c:v>
                </c:pt>
                <c:pt idx="117">
                  <c:v>195</c:v>
                </c:pt>
                <c:pt idx="118">
                  <c:v>124</c:v>
                </c:pt>
                <c:pt idx="119">
                  <c:v>156</c:v>
                </c:pt>
                <c:pt idx="120">
                  <c:v>256</c:v>
                </c:pt>
                <c:pt idx="121">
                  <c:v>284</c:v>
                </c:pt>
                <c:pt idx="122">
                  <c:v>128</c:v>
                </c:pt>
                <c:pt idx="123">
                  <c:v>337</c:v>
                </c:pt>
                <c:pt idx="124">
                  <c:v>139</c:v>
                </c:pt>
                <c:pt idx="125">
                  <c:v>240</c:v>
                </c:pt>
                <c:pt idx="126">
                  <c:v>249</c:v>
                </c:pt>
                <c:pt idx="127">
                  <c:v>107</c:v>
                </c:pt>
                <c:pt idx="128">
                  <c:v>147</c:v>
                </c:pt>
                <c:pt idx="129">
                  <c:v>246</c:v>
                </c:pt>
                <c:pt idx="130">
                  <c:v>169</c:v>
                </c:pt>
                <c:pt idx="131">
                  <c:v>174</c:v>
                </c:pt>
                <c:pt idx="132">
                  <c:v>203</c:v>
                </c:pt>
                <c:pt idx="133">
                  <c:v>240</c:v>
                </c:pt>
                <c:pt idx="134">
                  <c:v>389</c:v>
                </c:pt>
                <c:pt idx="135">
                  <c:v>312</c:v>
                </c:pt>
                <c:pt idx="136">
                  <c:v>111</c:v>
                </c:pt>
                <c:pt idx="137">
                  <c:v>169</c:v>
                </c:pt>
                <c:pt idx="138">
                  <c:v>201</c:v>
                </c:pt>
                <c:pt idx="139">
                  <c:v>242</c:v>
                </c:pt>
                <c:pt idx="140">
                  <c:v>158</c:v>
                </c:pt>
                <c:pt idx="141">
                  <c:v>246</c:v>
                </c:pt>
                <c:pt idx="142">
                  <c:v>207</c:v>
                </c:pt>
                <c:pt idx="143">
                  <c:v>224</c:v>
                </c:pt>
                <c:pt idx="144">
                  <c:v>139</c:v>
                </c:pt>
                <c:pt idx="145">
                  <c:v>325</c:v>
                </c:pt>
                <c:pt idx="146">
                  <c:v>283</c:v>
                </c:pt>
                <c:pt idx="147">
                  <c:v>192</c:v>
                </c:pt>
                <c:pt idx="148">
                  <c:v>307</c:v>
                </c:pt>
                <c:pt idx="149">
                  <c:v>180</c:v>
                </c:pt>
                <c:pt idx="150">
                  <c:v>260</c:v>
                </c:pt>
                <c:pt idx="151">
                  <c:v>232</c:v>
                </c:pt>
                <c:pt idx="152">
                  <c:v>292</c:v>
                </c:pt>
                <c:pt idx="153">
                  <c:v>169</c:v>
                </c:pt>
                <c:pt idx="154">
                  <c:v>189</c:v>
                </c:pt>
                <c:pt idx="155">
                  <c:v>289</c:v>
                </c:pt>
                <c:pt idx="156">
                  <c:v>239</c:v>
                </c:pt>
                <c:pt idx="157">
                  <c:v>278</c:v>
                </c:pt>
                <c:pt idx="158">
                  <c:v>183</c:v>
                </c:pt>
                <c:pt idx="159">
                  <c:v>237</c:v>
                </c:pt>
                <c:pt idx="160">
                  <c:v>297</c:v>
                </c:pt>
                <c:pt idx="161">
                  <c:v>360</c:v>
                </c:pt>
                <c:pt idx="162">
                  <c:v>209</c:v>
                </c:pt>
                <c:pt idx="163">
                  <c:v>265</c:v>
                </c:pt>
                <c:pt idx="164">
                  <c:v>435</c:v>
                </c:pt>
                <c:pt idx="165">
                  <c:v>487</c:v>
                </c:pt>
                <c:pt idx="166">
                  <c:v>231</c:v>
                </c:pt>
                <c:pt idx="167">
                  <c:v>199</c:v>
                </c:pt>
                <c:pt idx="168">
                  <c:v>490</c:v>
                </c:pt>
                <c:pt idx="169">
                  <c:v>538</c:v>
                </c:pt>
                <c:pt idx="170">
                  <c:v>288</c:v>
                </c:pt>
                <c:pt idx="171">
                  <c:v>415</c:v>
                </c:pt>
                <c:pt idx="172">
                  <c:v>387</c:v>
                </c:pt>
                <c:pt idx="173">
                  <c:v>575</c:v>
                </c:pt>
                <c:pt idx="174">
                  <c:v>228</c:v>
                </c:pt>
                <c:pt idx="175">
                  <c:v>337</c:v>
                </c:pt>
                <c:pt idx="176">
                  <c:v>154</c:v>
                </c:pt>
                <c:pt idx="177">
                  <c:v>432</c:v>
                </c:pt>
                <c:pt idx="178">
                  <c:v>104</c:v>
                </c:pt>
                <c:pt idx="179">
                  <c:v>200</c:v>
                </c:pt>
                <c:pt idx="180">
                  <c:v>428</c:v>
                </c:pt>
                <c:pt idx="181">
                  <c:v>576</c:v>
                </c:pt>
                <c:pt idx="182">
                  <c:v>560</c:v>
                </c:pt>
                <c:pt idx="183">
                  <c:v>288</c:v>
                </c:pt>
                <c:pt idx="184">
                  <c:v>373</c:v>
                </c:pt>
                <c:pt idx="185">
                  <c:v>420</c:v>
                </c:pt>
                <c:pt idx="186">
                  <c:v>593</c:v>
                </c:pt>
                <c:pt idx="187">
                  <c:v>436</c:v>
                </c:pt>
                <c:pt idx="188">
                  <c:v>426</c:v>
                </c:pt>
                <c:pt idx="189">
                  <c:v>142</c:v>
                </c:pt>
                <c:pt idx="190">
                  <c:v>621</c:v>
                </c:pt>
                <c:pt idx="191">
                  <c:v>535</c:v>
                </c:pt>
                <c:pt idx="192">
                  <c:v>196</c:v>
                </c:pt>
                <c:pt idx="193">
                  <c:v>294</c:v>
                </c:pt>
                <c:pt idx="194">
                  <c:v>471</c:v>
                </c:pt>
                <c:pt idx="195">
                  <c:v>620</c:v>
                </c:pt>
                <c:pt idx="196">
                  <c:v>235</c:v>
                </c:pt>
                <c:pt idx="197">
                  <c:v>284</c:v>
                </c:pt>
                <c:pt idx="198">
                  <c:v>355</c:v>
                </c:pt>
                <c:pt idx="199">
                  <c:v>436</c:v>
                </c:pt>
                <c:pt idx="200">
                  <c:v>141</c:v>
                </c:pt>
                <c:pt idx="201">
                  <c:v>250</c:v>
                </c:pt>
                <c:pt idx="202">
                  <c:v>443</c:v>
                </c:pt>
                <c:pt idx="203">
                  <c:v>343</c:v>
                </c:pt>
                <c:pt idx="204">
                  <c:v>739</c:v>
                </c:pt>
                <c:pt idx="205">
                  <c:v>270</c:v>
                </c:pt>
                <c:pt idx="206">
                  <c:v>424</c:v>
                </c:pt>
                <c:pt idx="207">
                  <c:v>980</c:v>
                </c:pt>
                <c:pt idx="208">
                  <c:v>994</c:v>
                </c:pt>
                <c:pt idx="209">
                  <c:v>284</c:v>
                </c:pt>
                <c:pt idx="210">
                  <c:v>236</c:v>
                </c:pt>
                <c:pt idx="211">
                  <c:v>188</c:v>
                </c:pt>
                <c:pt idx="212">
                  <c:v>329</c:v>
                </c:pt>
                <c:pt idx="213">
                  <c:v>549</c:v>
                </c:pt>
                <c:pt idx="214">
                  <c:v>652</c:v>
                </c:pt>
                <c:pt idx="215">
                  <c:v>378</c:v>
                </c:pt>
                <c:pt idx="216">
                  <c:v>255</c:v>
                </c:pt>
                <c:pt idx="217">
                  <c:v>441</c:v>
                </c:pt>
                <c:pt idx="218">
                  <c:v>356</c:v>
                </c:pt>
                <c:pt idx="219">
                  <c:v>437</c:v>
                </c:pt>
                <c:pt idx="220">
                  <c:v>461</c:v>
                </c:pt>
                <c:pt idx="221">
                  <c:v>669</c:v>
                </c:pt>
                <c:pt idx="222">
                  <c:v>121</c:v>
                </c:pt>
                <c:pt idx="223">
                  <c:v>437</c:v>
                </c:pt>
                <c:pt idx="224">
                  <c:v>663</c:v>
                </c:pt>
                <c:pt idx="225">
                  <c:v>337</c:v>
                </c:pt>
                <c:pt idx="226">
                  <c:v>447</c:v>
                </c:pt>
                <c:pt idx="227">
                  <c:v>610</c:v>
                </c:pt>
                <c:pt idx="228">
                  <c:v>302</c:v>
                </c:pt>
                <c:pt idx="229">
                  <c:v>213</c:v>
                </c:pt>
                <c:pt idx="230">
                  <c:v>364</c:v>
                </c:pt>
                <c:pt idx="231">
                  <c:v>251</c:v>
                </c:pt>
                <c:pt idx="232">
                  <c:v>343</c:v>
                </c:pt>
                <c:pt idx="233">
                  <c:v>125</c:v>
                </c:pt>
                <c:pt idx="234">
                  <c:v>251</c:v>
                </c:pt>
                <c:pt idx="235">
                  <c:v>404</c:v>
                </c:pt>
                <c:pt idx="236">
                  <c:v>161</c:v>
                </c:pt>
                <c:pt idx="237">
                  <c:v>408</c:v>
                </c:pt>
                <c:pt idx="238">
                  <c:v>284</c:v>
                </c:pt>
                <c:pt idx="239">
                  <c:v>443</c:v>
                </c:pt>
                <c:pt idx="240">
                  <c:v>718</c:v>
                </c:pt>
                <c:pt idx="241">
                  <c:v>478</c:v>
                </c:pt>
                <c:pt idx="242">
                  <c:v>533</c:v>
                </c:pt>
                <c:pt idx="243">
                  <c:v>566</c:v>
                </c:pt>
              </c:numCache>
            </c:numRef>
          </c:xVal>
          <c:yVal>
            <c:numRef>
              <c:f>'1 - First Best-Fit Line'!$K$4:$K$247</c:f>
              <c:numCache>
                <c:formatCode>General</c:formatCode>
                <c:ptCount val="244"/>
                <c:pt idx="0">
                  <c:v>0.16164400000000001</c:v>
                </c:pt>
                <c:pt idx="1">
                  <c:v>0.347945</c:v>
                </c:pt>
                <c:pt idx="2">
                  <c:v>0.39726</c:v>
                </c:pt>
                <c:pt idx="3">
                  <c:v>0.36438400000000004</c:v>
                </c:pt>
                <c:pt idx="4">
                  <c:v>0.41095900000000002</c:v>
                </c:pt>
                <c:pt idx="5">
                  <c:v>0.41095900000000002</c:v>
                </c:pt>
                <c:pt idx="6">
                  <c:v>0.52602700000000002</c:v>
                </c:pt>
                <c:pt idx="7">
                  <c:v>0.43287700000000001</c:v>
                </c:pt>
                <c:pt idx="8">
                  <c:v>0.69589000000000001</c:v>
                </c:pt>
                <c:pt idx="9">
                  <c:v>0.10958899999999999</c:v>
                </c:pt>
                <c:pt idx="10">
                  <c:v>0.22465800000000002</c:v>
                </c:pt>
                <c:pt idx="11">
                  <c:v>0.21917799999999998</c:v>
                </c:pt>
                <c:pt idx="12">
                  <c:v>0.39178099999999999</c:v>
                </c:pt>
                <c:pt idx="13">
                  <c:v>0.53698599999999996</c:v>
                </c:pt>
                <c:pt idx="14">
                  <c:v>0.51232900000000003</c:v>
                </c:pt>
                <c:pt idx="15">
                  <c:v>0.36164400000000002</c:v>
                </c:pt>
                <c:pt idx="16">
                  <c:v>0.84383600000000003</c:v>
                </c:pt>
                <c:pt idx="17">
                  <c:v>0.91506799999999999</c:v>
                </c:pt>
                <c:pt idx="18">
                  <c:v>0.43013699999999999</c:v>
                </c:pt>
                <c:pt idx="19">
                  <c:v>0.48219200000000001</c:v>
                </c:pt>
                <c:pt idx="20">
                  <c:v>0.49041099999999999</c:v>
                </c:pt>
                <c:pt idx="21">
                  <c:v>0.52328799999999998</c:v>
                </c:pt>
                <c:pt idx="22">
                  <c:v>0.44931500000000002</c:v>
                </c:pt>
                <c:pt idx="23">
                  <c:v>0.66027400000000003</c:v>
                </c:pt>
                <c:pt idx="24">
                  <c:v>0.48767099999999997</c:v>
                </c:pt>
                <c:pt idx="25">
                  <c:v>0.43835599999999997</c:v>
                </c:pt>
                <c:pt idx="26">
                  <c:v>0.53150699999999995</c:v>
                </c:pt>
                <c:pt idx="27">
                  <c:v>0.13972599999999999</c:v>
                </c:pt>
                <c:pt idx="28">
                  <c:v>0.46849299999999999</c:v>
                </c:pt>
                <c:pt idx="29">
                  <c:v>0.50136999999999998</c:v>
                </c:pt>
                <c:pt idx="30">
                  <c:v>0.30684899999999998</c:v>
                </c:pt>
                <c:pt idx="31">
                  <c:v>0.52054800000000001</c:v>
                </c:pt>
                <c:pt idx="32">
                  <c:v>0.12876699999999999</c:v>
                </c:pt>
                <c:pt idx="33">
                  <c:v>0.241096</c:v>
                </c:pt>
                <c:pt idx="34">
                  <c:v>0.45205499999999998</c:v>
                </c:pt>
                <c:pt idx="35">
                  <c:v>0.47945199999999999</c:v>
                </c:pt>
                <c:pt idx="36">
                  <c:v>0.271233</c:v>
                </c:pt>
                <c:pt idx="37">
                  <c:v>0.43013699999999999</c:v>
                </c:pt>
                <c:pt idx="38">
                  <c:v>0.56712300000000004</c:v>
                </c:pt>
                <c:pt idx="39">
                  <c:v>0.320548</c:v>
                </c:pt>
                <c:pt idx="40">
                  <c:v>0.44931500000000002</c:v>
                </c:pt>
                <c:pt idx="41">
                  <c:v>0.50958899999999996</c:v>
                </c:pt>
                <c:pt idx="42">
                  <c:v>0.72054799999999997</c:v>
                </c:pt>
                <c:pt idx="43">
                  <c:v>0.49589</c:v>
                </c:pt>
                <c:pt idx="44">
                  <c:v>0.44931500000000002</c:v>
                </c:pt>
                <c:pt idx="45">
                  <c:v>0.53150699999999995</c:v>
                </c:pt>
                <c:pt idx="46">
                  <c:v>0.15068500000000001</c:v>
                </c:pt>
                <c:pt idx="47">
                  <c:v>0.6</c:v>
                </c:pt>
                <c:pt idx="48">
                  <c:v>0.52602700000000002</c:v>
                </c:pt>
                <c:pt idx="49">
                  <c:v>0.21095900000000001</c:v>
                </c:pt>
                <c:pt idx="50">
                  <c:v>0.331507</c:v>
                </c:pt>
                <c:pt idx="51">
                  <c:v>0.32876699999999998</c:v>
                </c:pt>
                <c:pt idx="52">
                  <c:v>0.61917800000000001</c:v>
                </c:pt>
                <c:pt idx="53">
                  <c:v>0.271233</c:v>
                </c:pt>
                <c:pt idx="54">
                  <c:v>0.32876699999999998</c:v>
                </c:pt>
                <c:pt idx="55">
                  <c:v>0.41369900000000004</c:v>
                </c:pt>
                <c:pt idx="56">
                  <c:v>0.47945199999999999</c:v>
                </c:pt>
                <c:pt idx="57">
                  <c:v>0.63013699999999995</c:v>
                </c:pt>
                <c:pt idx="58">
                  <c:v>0.90410999999999997</c:v>
                </c:pt>
                <c:pt idx="59">
                  <c:v>0.542466</c:v>
                </c:pt>
                <c:pt idx="60">
                  <c:v>7.9451999999999995E-2</c:v>
                </c:pt>
                <c:pt idx="61">
                  <c:v>0.55068499999999998</c:v>
                </c:pt>
                <c:pt idx="62">
                  <c:v>0.69315099999999996</c:v>
                </c:pt>
                <c:pt idx="63">
                  <c:v>0.71506800000000004</c:v>
                </c:pt>
                <c:pt idx="64">
                  <c:v>0.52054800000000001</c:v>
                </c:pt>
                <c:pt idx="65">
                  <c:v>0.15890399999999999</c:v>
                </c:pt>
                <c:pt idx="66">
                  <c:v>0.54520499999999994</c:v>
                </c:pt>
                <c:pt idx="67">
                  <c:v>0.47945199999999999</c:v>
                </c:pt>
                <c:pt idx="68">
                  <c:v>0.58630099999999996</c:v>
                </c:pt>
                <c:pt idx="69">
                  <c:v>0.67945199999999994</c:v>
                </c:pt>
                <c:pt idx="70">
                  <c:v>0.57808199999999998</c:v>
                </c:pt>
                <c:pt idx="71">
                  <c:v>0.41095900000000002</c:v>
                </c:pt>
                <c:pt idx="72">
                  <c:v>0.68219200000000002</c:v>
                </c:pt>
                <c:pt idx="73">
                  <c:v>0.824658</c:v>
                </c:pt>
                <c:pt idx="74">
                  <c:v>0.21643799999999999</c:v>
                </c:pt>
                <c:pt idx="75">
                  <c:v>0.6</c:v>
                </c:pt>
                <c:pt idx="76">
                  <c:v>0.39178099999999999</c:v>
                </c:pt>
                <c:pt idx="77">
                  <c:v>0.58904100000000004</c:v>
                </c:pt>
                <c:pt idx="78">
                  <c:v>0.29315099999999999</c:v>
                </c:pt>
                <c:pt idx="79">
                  <c:v>0.271233</c:v>
                </c:pt>
                <c:pt idx="80">
                  <c:v>0.55068499999999998</c:v>
                </c:pt>
                <c:pt idx="81">
                  <c:v>0.45205499999999998</c:v>
                </c:pt>
                <c:pt idx="82">
                  <c:v>0.51780800000000005</c:v>
                </c:pt>
                <c:pt idx="83">
                  <c:v>0.52054800000000001</c:v>
                </c:pt>
                <c:pt idx="84">
                  <c:v>0.63013699999999995</c:v>
                </c:pt>
                <c:pt idx="85">
                  <c:v>0.369863</c:v>
                </c:pt>
                <c:pt idx="86">
                  <c:v>0.56986300000000001</c:v>
                </c:pt>
                <c:pt idx="87">
                  <c:v>0.419178</c:v>
                </c:pt>
                <c:pt idx="88">
                  <c:v>0.454795</c:v>
                </c:pt>
                <c:pt idx="89">
                  <c:v>0.62191799999999997</c:v>
                </c:pt>
                <c:pt idx="90">
                  <c:v>0.70958900000000003</c:v>
                </c:pt>
                <c:pt idx="91">
                  <c:v>0.309589</c:v>
                </c:pt>
                <c:pt idx="92">
                  <c:v>0.241096</c:v>
                </c:pt>
                <c:pt idx="93">
                  <c:v>4.6574999999999998E-2</c:v>
                </c:pt>
                <c:pt idx="94">
                  <c:v>0.63561599999999996</c:v>
                </c:pt>
                <c:pt idx="95">
                  <c:v>0.43013699999999999</c:v>
                </c:pt>
                <c:pt idx="96">
                  <c:v>0.38082199999999999</c:v>
                </c:pt>
                <c:pt idx="97">
                  <c:v>0.457534</c:v>
                </c:pt>
                <c:pt idx="98">
                  <c:v>0.18904099999999999</c:v>
                </c:pt>
                <c:pt idx="99">
                  <c:v>0.29041099999999997</c:v>
                </c:pt>
                <c:pt idx="100">
                  <c:v>0.29863000000000001</c:v>
                </c:pt>
                <c:pt idx="101">
                  <c:v>0.58082199999999995</c:v>
                </c:pt>
                <c:pt idx="102">
                  <c:v>0.39178099999999999</c:v>
                </c:pt>
                <c:pt idx="103">
                  <c:v>0.38630100000000001</c:v>
                </c:pt>
                <c:pt idx="104">
                  <c:v>0.48767099999999997</c:v>
                </c:pt>
                <c:pt idx="105">
                  <c:v>0.41095900000000002</c:v>
                </c:pt>
                <c:pt idx="106">
                  <c:v>0.50411000000000006</c:v>
                </c:pt>
                <c:pt idx="107">
                  <c:v>0.27671200000000001</c:v>
                </c:pt>
                <c:pt idx="108">
                  <c:v>0.32876699999999998</c:v>
                </c:pt>
                <c:pt idx="109">
                  <c:v>0.53150699999999995</c:v>
                </c:pt>
                <c:pt idx="110">
                  <c:v>0.42739699999999997</c:v>
                </c:pt>
                <c:pt idx="111">
                  <c:v>0.241096</c:v>
                </c:pt>
                <c:pt idx="112">
                  <c:v>0.41095900000000002</c:v>
                </c:pt>
                <c:pt idx="113">
                  <c:v>0.39726</c:v>
                </c:pt>
                <c:pt idx="114">
                  <c:v>0.79725999999999997</c:v>
                </c:pt>
                <c:pt idx="115">
                  <c:v>0.68767100000000003</c:v>
                </c:pt>
                <c:pt idx="116">
                  <c:v>0.58904100000000004</c:v>
                </c:pt>
                <c:pt idx="117">
                  <c:v>0.61917800000000001</c:v>
                </c:pt>
                <c:pt idx="118">
                  <c:v>0.454795</c:v>
                </c:pt>
                <c:pt idx="119">
                  <c:v>0.48767099999999997</c:v>
                </c:pt>
                <c:pt idx="120">
                  <c:v>0.47945199999999999</c:v>
                </c:pt>
                <c:pt idx="121">
                  <c:v>0.49315100000000001</c:v>
                </c:pt>
                <c:pt idx="122">
                  <c:v>0.36164400000000002</c:v>
                </c:pt>
                <c:pt idx="123">
                  <c:v>0.42191800000000002</c:v>
                </c:pt>
                <c:pt idx="124">
                  <c:v>0.74246599999999996</c:v>
                </c:pt>
                <c:pt idx="125">
                  <c:v>0.369863</c:v>
                </c:pt>
                <c:pt idx="126">
                  <c:v>0.44109599999999999</c:v>
                </c:pt>
                <c:pt idx="127">
                  <c:v>0.47945199999999999</c:v>
                </c:pt>
                <c:pt idx="128">
                  <c:v>0.41369900000000004</c:v>
                </c:pt>
                <c:pt idx="129">
                  <c:v>0.44383600000000001</c:v>
                </c:pt>
                <c:pt idx="130">
                  <c:v>0.61917800000000001</c:v>
                </c:pt>
                <c:pt idx="131">
                  <c:v>0.54794500000000002</c:v>
                </c:pt>
                <c:pt idx="132">
                  <c:v>0.271233</c:v>
                </c:pt>
                <c:pt idx="133">
                  <c:v>0.76164399999999999</c:v>
                </c:pt>
                <c:pt idx="134">
                  <c:v>0.51232900000000003</c:v>
                </c:pt>
                <c:pt idx="135">
                  <c:v>0.60821899999999995</c:v>
                </c:pt>
                <c:pt idx="136">
                  <c:v>0.61095900000000003</c:v>
                </c:pt>
                <c:pt idx="137">
                  <c:v>0.30684899999999998</c:v>
                </c:pt>
                <c:pt idx="138">
                  <c:v>0.52328799999999998</c:v>
                </c:pt>
                <c:pt idx="139">
                  <c:v>0.48219200000000001</c:v>
                </c:pt>
                <c:pt idx="140">
                  <c:v>0.221918</c:v>
                </c:pt>
                <c:pt idx="141">
                  <c:v>0.38904099999999997</c:v>
                </c:pt>
                <c:pt idx="142">
                  <c:v>0.41643799999999997</c:v>
                </c:pt>
                <c:pt idx="143">
                  <c:v>0.48493200000000003</c:v>
                </c:pt>
                <c:pt idx="144">
                  <c:v>0.55068499999999998</c:v>
                </c:pt>
                <c:pt idx="145">
                  <c:v>0.816438</c:v>
                </c:pt>
                <c:pt idx="146">
                  <c:v>0.29315099999999999</c:v>
                </c:pt>
                <c:pt idx="147">
                  <c:v>0.50136999999999998</c:v>
                </c:pt>
                <c:pt idx="148">
                  <c:v>0.30137000000000003</c:v>
                </c:pt>
                <c:pt idx="149">
                  <c:v>0.34246599999999999</c:v>
                </c:pt>
                <c:pt idx="150">
                  <c:v>0.6</c:v>
                </c:pt>
                <c:pt idx="151">
                  <c:v>0.49863000000000002</c:v>
                </c:pt>
                <c:pt idx="152">
                  <c:v>0.63835600000000003</c:v>
                </c:pt>
                <c:pt idx="153">
                  <c:v>0.29041099999999997</c:v>
                </c:pt>
                <c:pt idx="154">
                  <c:v>0.53972600000000004</c:v>
                </c:pt>
                <c:pt idx="155">
                  <c:v>0.27945199999999998</c:v>
                </c:pt>
                <c:pt idx="156">
                  <c:v>0.67671199999999998</c:v>
                </c:pt>
                <c:pt idx="157">
                  <c:v>0.38904099999999997</c:v>
                </c:pt>
                <c:pt idx="158">
                  <c:v>0.57534200000000002</c:v>
                </c:pt>
                <c:pt idx="159">
                  <c:v>0.31232900000000002</c:v>
                </c:pt>
                <c:pt idx="160">
                  <c:v>0.45205499999999998</c:v>
                </c:pt>
                <c:pt idx="161">
                  <c:v>0.53150699999999995</c:v>
                </c:pt>
                <c:pt idx="162">
                  <c:v>0.53972600000000004</c:v>
                </c:pt>
                <c:pt idx="163">
                  <c:v>0.40273999999999999</c:v>
                </c:pt>
                <c:pt idx="164">
                  <c:v>0.4</c:v>
                </c:pt>
                <c:pt idx="165">
                  <c:v>0.43013699999999999</c:v>
                </c:pt>
                <c:pt idx="166">
                  <c:v>0.40273999999999999</c:v>
                </c:pt>
                <c:pt idx="167">
                  <c:v>0.31232900000000002</c:v>
                </c:pt>
                <c:pt idx="168">
                  <c:v>0.23013700000000001</c:v>
                </c:pt>
                <c:pt idx="169">
                  <c:v>0.6</c:v>
                </c:pt>
                <c:pt idx="170">
                  <c:v>0.232877</c:v>
                </c:pt>
                <c:pt idx="171">
                  <c:v>0.408219</c:v>
                </c:pt>
                <c:pt idx="172">
                  <c:v>0.32602700000000001</c:v>
                </c:pt>
                <c:pt idx="173">
                  <c:v>0.38904099999999997</c:v>
                </c:pt>
                <c:pt idx="174">
                  <c:v>0.52054800000000001</c:v>
                </c:pt>
                <c:pt idx="175">
                  <c:v>0.46301400000000004</c:v>
                </c:pt>
                <c:pt idx="176">
                  <c:v>0.67945199999999994</c:v>
                </c:pt>
                <c:pt idx="177">
                  <c:v>0.68219200000000002</c:v>
                </c:pt>
                <c:pt idx="178">
                  <c:v>0.56986300000000001</c:v>
                </c:pt>
                <c:pt idx="179">
                  <c:v>0.86849299999999996</c:v>
                </c:pt>
                <c:pt idx="180">
                  <c:v>0.52328799999999998</c:v>
                </c:pt>
                <c:pt idx="181">
                  <c:v>0.46027400000000002</c:v>
                </c:pt>
                <c:pt idx="182">
                  <c:v>0.35342499999999999</c:v>
                </c:pt>
                <c:pt idx="183">
                  <c:v>0.49863000000000002</c:v>
                </c:pt>
                <c:pt idx="184">
                  <c:v>0.51506799999999997</c:v>
                </c:pt>
                <c:pt idx="185">
                  <c:v>0.87123300000000004</c:v>
                </c:pt>
                <c:pt idx="186">
                  <c:v>0.50684899999999999</c:v>
                </c:pt>
                <c:pt idx="187">
                  <c:v>0.282192</c:v>
                </c:pt>
                <c:pt idx="188">
                  <c:v>0.542466</c:v>
                </c:pt>
                <c:pt idx="189">
                  <c:v>8.2192000000000001E-2</c:v>
                </c:pt>
                <c:pt idx="190">
                  <c:v>0.347945</c:v>
                </c:pt>
                <c:pt idx="191">
                  <c:v>0.47671199999999997</c:v>
                </c:pt>
                <c:pt idx="192">
                  <c:v>0.77808199999999994</c:v>
                </c:pt>
                <c:pt idx="193">
                  <c:v>0.39726</c:v>
                </c:pt>
                <c:pt idx="194">
                  <c:v>0.6</c:v>
                </c:pt>
                <c:pt idx="195">
                  <c:v>0.29315099999999999</c:v>
                </c:pt>
                <c:pt idx="196">
                  <c:v>0.641096</c:v>
                </c:pt>
                <c:pt idx="197">
                  <c:v>0.50411000000000006</c:v>
                </c:pt>
                <c:pt idx="198">
                  <c:v>0.40273999999999999</c:v>
                </c:pt>
                <c:pt idx="199">
                  <c:v>0.50684899999999999</c:v>
                </c:pt>
                <c:pt idx="200">
                  <c:v>0.54794500000000002</c:v>
                </c:pt>
                <c:pt idx="201">
                  <c:v>0.369863</c:v>
                </c:pt>
                <c:pt idx="202">
                  <c:v>0.23561599999999999</c:v>
                </c:pt>
                <c:pt idx="203">
                  <c:v>0.58082199999999995</c:v>
                </c:pt>
                <c:pt idx="204">
                  <c:v>1.9178000000000001E-2</c:v>
                </c:pt>
                <c:pt idx="205">
                  <c:v>0.46849299999999999</c:v>
                </c:pt>
                <c:pt idx="206">
                  <c:v>0.34246599999999999</c:v>
                </c:pt>
                <c:pt idx="207">
                  <c:v>0.271233</c:v>
                </c:pt>
                <c:pt idx="208">
                  <c:v>0.43013699999999999</c:v>
                </c:pt>
                <c:pt idx="209">
                  <c:v>0.60547899999999999</c:v>
                </c:pt>
                <c:pt idx="210">
                  <c:v>0.56712300000000004</c:v>
                </c:pt>
                <c:pt idx="211">
                  <c:v>0.61917800000000001</c:v>
                </c:pt>
                <c:pt idx="212">
                  <c:v>0.70411000000000001</c:v>
                </c:pt>
                <c:pt idx="213">
                  <c:v>0.44383600000000001</c:v>
                </c:pt>
                <c:pt idx="214">
                  <c:v>0.446575</c:v>
                </c:pt>
                <c:pt idx="215">
                  <c:v>0.42191800000000002</c:v>
                </c:pt>
                <c:pt idx="216">
                  <c:v>0.591781</c:v>
                </c:pt>
                <c:pt idx="217">
                  <c:v>0.57260299999999997</c:v>
                </c:pt>
                <c:pt idx="218">
                  <c:v>0.42465800000000004</c:v>
                </c:pt>
                <c:pt idx="219">
                  <c:v>7.9451999999999995E-2</c:v>
                </c:pt>
                <c:pt idx="220">
                  <c:v>0.31780799999999998</c:v>
                </c:pt>
                <c:pt idx="221">
                  <c:v>0.31232900000000002</c:v>
                </c:pt>
                <c:pt idx="222">
                  <c:v>0.39726</c:v>
                </c:pt>
                <c:pt idx="223">
                  <c:v>0.61095900000000003</c:v>
                </c:pt>
                <c:pt idx="224">
                  <c:v>0.232877</c:v>
                </c:pt>
                <c:pt idx="225">
                  <c:v>0.50684899999999999</c:v>
                </c:pt>
                <c:pt idx="226">
                  <c:v>0.61643800000000004</c:v>
                </c:pt>
                <c:pt idx="227">
                  <c:v>0.10137</c:v>
                </c:pt>
                <c:pt idx="228">
                  <c:v>0.31506799999999996</c:v>
                </c:pt>
                <c:pt idx="229">
                  <c:v>0.65205500000000005</c:v>
                </c:pt>
                <c:pt idx="230">
                  <c:v>0.51232900000000003</c:v>
                </c:pt>
                <c:pt idx="231">
                  <c:v>0.62739699999999998</c:v>
                </c:pt>
                <c:pt idx="232">
                  <c:v>0.39726</c:v>
                </c:pt>
                <c:pt idx="233">
                  <c:v>0.37534200000000001</c:v>
                </c:pt>
                <c:pt idx="234">
                  <c:v>0.33424700000000002</c:v>
                </c:pt>
                <c:pt idx="235">
                  <c:v>0.36164400000000002</c:v>
                </c:pt>
                <c:pt idx="236">
                  <c:v>0.26575299999999996</c:v>
                </c:pt>
                <c:pt idx="237">
                  <c:v>0.38630100000000001</c:v>
                </c:pt>
                <c:pt idx="238">
                  <c:v>0.31506799999999996</c:v>
                </c:pt>
                <c:pt idx="239">
                  <c:v>0.55616399999999999</c:v>
                </c:pt>
                <c:pt idx="240">
                  <c:v>0.44931500000000002</c:v>
                </c:pt>
                <c:pt idx="241">
                  <c:v>0.31780799999999998</c:v>
                </c:pt>
                <c:pt idx="242">
                  <c:v>0.51232900000000003</c:v>
                </c:pt>
                <c:pt idx="243">
                  <c:v>0.369863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4-452C-864D-A6A84BAD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75896"/>
        <c:axId val="607076856"/>
      </c:scatterChart>
      <c:valAx>
        <c:axId val="60707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76856"/>
        <c:crosses val="autoZero"/>
        <c:crossBetween val="midCat"/>
      </c:valAx>
      <c:valAx>
        <c:axId val="6070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7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Rental</a:t>
            </a:r>
            <a:r>
              <a:rPr lang="en-US" baseline="0"/>
              <a:t> Price and Occupancy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78354176316188E-2"/>
          <c:y val="0.11447530864197532"/>
          <c:w val="0.86300015439246569"/>
          <c:h val="0.813925099640322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42766712984406"/>
                  <c:y val="-9.22156605424322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'2 - Normalized Data and Model'!$N$4:$N$247</c:f>
              <c:numCache>
                <c:formatCode>0.000000000</c:formatCode>
                <c:ptCount val="244"/>
                <c:pt idx="0">
                  <c:v>0.79743589743589749</c:v>
                </c:pt>
                <c:pt idx="1">
                  <c:v>0.56315789473684219</c:v>
                </c:pt>
                <c:pt idx="2">
                  <c:v>0.52071713147410359</c:v>
                </c:pt>
                <c:pt idx="3">
                  <c:v>0.37943661971830989</c:v>
                </c:pt>
                <c:pt idx="4">
                  <c:v>0.52020202020202022</c:v>
                </c:pt>
                <c:pt idx="5">
                  <c:v>0.42072072072072075</c:v>
                </c:pt>
                <c:pt idx="6">
                  <c:v>0.42036199095022619</c:v>
                </c:pt>
                <c:pt idx="7">
                  <c:v>0.69944903581267226</c:v>
                </c:pt>
                <c:pt idx="8">
                  <c:v>0.30994035785288276</c:v>
                </c:pt>
                <c:pt idx="9">
                  <c:v>0.58993288590604032</c:v>
                </c:pt>
                <c:pt idx="10">
                  <c:v>0.50030840400925214</c:v>
                </c:pt>
                <c:pt idx="11">
                  <c:v>0.38932038834951455</c:v>
                </c:pt>
                <c:pt idx="12">
                  <c:v>0.5</c:v>
                </c:pt>
                <c:pt idx="13">
                  <c:v>0.40943396226415096</c:v>
                </c:pt>
                <c:pt idx="14">
                  <c:v>0.39985528219971056</c:v>
                </c:pt>
                <c:pt idx="15">
                  <c:v>0.65936000000000006</c:v>
                </c:pt>
                <c:pt idx="16">
                  <c:v>0.25064935064935068</c:v>
                </c:pt>
                <c:pt idx="17">
                  <c:v>0.30000000000000004</c:v>
                </c:pt>
                <c:pt idx="18">
                  <c:v>0.62067796610169501</c:v>
                </c:pt>
                <c:pt idx="19">
                  <c:v>0.48918918918918919</c:v>
                </c:pt>
                <c:pt idx="20">
                  <c:v>0.55034965034965044</c:v>
                </c:pt>
                <c:pt idx="21">
                  <c:v>0.54065573770491804</c:v>
                </c:pt>
                <c:pt idx="22">
                  <c:v>0.64984126984126989</c:v>
                </c:pt>
                <c:pt idx="23">
                  <c:v>0.30000000000000004</c:v>
                </c:pt>
                <c:pt idx="24">
                  <c:v>0.53911111111111121</c:v>
                </c:pt>
                <c:pt idx="25">
                  <c:v>0.52553191489361706</c:v>
                </c:pt>
                <c:pt idx="26">
                  <c:v>0.46721311475409844</c:v>
                </c:pt>
                <c:pt idx="27">
                  <c:v>0.83086419753086416</c:v>
                </c:pt>
                <c:pt idx="28">
                  <c:v>0.56046511627906981</c:v>
                </c:pt>
                <c:pt idx="29">
                  <c:v>0.46030534351145036</c:v>
                </c:pt>
                <c:pt idx="30">
                  <c:v>0.62115384615384617</c:v>
                </c:pt>
                <c:pt idx="31">
                  <c:v>0.59863013698630141</c:v>
                </c:pt>
                <c:pt idx="32">
                  <c:v>0.79921259842519687</c:v>
                </c:pt>
                <c:pt idx="33">
                  <c:v>0.67854671280276824</c:v>
                </c:pt>
                <c:pt idx="34">
                  <c:v>0.3666666666666667</c:v>
                </c:pt>
                <c:pt idx="35">
                  <c:v>0.62052401746724895</c:v>
                </c:pt>
                <c:pt idx="36">
                  <c:v>0.74</c:v>
                </c:pt>
                <c:pt idx="37">
                  <c:v>0.60909090909090902</c:v>
                </c:pt>
                <c:pt idx="38">
                  <c:v>0.39677419354838717</c:v>
                </c:pt>
                <c:pt idx="39">
                  <c:v>0.58842105263157907</c:v>
                </c:pt>
                <c:pt idx="40">
                  <c:v>0.40163934426229508</c:v>
                </c:pt>
                <c:pt idx="41">
                  <c:v>0.44649681528662422</c:v>
                </c:pt>
                <c:pt idx="42">
                  <c:v>0.46363636363636362</c:v>
                </c:pt>
                <c:pt idx="43">
                  <c:v>0.39779179810725551</c:v>
                </c:pt>
                <c:pt idx="44">
                  <c:v>0.43777777777777782</c:v>
                </c:pt>
                <c:pt idx="45">
                  <c:v>0.36845637583892621</c:v>
                </c:pt>
                <c:pt idx="46">
                  <c:v>0.71123595505617987</c:v>
                </c:pt>
                <c:pt idx="47">
                  <c:v>0.43103448275862077</c:v>
                </c:pt>
                <c:pt idx="48">
                  <c:v>0.46470588235294119</c:v>
                </c:pt>
                <c:pt idx="49">
                  <c:v>0.68761061946902657</c:v>
                </c:pt>
                <c:pt idx="50">
                  <c:v>0.60778443113772462</c:v>
                </c:pt>
                <c:pt idx="51">
                  <c:v>0.47938144329896915</c:v>
                </c:pt>
                <c:pt idx="52">
                  <c:v>0.35792349726775963</c:v>
                </c:pt>
                <c:pt idx="53">
                  <c:v>0.8087248322147651</c:v>
                </c:pt>
                <c:pt idx="54">
                  <c:v>0.779863481228669</c:v>
                </c:pt>
                <c:pt idx="55">
                  <c:v>0.62173913043478257</c:v>
                </c:pt>
                <c:pt idx="56">
                  <c:v>0.38121212121212122</c:v>
                </c:pt>
                <c:pt idx="57">
                  <c:v>0.5295302013422819</c:v>
                </c:pt>
                <c:pt idx="58">
                  <c:v>0.21069182389937108</c:v>
                </c:pt>
                <c:pt idx="59">
                  <c:v>0.41007751937984493</c:v>
                </c:pt>
                <c:pt idx="60">
                  <c:v>0.9</c:v>
                </c:pt>
                <c:pt idx="61">
                  <c:v>0.38936170212765953</c:v>
                </c:pt>
                <c:pt idx="62">
                  <c:v>0.59000000000000008</c:v>
                </c:pt>
                <c:pt idx="63">
                  <c:v>0.38990662516674079</c:v>
                </c:pt>
                <c:pt idx="64">
                  <c:v>0.40833333333333333</c:v>
                </c:pt>
                <c:pt idx="65">
                  <c:v>0.39913043478260868</c:v>
                </c:pt>
                <c:pt idx="66">
                  <c:v>0.38148148148148153</c:v>
                </c:pt>
                <c:pt idx="67">
                  <c:v>0.36875000000000002</c:v>
                </c:pt>
                <c:pt idx="68">
                  <c:v>0.43015873015873018</c:v>
                </c:pt>
                <c:pt idx="69">
                  <c:v>0.3194690265486726</c:v>
                </c:pt>
                <c:pt idx="70">
                  <c:v>0.42124352331606219</c:v>
                </c:pt>
                <c:pt idx="71">
                  <c:v>0.51042524005486967</c:v>
                </c:pt>
                <c:pt idx="72">
                  <c:v>0.2502645502645503</c:v>
                </c:pt>
                <c:pt idx="73">
                  <c:v>0.16956521739130437</c:v>
                </c:pt>
                <c:pt idx="74">
                  <c:v>0.67142857142857137</c:v>
                </c:pt>
                <c:pt idx="75">
                  <c:v>0.56197183098591552</c:v>
                </c:pt>
                <c:pt idx="76">
                  <c:v>0.4188811188811189</c:v>
                </c:pt>
                <c:pt idx="77">
                  <c:v>0.53984063745019928</c:v>
                </c:pt>
                <c:pt idx="78">
                  <c:v>0.52941176470588236</c:v>
                </c:pt>
                <c:pt idx="79">
                  <c:v>0.65</c:v>
                </c:pt>
                <c:pt idx="80">
                  <c:v>0.34070796460176994</c:v>
                </c:pt>
                <c:pt idx="81">
                  <c:v>0.55000000000000004</c:v>
                </c:pt>
                <c:pt idx="82">
                  <c:v>0.49036144578313257</c:v>
                </c:pt>
                <c:pt idx="83">
                  <c:v>0.56060606060606066</c:v>
                </c:pt>
                <c:pt idx="84">
                  <c:v>0.19117647058823531</c:v>
                </c:pt>
                <c:pt idx="85">
                  <c:v>0.53106796116504862</c:v>
                </c:pt>
                <c:pt idx="86">
                  <c:v>0.45041322314049592</c:v>
                </c:pt>
                <c:pt idx="87">
                  <c:v>0.45878787878787886</c:v>
                </c:pt>
                <c:pt idx="88">
                  <c:v>0.49856630824372761</c:v>
                </c:pt>
                <c:pt idx="89">
                  <c:v>0.50902255639097749</c:v>
                </c:pt>
                <c:pt idx="90">
                  <c:v>0.3523489932885906</c:v>
                </c:pt>
                <c:pt idx="91">
                  <c:v>0.64095238095238094</c:v>
                </c:pt>
                <c:pt idx="92">
                  <c:v>0.70961098398169342</c:v>
                </c:pt>
                <c:pt idx="93">
                  <c:v>0.76069651741293531</c:v>
                </c:pt>
                <c:pt idx="94">
                  <c:v>0.33002114164904867</c:v>
                </c:pt>
                <c:pt idx="95">
                  <c:v>0.60138248847926268</c:v>
                </c:pt>
                <c:pt idx="96">
                  <c:v>0.73963133640553003</c:v>
                </c:pt>
                <c:pt idx="97">
                  <c:v>0.37035573122529653</c:v>
                </c:pt>
                <c:pt idx="98">
                  <c:v>0.53028391167192435</c:v>
                </c:pt>
                <c:pt idx="99">
                  <c:v>0.53030303030303039</c:v>
                </c:pt>
                <c:pt idx="100">
                  <c:v>0.5598425196850394</c:v>
                </c:pt>
                <c:pt idx="101">
                  <c:v>0.40990099009900993</c:v>
                </c:pt>
                <c:pt idx="102">
                  <c:v>0.51019108280254777</c:v>
                </c:pt>
                <c:pt idx="103">
                  <c:v>0.63965244865718796</c:v>
                </c:pt>
                <c:pt idx="104">
                  <c:v>0.47894736842105268</c:v>
                </c:pt>
                <c:pt idx="105">
                  <c:v>0.66023738872403559</c:v>
                </c:pt>
                <c:pt idx="106">
                  <c:v>0.74070796460176991</c:v>
                </c:pt>
                <c:pt idx="107">
                  <c:v>0.5299465240641712</c:v>
                </c:pt>
                <c:pt idx="108">
                  <c:v>0.65965665236051507</c:v>
                </c:pt>
                <c:pt idx="109">
                  <c:v>0.27894736842105267</c:v>
                </c:pt>
                <c:pt idx="110">
                  <c:v>0.43975903614457834</c:v>
                </c:pt>
                <c:pt idx="111">
                  <c:v>0.51935483870967747</c:v>
                </c:pt>
                <c:pt idx="112">
                  <c:v>0.55905292479108637</c:v>
                </c:pt>
                <c:pt idx="113">
                  <c:v>0.53055555555555556</c:v>
                </c:pt>
                <c:pt idx="114">
                  <c:v>0.21171171171171171</c:v>
                </c:pt>
                <c:pt idx="115">
                  <c:v>0.15964912280701754</c:v>
                </c:pt>
                <c:pt idx="116">
                  <c:v>0.44639175257731956</c:v>
                </c:pt>
                <c:pt idx="117">
                  <c:v>0.47948717948717956</c:v>
                </c:pt>
                <c:pt idx="118">
                  <c:v>0.52424242424242429</c:v>
                </c:pt>
                <c:pt idx="119">
                  <c:v>0.61250000000000004</c:v>
                </c:pt>
                <c:pt idx="120">
                  <c:v>0.66216216216216217</c:v>
                </c:pt>
                <c:pt idx="121">
                  <c:v>0.55181347150259075</c:v>
                </c:pt>
                <c:pt idx="122">
                  <c:v>0.58571428571428574</c:v>
                </c:pt>
                <c:pt idx="123">
                  <c:v>0.49024390243902438</c:v>
                </c:pt>
                <c:pt idx="124">
                  <c:v>0.34888888888888892</c:v>
                </c:pt>
                <c:pt idx="125">
                  <c:v>0.64054054054054055</c:v>
                </c:pt>
                <c:pt idx="126">
                  <c:v>0.53851851851851851</c:v>
                </c:pt>
                <c:pt idx="127">
                  <c:v>0.38421052631578945</c:v>
                </c:pt>
                <c:pt idx="128">
                  <c:v>0.42164948453608253</c:v>
                </c:pt>
                <c:pt idx="129">
                  <c:v>0.52978723404255323</c:v>
                </c:pt>
                <c:pt idx="130">
                  <c:v>0.14800000000000002</c:v>
                </c:pt>
                <c:pt idx="131">
                  <c:v>0.44162162162162166</c:v>
                </c:pt>
                <c:pt idx="132">
                  <c:v>0.51052631578947372</c:v>
                </c:pt>
                <c:pt idx="133">
                  <c:v>0.24171428571428571</c:v>
                </c:pt>
                <c:pt idx="134">
                  <c:v>0.45035128805620606</c:v>
                </c:pt>
                <c:pt idx="135">
                  <c:v>0.47171717171717176</c:v>
                </c:pt>
                <c:pt idx="136">
                  <c:v>0.25163398692810457</c:v>
                </c:pt>
                <c:pt idx="137">
                  <c:v>0.54571428571428571</c:v>
                </c:pt>
                <c:pt idx="138">
                  <c:v>0.57204968944099377</c:v>
                </c:pt>
                <c:pt idx="139">
                  <c:v>0.44181818181818189</c:v>
                </c:pt>
                <c:pt idx="140">
                  <c:v>0.64339622641509431</c:v>
                </c:pt>
                <c:pt idx="141">
                  <c:v>0.62235294117647066</c:v>
                </c:pt>
                <c:pt idx="142">
                  <c:v>0.50245398773006145</c:v>
                </c:pt>
                <c:pt idx="143">
                  <c:v>0.44854771784232361</c:v>
                </c:pt>
                <c:pt idx="144">
                  <c:v>0.55454545454545456</c:v>
                </c:pt>
                <c:pt idx="145">
                  <c:v>0.26024653312788903</c:v>
                </c:pt>
                <c:pt idx="146">
                  <c:v>0.71772151898734182</c:v>
                </c:pt>
                <c:pt idx="147">
                  <c:v>0.34258064516129033</c:v>
                </c:pt>
                <c:pt idx="148">
                  <c:v>0.61099476439790579</c:v>
                </c:pt>
                <c:pt idx="149">
                  <c:v>0.52352941176470591</c:v>
                </c:pt>
                <c:pt idx="150">
                  <c:v>0.44782608695652171</c:v>
                </c:pt>
                <c:pt idx="151">
                  <c:v>0.61052631578947369</c:v>
                </c:pt>
                <c:pt idx="152">
                  <c:v>0.60841121495327111</c:v>
                </c:pt>
                <c:pt idx="153">
                  <c:v>0.68105263157894735</c:v>
                </c:pt>
                <c:pt idx="154">
                  <c:v>0.38993288590604025</c:v>
                </c:pt>
                <c:pt idx="155">
                  <c:v>0.74785276073619633</c:v>
                </c:pt>
                <c:pt idx="156">
                  <c:v>0.43975903614457834</c:v>
                </c:pt>
                <c:pt idx="157">
                  <c:v>0.63962264150943393</c:v>
                </c:pt>
                <c:pt idx="158">
                  <c:v>0.54064171122994653</c:v>
                </c:pt>
                <c:pt idx="159">
                  <c:v>0.47791411042944787</c:v>
                </c:pt>
                <c:pt idx="160">
                  <c:v>0.41823204419889504</c:v>
                </c:pt>
                <c:pt idx="161">
                  <c:v>0.64873646209386282</c:v>
                </c:pt>
                <c:pt idx="162">
                  <c:v>0.39022082018927451</c:v>
                </c:pt>
                <c:pt idx="163">
                  <c:v>0.45064935064935063</c:v>
                </c:pt>
                <c:pt idx="164">
                  <c:v>0.73859649122807014</c:v>
                </c:pt>
                <c:pt idx="165">
                  <c:v>0.53034482758620693</c:v>
                </c:pt>
                <c:pt idx="166">
                  <c:v>0.37019867549668872</c:v>
                </c:pt>
                <c:pt idx="167">
                  <c:v>0.67062937062937067</c:v>
                </c:pt>
                <c:pt idx="168">
                  <c:v>0.7204081632653061</c:v>
                </c:pt>
                <c:pt idx="169">
                  <c:v>0.5501607717041801</c:v>
                </c:pt>
                <c:pt idx="170">
                  <c:v>0.62890365448504992</c:v>
                </c:pt>
                <c:pt idx="171">
                  <c:v>0.49032967032967034</c:v>
                </c:pt>
                <c:pt idx="172">
                  <c:v>0.48132678132678142</c:v>
                </c:pt>
                <c:pt idx="173">
                  <c:v>0.58100470957613826</c:v>
                </c:pt>
                <c:pt idx="174">
                  <c:v>0.41137724550898203</c:v>
                </c:pt>
                <c:pt idx="175">
                  <c:v>0.57058823529411762</c:v>
                </c:pt>
                <c:pt idx="176">
                  <c:v>0.1</c:v>
                </c:pt>
                <c:pt idx="177">
                  <c:v>0.31931034482758625</c:v>
                </c:pt>
                <c:pt idx="178">
                  <c:v>0.40222222222222226</c:v>
                </c:pt>
                <c:pt idx="179">
                  <c:v>0.21022727272727276</c:v>
                </c:pt>
                <c:pt idx="180">
                  <c:v>0.42000000000000004</c:v>
                </c:pt>
                <c:pt idx="181">
                  <c:v>0.56008119079837615</c:v>
                </c:pt>
                <c:pt idx="182">
                  <c:v>0.69092872570194386</c:v>
                </c:pt>
                <c:pt idx="183">
                  <c:v>0.36967984934086628</c:v>
                </c:pt>
                <c:pt idx="184">
                  <c:v>0.44038461538461537</c:v>
                </c:pt>
                <c:pt idx="185">
                  <c:v>0.28037135278514591</c:v>
                </c:pt>
                <c:pt idx="186">
                  <c:v>0.44031413612565451</c:v>
                </c:pt>
                <c:pt idx="187">
                  <c:v>0.60965250965250961</c:v>
                </c:pt>
                <c:pt idx="188">
                  <c:v>0.48918918918918919</c:v>
                </c:pt>
                <c:pt idx="189">
                  <c:v>0.77027027027027029</c:v>
                </c:pt>
                <c:pt idx="190">
                  <c:v>0.53042998897464166</c:v>
                </c:pt>
                <c:pt idx="191">
                  <c:v>0.4701674277016743</c:v>
                </c:pt>
                <c:pt idx="192">
                  <c:v>0.17034277198211625</c:v>
                </c:pt>
                <c:pt idx="193">
                  <c:v>0.4390243902439025</c:v>
                </c:pt>
                <c:pt idx="194">
                  <c:v>0.480449141347424</c:v>
                </c:pt>
                <c:pt idx="195">
                  <c:v>0.71041292639138243</c:v>
                </c:pt>
                <c:pt idx="196">
                  <c:v>0.41876606683804629</c:v>
                </c:pt>
                <c:pt idx="197">
                  <c:v>0.64857142857142858</c:v>
                </c:pt>
                <c:pt idx="198">
                  <c:v>0.39038737446197991</c:v>
                </c:pt>
                <c:pt idx="199">
                  <c:v>0.47014925373134331</c:v>
                </c:pt>
                <c:pt idx="200">
                  <c:v>0.21111111111111111</c:v>
                </c:pt>
                <c:pt idx="201">
                  <c:v>0.52967359050445106</c:v>
                </c:pt>
                <c:pt idx="202">
                  <c:v>0.6293680297397769</c:v>
                </c:pt>
                <c:pt idx="203">
                  <c:v>0.37007299270072991</c:v>
                </c:pt>
                <c:pt idx="204">
                  <c:v>0.82926315789473692</c:v>
                </c:pt>
                <c:pt idx="205">
                  <c:v>0.46856368563685635</c:v>
                </c:pt>
                <c:pt idx="206">
                  <c:v>0.55128205128205132</c:v>
                </c:pt>
                <c:pt idx="207">
                  <c:v>0.67014314928425356</c:v>
                </c:pt>
                <c:pt idx="208">
                  <c:v>0.55048543689320395</c:v>
                </c:pt>
                <c:pt idx="209">
                  <c:v>0.4810526315789474</c:v>
                </c:pt>
                <c:pt idx="210">
                  <c:v>0.34888888888888892</c:v>
                </c:pt>
                <c:pt idx="211">
                  <c:v>0.30904522613065327</c:v>
                </c:pt>
                <c:pt idx="212">
                  <c:v>0.27226277372262775</c:v>
                </c:pt>
                <c:pt idx="213">
                  <c:v>0.41959798994974873</c:v>
                </c:pt>
                <c:pt idx="214">
                  <c:v>0.47016949152542376</c:v>
                </c:pt>
                <c:pt idx="215">
                  <c:v>0.44029850746268662</c:v>
                </c:pt>
                <c:pt idx="216">
                  <c:v>0.25938697318007664</c:v>
                </c:pt>
                <c:pt idx="217">
                  <c:v>0.40115473441108551</c:v>
                </c:pt>
                <c:pt idx="218">
                  <c:v>0.67016574585635358</c:v>
                </c:pt>
                <c:pt idx="219">
                  <c:v>0.75964912280701746</c:v>
                </c:pt>
                <c:pt idx="220">
                  <c:v>0.65970695970695969</c:v>
                </c:pt>
                <c:pt idx="221">
                  <c:v>0.7009331259720063</c:v>
                </c:pt>
                <c:pt idx="222">
                  <c:v>0.5580645161290323</c:v>
                </c:pt>
                <c:pt idx="223">
                  <c:v>0.29032258064516131</c:v>
                </c:pt>
                <c:pt idx="224">
                  <c:v>0.65983086680761105</c:v>
                </c:pt>
                <c:pt idx="225">
                  <c:v>0.38088888888888894</c:v>
                </c:pt>
                <c:pt idx="226">
                  <c:v>0.40034129692832765</c:v>
                </c:pt>
                <c:pt idx="227">
                  <c:v>0.84018691588785044</c:v>
                </c:pt>
                <c:pt idx="228">
                  <c:v>0.30891719745222934</c:v>
                </c:pt>
                <c:pt idx="229">
                  <c:v>0.31118012422360253</c:v>
                </c:pt>
                <c:pt idx="230">
                  <c:v>0.53045685279187826</c:v>
                </c:pt>
                <c:pt idx="231">
                  <c:v>0.38940092165898621</c:v>
                </c:pt>
                <c:pt idx="232">
                  <c:v>0.53032490974729241</c:v>
                </c:pt>
                <c:pt idx="233">
                  <c:v>0.58387096774193548</c:v>
                </c:pt>
                <c:pt idx="234">
                  <c:v>0.36051873198847262</c:v>
                </c:pt>
                <c:pt idx="235">
                  <c:v>0.61037974683544305</c:v>
                </c:pt>
                <c:pt idx="236">
                  <c:v>0.28929577464788736</c:v>
                </c:pt>
                <c:pt idx="237">
                  <c:v>0.62989247311827956</c:v>
                </c:pt>
                <c:pt idx="238">
                  <c:v>0.32068965517241377</c:v>
                </c:pt>
                <c:pt idx="239">
                  <c:v>0.33034055727554179</c:v>
                </c:pt>
                <c:pt idx="240">
                  <c:v>0.66</c:v>
                </c:pt>
                <c:pt idx="241">
                  <c:v>0.54960422163588396</c:v>
                </c:pt>
                <c:pt idx="242">
                  <c:v>0.50067453625632385</c:v>
                </c:pt>
                <c:pt idx="243">
                  <c:v>0.51019108280254777</c:v>
                </c:pt>
              </c:numCache>
            </c:numRef>
          </c:xVal>
          <c:yVal>
            <c:numRef>
              <c:f>'2 - Normalized Data and Model'!$O$4:$O$247</c:f>
              <c:numCache>
                <c:formatCode>General</c:formatCode>
                <c:ptCount val="244"/>
                <c:pt idx="0">
                  <c:v>0.16164400000000001</c:v>
                </c:pt>
                <c:pt idx="1">
                  <c:v>0.347945</c:v>
                </c:pt>
                <c:pt idx="2">
                  <c:v>0.39726</c:v>
                </c:pt>
                <c:pt idx="3">
                  <c:v>0.36438400000000004</c:v>
                </c:pt>
                <c:pt idx="4">
                  <c:v>0.41095900000000002</c:v>
                </c:pt>
                <c:pt idx="5">
                  <c:v>0.41095900000000002</c:v>
                </c:pt>
                <c:pt idx="6">
                  <c:v>0.52602700000000002</c:v>
                </c:pt>
                <c:pt idx="7">
                  <c:v>0.43287700000000001</c:v>
                </c:pt>
                <c:pt idx="8">
                  <c:v>0.69589000000000001</c:v>
                </c:pt>
                <c:pt idx="9">
                  <c:v>0.10958899999999999</c:v>
                </c:pt>
                <c:pt idx="10">
                  <c:v>0.22465800000000002</c:v>
                </c:pt>
                <c:pt idx="11">
                  <c:v>0.21917799999999998</c:v>
                </c:pt>
                <c:pt idx="12">
                  <c:v>0.39178099999999999</c:v>
                </c:pt>
                <c:pt idx="13">
                  <c:v>0.53698599999999996</c:v>
                </c:pt>
                <c:pt idx="14">
                  <c:v>0.51232900000000003</c:v>
                </c:pt>
                <c:pt idx="15">
                  <c:v>0.36164400000000002</c:v>
                </c:pt>
                <c:pt idx="16">
                  <c:v>0.84383600000000003</c:v>
                </c:pt>
                <c:pt idx="17">
                  <c:v>0.91506799999999999</c:v>
                </c:pt>
                <c:pt idx="18">
                  <c:v>0.43013699999999999</c:v>
                </c:pt>
                <c:pt idx="19">
                  <c:v>0.48219200000000001</c:v>
                </c:pt>
                <c:pt idx="20">
                  <c:v>0.49041099999999999</c:v>
                </c:pt>
                <c:pt idx="21">
                  <c:v>0.52328799999999998</c:v>
                </c:pt>
                <c:pt idx="22">
                  <c:v>0.44931500000000002</c:v>
                </c:pt>
                <c:pt idx="23">
                  <c:v>0.66027400000000003</c:v>
                </c:pt>
                <c:pt idx="24">
                  <c:v>0.48767099999999997</c:v>
                </c:pt>
                <c:pt idx="25">
                  <c:v>0.43835599999999997</c:v>
                </c:pt>
                <c:pt idx="26">
                  <c:v>0.53150699999999995</c:v>
                </c:pt>
                <c:pt idx="27">
                  <c:v>0.13972599999999999</c:v>
                </c:pt>
                <c:pt idx="28">
                  <c:v>0.46849299999999999</c:v>
                </c:pt>
                <c:pt idx="29">
                  <c:v>0.50136999999999998</c:v>
                </c:pt>
                <c:pt idx="30">
                  <c:v>0.30684899999999998</c:v>
                </c:pt>
                <c:pt idx="31">
                  <c:v>0.52054800000000001</c:v>
                </c:pt>
                <c:pt idx="32">
                  <c:v>0.12876699999999999</c:v>
                </c:pt>
                <c:pt idx="33">
                  <c:v>0.241096</c:v>
                </c:pt>
                <c:pt idx="34">
                  <c:v>0.45205499999999998</c:v>
                </c:pt>
                <c:pt idx="35">
                  <c:v>0.47945199999999999</c:v>
                </c:pt>
                <c:pt idx="36">
                  <c:v>0.271233</c:v>
                </c:pt>
                <c:pt idx="37">
                  <c:v>0.43013699999999999</c:v>
                </c:pt>
                <c:pt idx="38">
                  <c:v>0.56712300000000004</c:v>
                </c:pt>
                <c:pt idx="39">
                  <c:v>0.320548</c:v>
                </c:pt>
                <c:pt idx="40">
                  <c:v>0.44931500000000002</c:v>
                </c:pt>
                <c:pt idx="41">
                  <c:v>0.50958899999999996</c:v>
                </c:pt>
                <c:pt idx="42">
                  <c:v>0.72054799999999997</c:v>
                </c:pt>
                <c:pt idx="43">
                  <c:v>0.49589</c:v>
                </c:pt>
                <c:pt idx="44">
                  <c:v>0.44931500000000002</c:v>
                </c:pt>
                <c:pt idx="45">
                  <c:v>0.53150699999999995</c:v>
                </c:pt>
                <c:pt idx="46">
                  <c:v>0.15068500000000001</c:v>
                </c:pt>
                <c:pt idx="47">
                  <c:v>0.6</c:v>
                </c:pt>
                <c:pt idx="48">
                  <c:v>0.52602700000000002</c:v>
                </c:pt>
                <c:pt idx="49">
                  <c:v>0.21095900000000001</c:v>
                </c:pt>
                <c:pt idx="50">
                  <c:v>0.331507</c:v>
                </c:pt>
                <c:pt idx="51">
                  <c:v>0.32876699999999998</c:v>
                </c:pt>
                <c:pt idx="52">
                  <c:v>0.61917800000000001</c:v>
                </c:pt>
                <c:pt idx="53">
                  <c:v>0.271233</c:v>
                </c:pt>
                <c:pt idx="54">
                  <c:v>0.32876699999999998</c:v>
                </c:pt>
                <c:pt idx="55">
                  <c:v>0.41369900000000004</c:v>
                </c:pt>
                <c:pt idx="56">
                  <c:v>0.47945199999999999</c:v>
                </c:pt>
                <c:pt idx="57">
                  <c:v>0.63013699999999995</c:v>
                </c:pt>
                <c:pt idx="58">
                  <c:v>0.90410999999999997</c:v>
                </c:pt>
                <c:pt idx="59">
                  <c:v>0.542466</c:v>
                </c:pt>
                <c:pt idx="60">
                  <c:v>7.9451999999999995E-2</c:v>
                </c:pt>
                <c:pt idx="61">
                  <c:v>0.55068499999999998</c:v>
                </c:pt>
                <c:pt idx="62">
                  <c:v>0.69315099999999996</c:v>
                </c:pt>
                <c:pt idx="63">
                  <c:v>0.71506800000000004</c:v>
                </c:pt>
                <c:pt idx="64">
                  <c:v>0.52054800000000001</c:v>
                </c:pt>
                <c:pt idx="65">
                  <c:v>0.15890399999999999</c:v>
                </c:pt>
                <c:pt idx="66">
                  <c:v>0.54520499999999994</c:v>
                </c:pt>
                <c:pt idx="67">
                  <c:v>0.47945199999999999</c:v>
                </c:pt>
                <c:pt idx="68">
                  <c:v>0.58630099999999996</c:v>
                </c:pt>
                <c:pt idx="69">
                  <c:v>0.67945199999999994</c:v>
                </c:pt>
                <c:pt idx="70">
                  <c:v>0.57808199999999998</c:v>
                </c:pt>
                <c:pt idx="71">
                  <c:v>0.41095900000000002</c:v>
                </c:pt>
                <c:pt idx="72">
                  <c:v>0.68219200000000002</c:v>
                </c:pt>
                <c:pt idx="73">
                  <c:v>0.824658</c:v>
                </c:pt>
                <c:pt idx="74">
                  <c:v>0.21643799999999999</c:v>
                </c:pt>
                <c:pt idx="75">
                  <c:v>0.6</c:v>
                </c:pt>
                <c:pt idx="76">
                  <c:v>0.39178099999999999</c:v>
                </c:pt>
                <c:pt idx="77">
                  <c:v>0.58904100000000004</c:v>
                </c:pt>
                <c:pt idx="78">
                  <c:v>0.29315099999999999</c:v>
                </c:pt>
                <c:pt idx="79">
                  <c:v>0.271233</c:v>
                </c:pt>
                <c:pt idx="80">
                  <c:v>0.55068499999999998</c:v>
                </c:pt>
                <c:pt idx="81">
                  <c:v>0.45205499999999998</c:v>
                </c:pt>
                <c:pt idx="82">
                  <c:v>0.51780800000000005</c:v>
                </c:pt>
                <c:pt idx="83">
                  <c:v>0.52054800000000001</c:v>
                </c:pt>
                <c:pt idx="84">
                  <c:v>0.63013699999999995</c:v>
                </c:pt>
                <c:pt idx="85">
                  <c:v>0.369863</c:v>
                </c:pt>
                <c:pt idx="86">
                  <c:v>0.56986300000000001</c:v>
                </c:pt>
                <c:pt idx="87">
                  <c:v>0.419178</c:v>
                </c:pt>
                <c:pt idx="88">
                  <c:v>0.454795</c:v>
                </c:pt>
                <c:pt idx="89">
                  <c:v>0.62191799999999997</c:v>
                </c:pt>
                <c:pt idx="90">
                  <c:v>0.70958900000000003</c:v>
                </c:pt>
                <c:pt idx="91">
                  <c:v>0.309589</c:v>
                </c:pt>
                <c:pt idx="92">
                  <c:v>0.241096</c:v>
                </c:pt>
                <c:pt idx="93">
                  <c:v>4.6574999999999998E-2</c:v>
                </c:pt>
                <c:pt idx="94">
                  <c:v>0.63561599999999996</c:v>
                </c:pt>
                <c:pt idx="95">
                  <c:v>0.43013699999999999</c:v>
                </c:pt>
                <c:pt idx="96">
                  <c:v>0.38082199999999999</c:v>
                </c:pt>
                <c:pt idx="97">
                  <c:v>0.457534</c:v>
                </c:pt>
                <c:pt idx="98">
                  <c:v>0.18904099999999999</c:v>
                </c:pt>
                <c:pt idx="99">
                  <c:v>0.29041099999999997</c:v>
                </c:pt>
                <c:pt idx="100">
                  <c:v>0.29863000000000001</c:v>
                </c:pt>
                <c:pt idx="101">
                  <c:v>0.58082199999999995</c:v>
                </c:pt>
                <c:pt idx="102">
                  <c:v>0.39178099999999999</c:v>
                </c:pt>
                <c:pt idx="103">
                  <c:v>0.38630100000000001</c:v>
                </c:pt>
                <c:pt idx="104">
                  <c:v>0.48767099999999997</c:v>
                </c:pt>
                <c:pt idx="105">
                  <c:v>0.41095900000000002</c:v>
                </c:pt>
                <c:pt idx="106">
                  <c:v>0.50411000000000006</c:v>
                </c:pt>
                <c:pt idx="107">
                  <c:v>0.27671200000000001</c:v>
                </c:pt>
                <c:pt idx="108">
                  <c:v>0.32876699999999998</c:v>
                </c:pt>
                <c:pt idx="109">
                  <c:v>0.53150699999999995</c:v>
                </c:pt>
                <c:pt idx="110">
                  <c:v>0.42739699999999997</c:v>
                </c:pt>
                <c:pt idx="111">
                  <c:v>0.241096</c:v>
                </c:pt>
                <c:pt idx="112">
                  <c:v>0.41095900000000002</c:v>
                </c:pt>
                <c:pt idx="113">
                  <c:v>0.39726</c:v>
                </c:pt>
                <c:pt idx="114">
                  <c:v>0.79725999999999997</c:v>
                </c:pt>
                <c:pt idx="115">
                  <c:v>0.68767100000000003</c:v>
                </c:pt>
                <c:pt idx="116">
                  <c:v>0.58904100000000004</c:v>
                </c:pt>
                <c:pt idx="117">
                  <c:v>0.61917800000000001</c:v>
                </c:pt>
                <c:pt idx="118">
                  <c:v>0.454795</c:v>
                </c:pt>
                <c:pt idx="119">
                  <c:v>0.48767099999999997</c:v>
                </c:pt>
                <c:pt idx="120">
                  <c:v>0.47945199999999999</c:v>
                </c:pt>
                <c:pt idx="121">
                  <c:v>0.49315100000000001</c:v>
                </c:pt>
                <c:pt idx="122">
                  <c:v>0.36164400000000002</c:v>
                </c:pt>
                <c:pt idx="123">
                  <c:v>0.42191800000000002</c:v>
                </c:pt>
                <c:pt idx="124">
                  <c:v>0.74246599999999996</c:v>
                </c:pt>
                <c:pt idx="125">
                  <c:v>0.369863</c:v>
                </c:pt>
                <c:pt idx="126">
                  <c:v>0.44109599999999999</c:v>
                </c:pt>
                <c:pt idx="127">
                  <c:v>0.47945199999999999</c:v>
                </c:pt>
                <c:pt idx="128">
                  <c:v>0.41369900000000004</c:v>
                </c:pt>
                <c:pt idx="129">
                  <c:v>0.44383600000000001</c:v>
                </c:pt>
                <c:pt idx="130">
                  <c:v>0.61917800000000001</c:v>
                </c:pt>
                <c:pt idx="131">
                  <c:v>0.54794500000000002</c:v>
                </c:pt>
                <c:pt idx="132">
                  <c:v>0.271233</c:v>
                </c:pt>
                <c:pt idx="133">
                  <c:v>0.76164399999999999</c:v>
                </c:pt>
                <c:pt idx="134">
                  <c:v>0.51232900000000003</c:v>
                </c:pt>
                <c:pt idx="135">
                  <c:v>0.60821899999999995</c:v>
                </c:pt>
                <c:pt idx="136">
                  <c:v>0.61095900000000003</c:v>
                </c:pt>
                <c:pt idx="137">
                  <c:v>0.30684899999999998</c:v>
                </c:pt>
                <c:pt idx="138">
                  <c:v>0.52328799999999998</c:v>
                </c:pt>
                <c:pt idx="139">
                  <c:v>0.48219200000000001</c:v>
                </c:pt>
                <c:pt idx="140">
                  <c:v>0.221918</c:v>
                </c:pt>
                <c:pt idx="141">
                  <c:v>0.38904099999999997</c:v>
                </c:pt>
                <c:pt idx="142">
                  <c:v>0.41643799999999997</c:v>
                </c:pt>
                <c:pt idx="143">
                  <c:v>0.48493200000000003</c:v>
                </c:pt>
                <c:pt idx="144">
                  <c:v>0.55068499999999998</c:v>
                </c:pt>
                <c:pt idx="145">
                  <c:v>0.816438</c:v>
                </c:pt>
                <c:pt idx="146">
                  <c:v>0.29315099999999999</c:v>
                </c:pt>
                <c:pt idx="147">
                  <c:v>0.50136999999999998</c:v>
                </c:pt>
                <c:pt idx="148">
                  <c:v>0.30137000000000003</c:v>
                </c:pt>
                <c:pt idx="149">
                  <c:v>0.34246599999999999</c:v>
                </c:pt>
                <c:pt idx="150">
                  <c:v>0.6</c:v>
                </c:pt>
                <c:pt idx="151">
                  <c:v>0.49863000000000002</c:v>
                </c:pt>
                <c:pt idx="152">
                  <c:v>0.63835600000000003</c:v>
                </c:pt>
                <c:pt idx="153">
                  <c:v>0.29041099999999997</c:v>
                </c:pt>
                <c:pt idx="154">
                  <c:v>0.53972600000000004</c:v>
                </c:pt>
                <c:pt idx="155">
                  <c:v>0.27945199999999998</c:v>
                </c:pt>
                <c:pt idx="156">
                  <c:v>0.67671199999999998</c:v>
                </c:pt>
                <c:pt idx="157">
                  <c:v>0.38904099999999997</c:v>
                </c:pt>
                <c:pt idx="158">
                  <c:v>0.57534200000000002</c:v>
                </c:pt>
                <c:pt idx="159">
                  <c:v>0.31232900000000002</c:v>
                </c:pt>
                <c:pt idx="160">
                  <c:v>0.45205499999999998</c:v>
                </c:pt>
                <c:pt idx="161">
                  <c:v>0.53150699999999995</c:v>
                </c:pt>
                <c:pt idx="162">
                  <c:v>0.53972600000000004</c:v>
                </c:pt>
                <c:pt idx="163">
                  <c:v>0.40273999999999999</c:v>
                </c:pt>
                <c:pt idx="164">
                  <c:v>0.4</c:v>
                </c:pt>
                <c:pt idx="165">
                  <c:v>0.43013699999999999</c:v>
                </c:pt>
                <c:pt idx="166">
                  <c:v>0.40273999999999999</c:v>
                </c:pt>
                <c:pt idx="167">
                  <c:v>0.31232900000000002</c:v>
                </c:pt>
                <c:pt idx="168">
                  <c:v>0.23013700000000001</c:v>
                </c:pt>
                <c:pt idx="169">
                  <c:v>0.6</c:v>
                </c:pt>
                <c:pt idx="170">
                  <c:v>0.232877</c:v>
                </c:pt>
                <c:pt idx="171">
                  <c:v>0.408219</c:v>
                </c:pt>
                <c:pt idx="172">
                  <c:v>0.32602700000000001</c:v>
                </c:pt>
                <c:pt idx="173">
                  <c:v>0.38904099999999997</c:v>
                </c:pt>
                <c:pt idx="174">
                  <c:v>0.52054800000000001</c:v>
                </c:pt>
                <c:pt idx="175">
                  <c:v>0.46301400000000004</c:v>
                </c:pt>
                <c:pt idx="176">
                  <c:v>0.67945199999999994</c:v>
                </c:pt>
                <c:pt idx="177">
                  <c:v>0.68219200000000002</c:v>
                </c:pt>
                <c:pt idx="178">
                  <c:v>0.56986300000000001</c:v>
                </c:pt>
                <c:pt idx="179">
                  <c:v>0.86849299999999996</c:v>
                </c:pt>
                <c:pt idx="180">
                  <c:v>0.52328799999999998</c:v>
                </c:pt>
                <c:pt idx="181">
                  <c:v>0.46027400000000002</c:v>
                </c:pt>
                <c:pt idx="182">
                  <c:v>0.35342499999999999</c:v>
                </c:pt>
                <c:pt idx="183">
                  <c:v>0.49863000000000002</c:v>
                </c:pt>
                <c:pt idx="184">
                  <c:v>0.51506799999999997</c:v>
                </c:pt>
                <c:pt idx="185">
                  <c:v>0.87123300000000004</c:v>
                </c:pt>
                <c:pt idx="186">
                  <c:v>0.50684899999999999</c:v>
                </c:pt>
                <c:pt idx="187">
                  <c:v>0.282192</c:v>
                </c:pt>
                <c:pt idx="188">
                  <c:v>0.542466</c:v>
                </c:pt>
                <c:pt idx="189">
                  <c:v>8.2192000000000001E-2</c:v>
                </c:pt>
                <c:pt idx="190">
                  <c:v>0.347945</c:v>
                </c:pt>
                <c:pt idx="191">
                  <c:v>0.47671199999999997</c:v>
                </c:pt>
                <c:pt idx="192">
                  <c:v>0.77808199999999994</c:v>
                </c:pt>
                <c:pt idx="193">
                  <c:v>0.39726</c:v>
                </c:pt>
                <c:pt idx="194">
                  <c:v>0.6</c:v>
                </c:pt>
                <c:pt idx="195">
                  <c:v>0.29315099999999999</c:v>
                </c:pt>
                <c:pt idx="196">
                  <c:v>0.641096</c:v>
                </c:pt>
                <c:pt idx="197">
                  <c:v>0.50411000000000006</c:v>
                </c:pt>
                <c:pt idx="198">
                  <c:v>0.40273999999999999</c:v>
                </c:pt>
                <c:pt idx="199">
                  <c:v>0.50684899999999999</c:v>
                </c:pt>
                <c:pt idx="200">
                  <c:v>0.54794500000000002</c:v>
                </c:pt>
                <c:pt idx="201">
                  <c:v>0.369863</c:v>
                </c:pt>
                <c:pt idx="202">
                  <c:v>0.23561599999999999</c:v>
                </c:pt>
                <c:pt idx="203">
                  <c:v>0.58082199999999995</c:v>
                </c:pt>
                <c:pt idx="204">
                  <c:v>1.9178000000000001E-2</c:v>
                </c:pt>
                <c:pt idx="205">
                  <c:v>0.46849299999999999</c:v>
                </c:pt>
                <c:pt idx="206">
                  <c:v>0.34246599999999999</c:v>
                </c:pt>
                <c:pt idx="207">
                  <c:v>0.271233</c:v>
                </c:pt>
                <c:pt idx="208">
                  <c:v>0.43013699999999999</c:v>
                </c:pt>
                <c:pt idx="209">
                  <c:v>0.60547899999999999</c:v>
                </c:pt>
                <c:pt idx="210">
                  <c:v>0.56712300000000004</c:v>
                </c:pt>
                <c:pt idx="211">
                  <c:v>0.61917800000000001</c:v>
                </c:pt>
                <c:pt idx="212">
                  <c:v>0.70411000000000001</c:v>
                </c:pt>
                <c:pt idx="213">
                  <c:v>0.44383600000000001</c:v>
                </c:pt>
                <c:pt idx="214">
                  <c:v>0.446575</c:v>
                </c:pt>
                <c:pt idx="215">
                  <c:v>0.42191800000000002</c:v>
                </c:pt>
                <c:pt idx="216">
                  <c:v>0.591781</c:v>
                </c:pt>
                <c:pt idx="217">
                  <c:v>0.57260299999999997</c:v>
                </c:pt>
                <c:pt idx="218">
                  <c:v>0.42465800000000004</c:v>
                </c:pt>
                <c:pt idx="219">
                  <c:v>7.9451999999999995E-2</c:v>
                </c:pt>
                <c:pt idx="220">
                  <c:v>0.31780799999999998</c:v>
                </c:pt>
                <c:pt idx="221">
                  <c:v>0.31232900000000002</c:v>
                </c:pt>
                <c:pt idx="222">
                  <c:v>0.39726</c:v>
                </c:pt>
                <c:pt idx="223">
                  <c:v>0.61095900000000003</c:v>
                </c:pt>
                <c:pt idx="224">
                  <c:v>0.232877</c:v>
                </c:pt>
                <c:pt idx="225">
                  <c:v>0.50684899999999999</c:v>
                </c:pt>
                <c:pt idx="226">
                  <c:v>0.61643800000000004</c:v>
                </c:pt>
                <c:pt idx="227">
                  <c:v>0.10137</c:v>
                </c:pt>
                <c:pt idx="228">
                  <c:v>0.31506799999999996</c:v>
                </c:pt>
                <c:pt idx="229">
                  <c:v>0.65205500000000005</c:v>
                </c:pt>
                <c:pt idx="230">
                  <c:v>0.51232900000000003</c:v>
                </c:pt>
                <c:pt idx="231">
                  <c:v>0.62739699999999998</c:v>
                </c:pt>
                <c:pt idx="232">
                  <c:v>0.39726</c:v>
                </c:pt>
                <c:pt idx="233">
                  <c:v>0.37534200000000001</c:v>
                </c:pt>
                <c:pt idx="234">
                  <c:v>0.33424700000000002</c:v>
                </c:pt>
                <c:pt idx="235">
                  <c:v>0.36164400000000002</c:v>
                </c:pt>
                <c:pt idx="236">
                  <c:v>0.26575299999999996</c:v>
                </c:pt>
                <c:pt idx="237">
                  <c:v>0.38630100000000001</c:v>
                </c:pt>
                <c:pt idx="238">
                  <c:v>0.31506799999999996</c:v>
                </c:pt>
                <c:pt idx="239">
                  <c:v>0.55616399999999999</c:v>
                </c:pt>
                <c:pt idx="240">
                  <c:v>0.44931500000000002</c:v>
                </c:pt>
                <c:pt idx="241">
                  <c:v>0.31780799999999998</c:v>
                </c:pt>
                <c:pt idx="242">
                  <c:v>0.51232900000000003</c:v>
                </c:pt>
                <c:pt idx="243">
                  <c:v>0.369863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2-4360-BF7A-EB3E8445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12400"/>
        <c:axId val="455012720"/>
      </c:scatterChart>
      <c:valAx>
        <c:axId val="4550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12720"/>
        <c:crosses val="autoZero"/>
        <c:crossBetween val="midCat"/>
      </c:valAx>
      <c:valAx>
        <c:axId val="4550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538161</xdr:colOff>
      <xdr:row>11</xdr:row>
      <xdr:rowOff>42862</xdr:rowOff>
    </xdr:from>
    <xdr:to>
      <xdr:col>24</xdr:col>
      <xdr:colOff>28575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0E97D-D1BA-47D8-BEDC-1A870A7A6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152401</xdr:colOff>
      <xdr:row>3</xdr:row>
      <xdr:rowOff>38100</xdr:rowOff>
    </xdr:from>
    <xdr:to>
      <xdr:col>15</xdr:col>
      <xdr:colOff>6629401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C9A13-1D1B-4667-9347-62B6D3D71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7"/>
  <sheetViews>
    <sheetView topLeftCell="A10" workbookViewId="0">
      <selection activeCell="K5" sqref="K5"/>
    </sheetView>
  </sheetViews>
  <sheetFormatPr defaultColWidth="11" defaultRowHeight="15.75" x14ac:dyDescent="0.25"/>
  <cols>
    <col min="1" max="1" width="22.125" customWidth="1"/>
    <col min="3" max="3" width="38.5" customWidth="1"/>
    <col min="4" max="4" width="26.125" customWidth="1"/>
    <col min="5" max="5" width="20.875" customWidth="1"/>
    <col min="6" max="6" width="18.125" customWidth="1"/>
    <col min="7" max="7" width="39.125" style="3" customWidth="1"/>
    <col min="8" max="8" width="21.5" customWidth="1"/>
    <col min="9" max="9" width="25.625" customWidth="1"/>
    <col min="10" max="10" width="21.375" customWidth="1"/>
    <col min="11" max="11" width="27.875" style="4" customWidth="1"/>
  </cols>
  <sheetData>
    <row r="1" spans="1:16" x14ac:dyDescent="0.25">
      <c r="B1" t="s">
        <v>0</v>
      </c>
      <c r="C1" s="1" t="s">
        <v>1</v>
      </c>
      <c r="D1" s="2" t="s">
        <v>2</v>
      </c>
      <c r="J1" t="s">
        <v>3</v>
      </c>
    </row>
    <row r="2" spans="1:16" x14ac:dyDescent="0.25">
      <c r="E2" t="s">
        <v>4</v>
      </c>
      <c r="F2" s="29">
        <f>36/37</f>
        <v>0.97297297297297303</v>
      </c>
      <c r="G2" s="9" t="s">
        <v>19</v>
      </c>
      <c r="H2" t="s">
        <v>5</v>
      </c>
      <c r="J2" t="s">
        <v>6</v>
      </c>
      <c r="K2" s="4" t="s">
        <v>7</v>
      </c>
    </row>
    <row r="3" spans="1:16" s="8" customFormat="1" x14ac:dyDescent="0.25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15</v>
      </c>
      <c r="I3" s="5" t="s">
        <v>16</v>
      </c>
      <c r="J3" s="5" t="s">
        <v>17</v>
      </c>
      <c r="K3" s="7" t="s">
        <v>18</v>
      </c>
    </row>
    <row r="4" spans="1:16" x14ac:dyDescent="0.25">
      <c r="A4" t="s">
        <v>51</v>
      </c>
      <c r="B4" t="s">
        <v>295</v>
      </c>
      <c r="C4" t="s">
        <v>357</v>
      </c>
      <c r="D4">
        <v>2</v>
      </c>
      <c r="E4" s="31">
        <v>1060</v>
      </c>
      <c r="F4">
        <v>0.97299999999999998</v>
      </c>
      <c r="G4" s="30">
        <f>E4*12*F4</f>
        <v>12376.56</v>
      </c>
      <c r="H4">
        <v>114</v>
      </c>
      <c r="I4">
        <v>153</v>
      </c>
      <c r="J4">
        <v>148</v>
      </c>
      <c r="K4">
        <v>0.16164400000000001</v>
      </c>
    </row>
    <row r="5" spans="1:16" x14ac:dyDescent="0.25">
      <c r="A5" t="s">
        <v>52</v>
      </c>
      <c r="B5" t="s">
        <v>296</v>
      </c>
      <c r="C5" t="s">
        <v>357</v>
      </c>
      <c r="D5">
        <v>2</v>
      </c>
      <c r="E5" s="31">
        <v>1200</v>
      </c>
      <c r="F5">
        <v>0.97299999999999998</v>
      </c>
      <c r="G5" s="30">
        <f t="shared" ref="G5:G68" si="0">E5*12*F5</f>
        <v>14011.199999999999</v>
      </c>
      <c r="H5">
        <v>111</v>
      </c>
      <c r="I5">
        <v>149</v>
      </c>
      <c r="J5">
        <v>133</v>
      </c>
      <c r="K5">
        <v>0.347945</v>
      </c>
    </row>
    <row r="6" spans="1:16" x14ac:dyDescent="0.25">
      <c r="A6" t="s">
        <v>53</v>
      </c>
      <c r="B6" t="s">
        <v>297</v>
      </c>
      <c r="C6" t="s">
        <v>357</v>
      </c>
      <c r="D6">
        <v>1</v>
      </c>
      <c r="E6" s="31">
        <v>3300</v>
      </c>
      <c r="F6">
        <v>0.97299999999999998</v>
      </c>
      <c r="G6" s="30">
        <f t="shared" si="0"/>
        <v>38530.799999999996</v>
      </c>
      <c r="H6">
        <v>108</v>
      </c>
      <c r="I6">
        <v>610</v>
      </c>
      <c r="J6">
        <v>372</v>
      </c>
      <c r="K6">
        <v>0.39726</v>
      </c>
    </row>
    <row r="7" spans="1:16" x14ac:dyDescent="0.25">
      <c r="A7" t="s">
        <v>54</v>
      </c>
      <c r="B7" t="s">
        <v>298</v>
      </c>
      <c r="C7" t="s">
        <v>357</v>
      </c>
      <c r="D7">
        <v>1</v>
      </c>
      <c r="E7" s="31">
        <v>1400</v>
      </c>
      <c r="F7">
        <v>0.97299999999999998</v>
      </c>
      <c r="G7" s="30">
        <f t="shared" si="0"/>
        <v>16346.4</v>
      </c>
      <c r="H7">
        <v>178</v>
      </c>
      <c r="I7">
        <v>533</v>
      </c>
      <c r="J7">
        <v>302</v>
      </c>
      <c r="K7">
        <v>0.36438400000000004</v>
      </c>
    </row>
    <row r="8" spans="1:16" x14ac:dyDescent="0.25">
      <c r="A8" t="s">
        <v>55</v>
      </c>
      <c r="B8" t="s">
        <v>298</v>
      </c>
      <c r="C8" t="s">
        <v>357</v>
      </c>
      <c r="D8">
        <v>2</v>
      </c>
      <c r="E8" s="31">
        <v>2000</v>
      </c>
      <c r="F8">
        <v>0.97299999999999998</v>
      </c>
      <c r="G8" s="30">
        <f t="shared" si="0"/>
        <v>23352</v>
      </c>
      <c r="H8">
        <v>221</v>
      </c>
      <c r="I8">
        <v>617</v>
      </c>
      <c r="J8">
        <v>429</v>
      </c>
      <c r="K8">
        <v>0.41095900000000002</v>
      </c>
      <c r="P8" t="s">
        <v>359</v>
      </c>
    </row>
    <row r="9" spans="1:16" x14ac:dyDescent="0.25">
      <c r="A9" t="s">
        <v>56</v>
      </c>
      <c r="B9" t="s">
        <v>298</v>
      </c>
      <c r="C9" t="s">
        <v>358</v>
      </c>
      <c r="D9">
        <v>1</v>
      </c>
      <c r="E9" s="31">
        <v>1600</v>
      </c>
      <c r="F9">
        <v>0.97299999999999998</v>
      </c>
      <c r="G9" s="30">
        <f t="shared" si="0"/>
        <v>18681.599999999999</v>
      </c>
      <c r="H9">
        <v>202</v>
      </c>
      <c r="I9">
        <v>646</v>
      </c>
      <c r="J9">
        <v>380</v>
      </c>
      <c r="K9">
        <v>0.41095900000000002</v>
      </c>
    </row>
    <row r="10" spans="1:16" x14ac:dyDescent="0.25">
      <c r="A10" t="s">
        <v>57</v>
      </c>
      <c r="B10" t="s">
        <v>298</v>
      </c>
      <c r="C10" t="s">
        <v>358</v>
      </c>
      <c r="D10">
        <v>2</v>
      </c>
      <c r="E10" s="31">
        <v>2800</v>
      </c>
      <c r="F10">
        <v>0.97299999999999998</v>
      </c>
      <c r="G10" s="30">
        <f t="shared" si="0"/>
        <v>32692.799999999999</v>
      </c>
      <c r="H10">
        <v>197</v>
      </c>
      <c r="I10">
        <v>639</v>
      </c>
      <c r="J10">
        <v>374</v>
      </c>
      <c r="K10">
        <v>0.52602700000000002</v>
      </c>
    </row>
    <row r="11" spans="1:16" x14ac:dyDescent="0.25">
      <c r="A11" t="s">
        <v>58</v>
      </c>
      <c r="B11" t="s">
        <v>299</v>
      </c>
      <c r="C11" t="s">
        <v>357</v>
      </c>
      <c r="D11">
        <v>1</v>
      </c>
      <c r="E11" s="31">
        <v>1100</v>
      </c>
      <c r="F11">
        <v>0.97299999999999998</v>
      </c>
      <c r="G11" s="30">
        <f t="shared" si="0"/>
        <v>12843.6</v>
      </c>
      <c r="H11">
        <v>114</v>
      </c>
      <c r="I11">
        <v>477</v>
      </c>
      <c r="J11">
        <v>386</v>
      </c>
      <c r="K11">
        <v>0.43287700000000001</v>
      </c>
    </row>
    <row r="12" spans="1:16" x14ac:dyDescent="0.25">
      <c r="A12" t="s">
        <v>59</v>
      </c>
      <c r="B12" t="s">
        <v>299</v>
      </c>
      <c r="C12" t="s">
        <v>357</v>
      </c>
      <c r="D12">
        <v>2</v>
      </c>
      <c r="E12" s="31">
        <v>1900</v>
      </c>
      <c r="F12">
        <v>0.97299999999999998</v>
      </c>
      <c r="G12" s="30">
        <f t="shared" si="0"/>
        <v>22184.399999999998</v>
      </c>
      <c r="H12">
        <v>80</v>
      </c>
      <c r="I12">
        <v>583</v>
      </c>
      <c r="J12">
        <v>212</v>
      </c>
      <c r="K12">
        <v>0.69589000000000001</v>
      </c>
    </row>
    <row r="13" spans="1:16" x14ac:dyDescent="0.25">
      <c r="A13" t="s">
        <v>60</v>
      </c>
      <c r="B13" t="s">
        <v>299</v>
      </c>
      <c r="C13" t="s">
        <v>358</v>
      </c>
      <c r="D13">
        <v>1</v>
      </c>
      <c r="E13" s="31">
        <v>1800</v>
      </c>
      <c r="F13">
        <v>0.97299999999999998</v>
      </c>
      <c r="G13" s="30">
        <f t="shared" si="0"/>
        <v>21016.799999999999</v>
      </c>
      <c r="H13">
        <v>239</v>
      </c>
      <c r="I13">
        <v>1431</v>
      </c>
      <c r="J13">
        <v>969</v>
      </c>
      <c r="K13">
        <v>0.10958899999999999</v>
      </c>
    </row>
    <row r="14" spans="1:16" x14ac:dyDescent="0.25">
      <c r="A14" t="s">
        <v>61</v>
      </c>
      <c r="B14" t="s">
        <v>299</v>
      </c>
      <c r="C14" t="s">
        <v>358</v>
      </c>
      <c r="D14">
        <v>2</v>
      </c>
      <c r="E14" s="31">
        <v>3200</v>
      </c>
      <c r="F14">
        <v>0.97299999999999998</v>
      </c>
      <c r="G14" s="30">
        <f t="shared" si="0"/>
        <v>37363.199999999997</v>
      </c>
      <c r="H14">
        <v>236</v>
      </c>
      <c r="I14">
        <v>1533</v>
      </c>
      <c r="J14">
        <v>885</v>
      </c>
      <c r="K14">
        <v>0.22465800000000002</v>
      </c>
    </row>
    <row r="15" spans="1:16" x14ac:dyDescent="0.25">
      <c r="A15" t="s">
        <v>62</v>
      </c>
      <c r="B15" t="s">
        <v>300</v>
      </c>
      <c r="C15" t="s">
        <v>357</v>
      </c>
      <c r="D15">
        <v>1</v>
      </c>
      <c r="E15" s="31">
        <v>1000</v>
      </c>
      <c r="F15">
        <v>0.97299999999999998</v>
      </c>
      <c r="G15" s="30">
        <f t="shared" si="0"/>
        <v>11676</v>
      </c>
      <c r="H15">
        <v>138</v>
      </c>
      <c r="I15">
        <v>550</v>
      </c>
      <c r="J15">
        <v>287</v>
      </c>
      <c r="K15">
        <v>0.21917799999999998</v>
      </c>
    </row>
    <row r="16" spans="1:16" x14ac:dyDescent="0.25">
      <c r="A16" t="s">
        <v>63</v>
      </c>
      <c r="B16" t="s">
        <v>296</v>
      </c>
      <c r="C16" t="s">
        <v>358</v>
      </c>
      <c r="D16">
        <v>1</v>
      </c>
      <c r="E16" s="31">
        <v>1000</v>
      </c>
      <c r="F16">
        <v>0.97299999999999998</v>
      </c>
      <c r="G16" s="30">
        <f t="shared" si="0"/>
        <v>11676</v>
      </c>
      <c r="H16">
        <v>116</v>
      </c>
      <c r="I16">
        <v>296</v>
      </c>
      <c r="J16">
        <v>206</v>
      </c>
      <c r="K16">
        <v>0.39178099999999999</v>
      </c>
    </row>
    <row r="17" spans="1:11" x14ac:dyDescent="0.25">
      <c r="A17" t="s">
        <v>64</v>
      </c>
      <c r="B17" t="s">
        <v>300</v>
      </c>
      <c r="C17" t="s">
        <v>357</v>
      </c>
      <c r="D17">
        <v>2</v>
      </c>
      <c r="E17" s="31">
        <v>1300</v>
      </c>
      <c r="F17">
        <v>0.97299999999999998</v>
      </c>
      <c r="G17" s="30">
        <f t="shared" si="0"/>
        <v>15178.8</v>
      </c>
      <c r="H17">
        <v>175</v>
      </c>
      <c r="I17">
        <v>917</v>
      </c>
      <c r="J17">
        <v>462</v>
      </c>
      <c r="K17">
        <v>0.53698599999999996</v>
      </c>
    </row>
    <row r="18" spans="1:11" x14ac:dyDescent="0.25">
      <c r="A18" t="s">
        <v>65</v>
      </c>
      <c r="B18" t="s">
        <v>300</v>
      </c>
      <c r="C18" t="s">
        <v>358</v>
      </c>
      <c r="D18">
        <v>1</v>
      </c>
      <c r="E18" s="31">
        <v>1200</v>
      </c>
      <c r="F18">
        <v>0.97299999999999998</v>
      </c>
      <c r="G18" s="30">
        <f t="shared" si="0"/>
        <v>14011.199999999999</v>
      </c>
      <c r="H18">
        <v>130</v>
      </c>
      <c r="I18">
        <v>821</v>
      </c>
      <c r="J18">
        <v>389</v>
      </c>
      <c r="K18">
        <v>0.51232900000000003</v>
      </c>
    </row>
    <row r="19" spans="1:11" x14ac:dyDescent="0.25">
      <c r="A19" t="s">
        <v>66</v>
      </c>
      <c r="B19" t="s">
        <v>300</v>
      </c>
      <c r="C19" t="s">
        <v>358</v>
      </c>
      <c r="D19">
        <v>2</v>
      </c>
      <c r="E19" s="31">
        <v>1600</v>
      </c>
      <c r="F19">
        <v>0.97299999999999998</v>
      </c>
      <c r="G19" s="30">
        <f t="shared" si="0"/>
        <v>18681.599999999999</v>
      </c>
      <c r="H19">
        <v>241</v>
      </c>
      <c r="I19">
        <v>866</v>
      </c>
      <c r="J19">
        <v>678</v>
      </c>
      <c r="K19">
        <v>0.36164400000000002</v>
      </c>
    </row>
    <row r="20" spans="1:11" x14ac:dyDescent="0.25">
      <c r="A20" t="s">
        <v>67</v>
      </c>
      <c r="B20" t="s">
        <v>301</v>
      </c>
      <c r="C20" t="s">
        <v>357</v>
      </c>
      <c r="D20">
        <v>1</v>
      </c>
      <c r="E20" s="31">
        <v>800</v>
      </c>
      <c r="F20">
        <v>0.97299999999999998</v>
      </c>
      <c r="G20" s="30">
        <f t="shared" si="0"/>
        <v>9340.7999999999993</v>
      </c>
      <c r="H20">
        <v>134</v>
      </c>
      <c r="I20">
        <v>288</v>
      </c>
      <c r="J20">
        <v>163</v>
      </c>
      <c r="K20">
        <v>0.84383600000000003</v>
      </c>
    </row>
    <row r="21" spans="1:11" x14ac:dyDescent="0.25">
      <c r="A21" t="s">
        <v>68</v>
      </c>
      <c r="B21" t="s">
        <v>301</v>
      </c>
      <c r="C21" t="s">
        <v>357</v>
      </c>
      <c r="D21">
        <v>2</v>
      </c>
      <c r="E21" s="31">
        <v>1200</v>
      </c>
      <c r="F21">
        <v>0.97299999999999998</v>
      </c>
      <c r="G21" s="30">
        <f t="shared" si="0"/>
        <v>14011.199999999999</v>
      </c>
      <c r="H21">
        <v>234</v>
      </c>
      <c r="I21">
        <v>794</v>
      </c>
      <c r="J21">
        <v>374</v>
      </c>
      <c r="K21">
        <v>0.91506799999999999</v>
      </c>
    </row>
    <row r="22" spans="1:11" x14ac:dyDescent="0.25">
      <c r="A22" t="s">
        <v>69</v>
      </c>
      <c r="B22" t="s">
        <v>301</v>
      </c>
      <c r="C22" t="s">
        <v>358</v>
      </c>
      <c r="D22">
        <v>1</v>
      </c>
      <c r="E22" s="31">
        <v>900</v>
      </c>
      <c r="F22">
        <v>0.97299999999999998</v>
      </c>
      <c r="G22" s="30">
        <f t="shared" si="0"/>
        <v>10508.4</v>
      </c>
      <c r="H22">
        <v>252</v>
      </c>
      <c r="I22">
        <v>547</v>
      </c>
      <c r="J22">
        <v>444</v>
      </c>
      <c r="K22">
        <v>0.43013699999999999</v>
      </c>
    </row>
    <row r="23" spans="1:11" x14ac:dyDescent="0.25">
      <c r="A23" t="s">
        <v>70</v>
      </c>
      <c r="B23" t="s">
        <v>301</v>
      </c>
      <c r="C23" t="s">
        <v>358</v>
      </c>
      <c r="D23">
        <v>2</v>
      </c>
      <c r="E23" s="31">
        <v>1100</v>
      </c>
      <c r="F23">
        <v>0.97299999999999998</v>
      </c>
      <c r="G23" s="30">
        <f t="shared" si="0"/>
        <v>12843.6</v>
      </c>
      <c r="H23">
        <v>246</v>
      </c>
      <c r="I23">
        <v>616</v>
      </c>
      <c r="J23">
        <v>426</v>
      </c>
      <c r="K23">
        <v>0.48219200000000001</v>
      </c>
    </row>
    <row r="24" spans="1:11" x14ac:dyDescent="0.25">
      <c r="A24" t="s">
        <v>71</v>
      </c>
      <c r="B24" t="s">
        <v>302</v>
      </c>
      <c r="C24" t="s">
        <v>357</v>
      </c>
      <c r="D24">
        <v>1</v>
      </c>
      <c r="E24" s="31">
        <v>1000</v>
      </c>
      <c r="F24">
        <v>0.97299999999999998</v>
      </c>
      <c r="G24" s="30">
        <f t="shared" si="0"/>
        <v>11676</v>
      </c>
      <c r="H24">
        <v>171</v>
      </c>
      <c r="I24">
        <v>457</v>
      </c>
      <c r="J24">
        <v>332</v>
      </c>
      <c r="K24">
        <v>0.49041099999999999</v>
      </c>
    </row>
    <row r="25" spans="1:11" x14ac:dyDescent="0.25">
      <c r="A25" t="s">
        <v>72</v>
      </c>
      <c r="B25" t="s">
        <v>302</v>
      </c>
      <c r="C25" t="s">
        <v>357</v>
      </c>
      <c r="D25">
        <v>2</v>
      </c>
      <c r="E25" s="31">
        <v>1400</v>
      </c>
      <c r="F25">
        <v>0.97299999999999998</v>
      </c>
      <c r="G25" s="30">
        <f t="shared" si="0"/>
        <v>16346.4</v>
      </c>
      <c r="H25">
        <v>262</v>
      </c>
      <c r="I25">
        <v>567</v>
      </c>
      <c r="J25">
        <v>430</v>
      </c>
      <c r="K25">
        <v>0.52328799999999998</v>
      </c>
    </row>
    <row r="26" spans="1:11" x14ac:dyDescent="0.25">
      <c r="A26" t="s">
        <v>73</v>
      </c>
      <c r="B26" t="s">
        <v>302</v>
      </c>
      <c r="C26" t="s">
        <v>358</v>
      </c>
      <c r="D26">
        <v>1</v>
      </c>
      <c r="E26" s="31">
        <v>1500</v>
      </c>
      <c r="F26">
        <v>0.97299999999999998</v>
      </c>
      <c r="G26" s="30">
        <f t="shared" si="0"/>
        <v>17514</v>
      </c>
      <c r="H26">
        <v>229</v>
      </c>
      <c r="I26">
        <v>859</v>
      </c>
      <c r="J26">
        <v>662</v>
      </c>
      <c r="K26">
        <v>0.44931500000000002</v>
      </c>
    </row>
    <row r="27" spans="1:11" x14ac:dyDescent="0.25">
      <c r="A27" t="s">
        <v>74</v>
      </c>
      <c r="B27" t="s">
        <v>296</v>
      </c>
      <c r="C27" t="s">
        <v>358</v>
      </c>
      <c r="D27">
        <v>2</v>
      </c>
      <c r="E27" s="31">
        <v>1300</v>
      </c>
      <c r="F27">
        <v>0.97299999999999998</v>
      </c>
      <c r="G27" s="30">
        <f t="shared" si="0"/>
        <v>15178.8</v>
      </c>
      <c r="H27">
        <v>136</v>
      </c>
      <c r="I27">
        <v>336</v>
      </c>
      <c r="J27">
        <v>186</v>
      </c>
      <c r="K27">
        <v>0.66027400000000003</v>
      </c>
    </row>
    <row r="28" spans="1:11" x14ac:dyDescent="0.25">
      <c r="A28" t="s">
        <v>75</v>
      </c>
      <c r="B28" t="s">
        <v>302</v>
      </c>
      <c r="C28" t="s">
        <v>358</v>
      </c>
      <c r="D28">
        <v>2</v>
      </c>
      <c r="E28" s="31">
        <v>1600</v>
      </c>
      <c r="F28">
        <v>0.97299999999999998</v>
      </c>
      <c r="G28" s="30">
        <f t="shared" si="0"/>
        <v>18681.599999999999</v>
      </c>
      <c r="H28">
        <v>449</v>
      </c>
      <c r="I28">
        <v>899</v>
      </c>
      <c r="J28">
        <v>696</v>
      </c>
      <c r="K28">
        <v>0.48767099999999997</v>
      </c>
    </row>
    <row r="29" spans="1:11" x14ac:dyDescent="0.25">
      <c r="A29" t="s">
        <v>76</v>
      </c>
      <c r="B29" t="s">
        <v>303</v>
      </c>
      <c r="C29" t="s">
        <v>357</v>
      </c>
      <c r="D29">
        <v>1</v>
      </c>
      <c r="E29" s="31">
        <v>600</v>
      </c>
      <c r="F29">
        <v>0.97299999999999998</v>
      </c>
      <c r="G29" s="30">
        <f t="shared" si="0"/>
        <v>7005.5999999999995</v>
      </c>
      <c r="H29">
        <v>132</v>
      </c>
      <c r="I29">
        <v>226</v>
      </c>
      <c r="J29">
        <v>182</v>
      </c>
      <c r="K29">
        <v>0.43835599999999997</v>
      </c>
    </row>
    <row r="30" spans="1:11" x14ac:dyDescent="0.25">
      <c r="A30" t="s">
        <v>77</v>
      </c>
      <c r="B30" t="s">
        <v>303</v>
      </c>
      <c r="C30" t="s">
        <v>357</v>
      </c>
      <c r="D30">
        <v>2</v>
      </c>
      <c r="E30" s="31">
        <v>800</v>
      </c>
      <c r="F30">
        <v>0.97299999999999998</v>
      </c>
      <c r="G30" s="30">
        <f t="shared" si="0"/>
        <v>9340.7999999999993</v>
      </c>
      <c r="H30">
        <v>157</v>
      </c>
      <c r="I30">
        <v>340</v>
      </c>
      <c r="J30">
        <v>241</v>
      </c>
      <c r="K30">
        <v>0.53150699999999995</v>
      </c>
    </row>
    <row r="31" spans="1:11" x14ac:dyDescent="0.25">
      <c r="A31" t="s">
        <v>78</v>
      </c>
      <c r="B31" t="s">
        <v>303</v>
      </c>
      <c r="C31" t="s">
        <v>358</v>
      </c>
      <c r="D31">
        <v>1</v>
      </c>
      <c r="E31" s="31">
        <v>700</v>
      </c>
      <c r="F31">
        <v>0.97299999999999998</v>
      </c>
      <c r="G31" s="30">
        <f t="shared" si="0"/>
        <v>8173.2</v>
      </c>
      <c r="H31">
        <v>215</v>
      </c>
      <c r="I31">
        <v>377</v>
      </c>
      <c r="J31">
        <v>363</v>
      </c>
      <c r="K31">
        <v>0.13972599999999999</v>
      </c>
    </row>
    <row r="32" spans="1:11" x14ac:dyDescent="0.25">
      <c r="A32" t="s">
        <v>79</v>
      </c>
      <c r="B32" t="s">
        <v>303</v>
      </c>
      <c r="C32" t="s">
        <v>358</v>
      </c>
      <c r="D32">
        <v>2</v>
      </c>
      <c r="E32" s="31">
        <v>1000</v>
      </c>
      <c r="F32">
        <v>0.97299999999999998</v>
      </c>
      <c r="G32" s="30">
        <f t="shared" si="0"/>
        <v>11676</v>
      </c>
      <c r="H32">
        <v>202</v>
      </c>
      <c r="I32">
        <v>374</v>
      </c>
      <c r="J32">
        <v>301</v>
      </c>
      <c r="K32">
        <v>0.46849299999999999</v>
      </c>
    </row>
    <row r="33" spans="1:11" x14ac:dyDescent="0.25">
      <c r="A33" t="s">
        <v>80</v>
      </c>
      <c r="B33" t="s">
        <v>304</v>
      </c>
      <c r="C33" t="s">
        <v>357</v>
      </c>
      <c r="D33">
        <v>1</v>
      </c>
      <c r="E33" s="31">
        <v>700</v>
      </c>
      <c r="F33">
        <v>0.97299999999999998</v>
      </c>
      <c r="G33" s="30">
        <f t="shared" si="0"/>
        <v>8173.2</v>
      </c>
      <c r="H33">
        <v>94</v>
      </c>
      <c r="I33">
        <v>356</v>
      </c>
      <c r="J33">
        <v>212</v>
      </c>
      <c r="K33">
        <v>0.50136999999999998</v>
      </c>
    </row>
    <row r="34" spans="1:11" x14ac:dyDescent="0.25">
      <c r="A34" t="s">
        <v>81</v>
      </c>
      <c r="B34" t="s">
        <v>304</v>
      </c>
      <c r="C34" t="s">
        <v>357</v>
      </c>
      <c r="D34">
        <v>2</v>
      </c>
      <c r="E34" s="31">
        <v>900</v>
      </c>
      <c r="F34">
        <v>0.97299999999999998</v>
      </c>
      <c r="G34" s="30">
        <f t="shared" si="0"/>
        <v>10508.4</v>
      </c>
      <c r="H34">
        <v>69</v>
      </c>
      <c r="I34">
        <v>485</v>
      </c>
      <c r="J34">
        <v>340</v>
      </c>
      <c r="K34">
        <v>0.30684899999999998</v>
      </c>
    </row>
    <row r="35" spans="1:11" x14ac:dyDescent="0.25">
      <c r="A35" t="s">
        <v>82</v>
      </c>
      <c r="B35" t="s">
        <v>304</v>
      </c>
      <c r="C35" t="s">
        <v>358</v>
      </c>
      <c r="D35">
        <v>1</v>
      </c>
      <c r="E35" s="31">
        <v>1000</v>
      </c>
      <c r="F35">
        <v>0.97299999999999998</v>
      </c>
      <c r="G35" s="30">
        <f t="shared" si="0"/>
        <v>11676</v>
      </c>
      <c r="H35">
        <v>84</v>
      </c>
      <c r="I35">
        <v>376</v>
      </c>
      <c r="J35">
        <v>266</v>
      </c>
      <c r="K35">
        <v>0.52054800000000001</v>
      </c>
    </row>
    <row r="36" spans="1:11" x14ac:dyDescent="0.25">
      <c r="A36" t="s">
        <v>83</v>
      </c>
      <c r="B36" t="s">
        <v>304</v>
      </c>
      <c r="C36" t="s">
        <v>358</v>
      </c>
      <c r="D36">
        <v>2</v>
      </c>
      <c r="E36" s="31">
        <v>1200</v>
      </c>
      <c r="F36">
        <v>0.97299999999999998</v>
      </c>
      <c r="G36" s="30">
        <f t="shared" si="0"/>
        <v>14011.199999999999</v>
      </c>
      <c r="H36">
        <v>109</v>
      </c>
      <c r="I36">
        <v>490</v>
      </c>
      <c r="J36">
        <v>442</v>
      </c>
      <c r="K36">
        <v>0.12876699999999999</v>
      </c>
    </row>
    <row r="37" spans="1:11" x14ac:dyDescent="0.25">
      <c r="A37" t="s">
        <v>84</v>
      </c>
      <c r="B37" t="s">
        <v>305</v>
      </c>
      <c r="C37" t="s">
        <v>357</v>
      </c>
      <c r="D37">
        <v>1</v>
      </c>
      <c r="E37" s="31">
        <v>1200</v>
      </c>
      <c r="F37">
        <v>0.97299999999999998</v>
      </c>
      <c r="G37" s="30">
        <f t="shared" si="0"/>
        <v>14011.199999999999</v>
      </c>
      <c r="H37">
        <v>145</v>
      </c>
      <c r="I37">
        <v>434</v>
      </c>
      <c r="J37">
        <v>354</v>
      </c>
      <c r="K37">
        <v>0.241096</v>
      </c>
    </row>
    <row r="38" spans="1:11" x14ac:dyDescent="0.25">
      <c r="A38" t="s">
        <v>85</v>
      </c>
      <c r="B38" t="s">
        <v>306</v>
      </c>
      <c r="C38" t="s">
        <v>357</v>
      </c>
      <c r="D38">
        <v>2</v>
      </c>
      <c r="E38" s="31">
        <v>920</v>
      </c>
      <c r="F38">
        <v>0.97299999999999998</v>
      </c>
      <c r="G38" s="30">
        <f t="shared" si="0"/>
        <v>10741.92</v>
      </c>
      <c r="H38">
        <v>111</v>
      </c>
      <c r="I38">
        <v>147</v>
      </c>
      <c r="J38">
        <v>123</v>
      </c>
      <c r="K38">
        <v>0.45205499999999998</v>
      </c>
    </row>
    <row r="39" spans="1:11" x14ac:dyDescent="0.25">
      <c r="A39" t="s">
        <v>86</v>
      </c>
      <c r="B39" t="s">
        <v>305</v>
      </c>
      <c r="C39" t="s">
        <v>357</v>
      </c>
      <c r="D39">
        <v>2</v>
      </c>
      <c r="E39" s="31">
        <v>1300</v>
      </c>
      <c r="F39">
        <v>0.97299999999999998</v>
      </c>
      <c r="G39" s="30">
        <f t="shared" si="0"/>
        <v>15178.8</v>
      </c>
      <c r="H39">
        <v>228</v>
      </c>
      <c r="I39">
        <v>457</v>
      </c>
      <c r="J39">
        <v>377</v>
      </c>
      <c r="K39">
        <v>0.47945199999999999</v>
      </c>
    </row>
    <row r="40" spans="1:11" x14ac:dyDescent="0.25">
      <c r="A40" t="s">
        <v>87</v>
      </c>
      <c r="B40" t="s">
        <v>305</v>
      </c>
      <c r="C40" t="s">
        <v>358</v>
      </c>
      <c r="D40">
        <v>1</v>
      </c>
      <c r="E40" s="31">
        <v>1100</v>
      </c>
      <c r="F40">
        <v>0.97299999999999998</v>
      </c>
      <c r="G40" s="30">
        <f t="shared" si="0"/>
        <v>12843.6</v>
      </c>
      <c r="H40">
        <v>90</v>
      </c>
      <c r="I40">
        <v>375</v>
      </c>
      <c r="J40">
        <v>318</v>
      </c>
      <c r="K40">
        <v>0.271233</v>
      </c>
    </row>
    <row r="41" spans="1:11" x14ac:dyDescent="0.25">
      <c r="A41" t="s">
        <v>88</v>
      </c>
      <c r="B41" t="s">
        <v>305</v>
      </c>
      <c r="C41" t="s">
        <v>358</v>
      </c>
      <c r="D41">
        <v>2</v>
      </c>
      <c r="E41" s="31">
        <v>1200</v>
      </c>
      <c r="F41">
        <v>0.97299999999999998</v>
      </c>
      <c r="G41" s="30">
        <f t="shared" si="0"/>
        <v>14011.199999999999</v>
      </c>
      <c r="H41">
        <v>128</v>
      </c>
      <c r="I41">
        <v>238</v>
      </c>
      <c r="J41">
        <v>198</v>
      </c>
      <c r="K41">
        <v>0.43013699999999999</v>
      </c>
    </row>
    <row r="42" spans="1:11" x14ac:dyDescent="0.25">
      <c r="A42" t="s">
        <v>89</v>
      </c>
      <c r="B42" t="s">
        <v>307</v>
      </c>
      <c r="C42" t="s">
        <v>357</v>
      </c>
      <c r="D42">
        <v>1</v>
      </c>
      <c r="E42" s="31">
        <v>1300</v>
      </c>
      <c r="F42">
        <v>0.97299999999999998</v>
      </c>
      <c r="G42" s="30">
        <f t="shared" si="0"/>
        <v>15178.8</v>
      </c>
      <c r="H42">
        <v>126</v>
      </c>
      <c r="I42">
        <v>188</v>
      </c>
      <c r="J42">
        <v>149</v>
      </c>
      <c r="K42">
        <v>0.56712300000000004</v>
      </c>
    </row>
    <row r="43" spans="1:11" x14ac:dyDescent="0.25">
      <c r="A43" t="s">
        <v>90</v>
      </c>
      <c r="B43" t="s">
        <v>307</v>
      </c>
      <c r="C43" t="s">
        <v>357</v>
      </c>
      <c r="D43">
        <v>2</v>
      </c>
      <c r="E43" s="31">
        <v>1700</v>
      </c>
      <c r="F43">
        <v>0.97299999999999998</v>
      </c>
      <c r="G43" s="30">
        <f t="shared" si="0"/>
        <v>19849.2</v>
      </c>
      <c r="H43">
        <v>152</v>
      </c>
      <c r="I43">
        <v>247</v>
      </c>
      <c r="J43">
        <v>210</v>
      </c>
      <c r="K43">
        <v>0.320548</v>
      </c>
    </row>
    <row r="44" spans="1:11" x14ac:dyDescent="0.25">
      <c r="A44" t="s">
        <v>91</v>
      </c>
      <c r="B44" t="s">
        <v>307</v>
      </c>
      <c r="C44" t="s">
        <v>358</v>
      </c>
      <c r="D44">
        <v>1</v>
      </c>
      <c r="E44" s="31">
        <v>1200</v>
      </c>
      <c r="F44">
        <v>0.97299999999999998</v>
      </c>
      <c r="G44" s="30">
        <f t="shared" si="0"/>
        <v>14011.199999999999</v>
      </c>
      <c r="H44">
        <v>141</v>
      </c>
      <c r="I44">
        <v>263</v>
      </c>
      <c r="J44">
        <v>187</v>
      </c>
      <c r="K44">
        <v>0.44931500000000002</v>
      </c>
    </row>
    <row r="45" spans="1:11" x14ac:dyDescent="0.25">
      <c r="A45" t="s">
        <v>92</v>
      </c>
      <c r="B45" t="s">
        <v>307</v>
      </c>
      <c r="C45" t="s">
        <v>358</v>
      </c>
      <c r="D45">
        <v>2</v>
      </c>
      <c r="E45" s="31">
        <v>1900</v>
      </c>
      <c r="F45">
        <v>0.97299999999999998</v>
      </c>
      <c r="G45" s="30">
        <f t="shared" si="0"/>
        <v>22184.399999999998</v>
      </c>
      <c r="H45">
        <v>157</v>
      </c>
      <c r="I45">
        <v>314</v>
      </c>
      <c r="J45">
        <v>225</v>
      </c>
      <c r="K45">
        <v>0.50958899999999996</v>
      </c>
    </row>
    <row r="46" spans="1:11" x14ac:dyDescent="0.25">
      <c r="A46" t="s">
        <v>93</v>
      </c>
      <c r="B46" t="s">
        <v>308</v>
      </c>
      <c r="C46" t="s">
        <v>357</v>
      </c>
      <c r="D46">
        <v>1</v>
      </c>
      <c r="E46" s="31">
        <v>1000</v>
      </c>
      <c r="F46">
        <v>0.97299999999999998</v>
      </c>
      <c r="G46" s="30">
        <f t="shared" si="0"/>
        <v>11676</v>
      </c>
      <c r="H46">
        <v>93</v>
      </c>
      <c r="I46">
        <v>159</v>
      </c>
      <c r="J46">
        <v>123</v>
      </c>
      <c r="K46">
        <v>0.72054799999999997</v>
      </c>
    </row>
    <row r="47" spans="1:11" x14ac:dyDescent="0.25">
      <c r="A47" t="s">
        <v>94</v>
      </c>
      <c r="B47" t="s">
        <v>308</v>
      </c>
      <c r="C47" t="s">
        <v>357</v>
      </c>
      <c r="D47">
        <v>2</v>
      </c>
      <c r="E47" s="31">
        <v>1500</v>
      </c>
      <c r="F47">
        <v>0.97299999999999998</v>
      </c>
      <c r="G47" s="30">
        <f t="shared" si="0"/>
        <v>17514</v>
      </c>
      <c r="H47">
        <v>145</v>
      </c>
      <c r="I47">
        <v>462</v>
      </c>
      <c r="J47">
        <v>263</v>
      </c>
      <c r="K47">
        <v>0.49589</v>
      </c>
    </row>
    <row r="48" spans="1:11" x14ac:dyDescent="0.25">
      <c r="A48" t="s">
        <v>95</v>
      </c>
      <c r="B48" t="s">
        <v>308</v>
      </c>
      <c r="C48" t="s">
        <v>358</v>
      </c>
      <c r="D48">
        <v>1</v>
      </c>
      <c r="E48" s="31">
        <v>1300</v>
      </c>
      <c r="F48">
        <v>0.97299999999999998</v>
      </c>
      <c r="G48" s="30">
        <f t="shared" si="0"/>
        <v>15178.8</v>
      </c>
      <c r="H48">
        <v>181</v>
      </c>
      <c r="I48">
        <v>316</v>
      </c>
      <c r="J48">
        <v>238</v>
      </c>
      <c r="K48">
        <v>0.44931500000000002</v>
      </c>
    </row>
    <row r="49" spans="1:11" x14ac:dyDescent="0.25">
      <c r="A49" t="s">
        <v>96</v>
      </c>
      <c r="B49" t="s">
        <v>306</v>
      </c>
      <c r="C49" t="s">
        <v>358</v>
      </c>
      <c r="D49">
        <v>1</v>
      </c>
      <c r="E49" s="31">
        <v>850</v>
      </c>
      <c r="F49">
        <v>0.97299999999999998</v>
      </c>
      <c r="G49" s="30">
        <f t="shared" si="0"/>
        <v>9924.6</v>
      </c>
      <c r="H49">
        <v>96</v>
      </c>
      <c r="I49">
        <v>245</v>
      </c>
      <c r="J49">
        <v>146</v>
      </c>
      <c r="K49">
        <v>0.53150699999999995</v>
      </c>
    </row>
    <row r="50" spans="1:11" x14ac:dyDescent="0.25">
      <c r="A50" t="s">
        <v>97</v>
      </c>
      <c r="B50" t="s">
        <v>308</v>
      </c>
      <c r="C50" t="s">
        <v>358</v>
      </c>
      <c r="D50">
        <v>2</v>
      </c>
      <c r="E50" s="31">
        <v>1800</v>
      </c>
      <c r="F50">
        <v>0.97299999999999998</v>
      </c>
      <c r="G50" s="30">
        <f t="shared" si="0"/>
        <v>21016.799999999999</v>
      </c>
      <c r="H50">
        <v>145</v>
      </c>
      <c r="I50">
        <v>412</v>
      </c>
      <c r="J50">
        <v>349</v>
      </c>
      <c r="K50">
        <v>0.15068500000000001</v>
      </c>
    </row>
    <row r="51" spans="1:11" x14ac:dyDescent="0.25">
      <c r="A51" t="s">
        <v>98</v>
      </c>
      <c r="B51" t="s">
        <v>309</v>
      </c>
      <c r="C51" t="s">
        <v>357</v>
      </c>
      <c r="D51">
        <v>1</v>
      </c>
      <c r="E51" s="31">
        <v>1100</v>
      </c>
      <c r="F51">
        <v>0.97299999999999998</v>
      </c>
      <c r="G51" s="30">
        <f t="shared" si="0"/>
        <v>12843.6</v>
      </c>
      <c r="H51">
        <v>99</v>
      </c>
      <c r="I51">
        <v>215</v>
      </c>
      <c r="J51">
        <v>147</v>
      </c>
      <c r="K51">
        <v>0.6</v>
      </c>
    </row>
    <row r="52" spans="1:11" x14ac:dyDescent="0.25">
      <c r="A52" t="s">
        <v>99</v>
      </c>
      <c r="B52" t="s">
        <v>309</v>
      </c>
      <c r="C52" t="s">
        <v>357</v>
      </c>
      <c r="D52">
        <v>2</v>
      </c>
      <c r="E52" s="31">
        <v>1400</v>
      </c>
      <c r="F52">
        <v>0.97299999999999998</v>
      </c>
      <c r="G52" s="30">
        <f t="shared" si="0"/>
        <v>16346.4</v>
      </c>
      <c r="H52">
        <v>120</v>
      </c>
      <c r="I52">
        <v>188</v>
      </c>
      <c r="J52">
        <v>151</v>
      </c>
      <c r="K52">
        <v>0.52602700000000002</v>
      </c>
    </row>
    <row r="53" spans="1:11" x14ac:dyDescent="0.25">
      <c r="A53" t="s">
        <v>100</v>
      </c>
      <c r="B53" t="s">
        <v>309</v>
      </c>
      <c r="C53" t="s">
        <v>358</v>
      </c>
      <c r="D53">
        <v>1</v>
      </c>
      <c r="E53" s="31">
        <v>1300</v>
      </c>
      <c r="F53">
        <v>0.97299999999999998</v>
      </c>
      <c r="G53" s="30">
        <f t="shared" si="0"/>
        <v>15178.8</v>
      </c>
      <c r="H53">
        <v>263</v>
      </c>
      <c r="I53">
        <v>489</v>
      </c>
      <c r="J53">
        <v>429</v>
      </c>
      <c r="K53">
        <v>0.21095900000000001</v>
      </c>
    </row>
    <row r="54" spans="1:11" x14ac:dyDescent="0.25">
      <c r="A54" t="s">
        <v>101</v>
      </c>
      <c r="B54" t="s">
        <v>309</v>
      </c>
      <c r="C54" t="s">
        <v>358</v>
      </c>
      <c r="D54">
        <v>2</v>
      </c>
      <c r="E54" s="31">
        <v>1900</v>
      </c>
      <c r="F54">
        <v>0.97299999999999998</v>
      </c>
      <c r="G54" s="30">
        <f t="shared" si="0"/>
        <v>22184.399999999998</v>
      </c>
      <c r="H54">
        <v>335</v>
      </c>
      <c r="I54">
        <v>502</v>
      </c>
      <c r="J54">
        <v>441</v>
      </c>
      <c r="K54">
        <v>0.331507</v>
      </c>
    </row>
    <row r="55" spans="1:11" x14ac:dyDescent="0.25">
      <c r="A55" t="s">
        <v>102</v>
      </c>
      <c r="B55" t="s">
        <v>310</v>
      </c>
      <c r="C55" t="s">
        <v>357</v>
      </c>
      <c r="D55">
        <v>1</v>
      </c>
      <c r="E55" s="31">
        <v>900</v>
      </c>
      <c r="F55">
        <v>0.97299999999999998</v>
      </c>
      <c r="G55" s="30">
        <f t="shared" si="0"/>
        <v>10508.4</v>
      </c>
      <c r="H55">
        <v>98</v>
      </c>
      <c r="I55">
        <v>195</v>
      </c>
      <c r="J55">
        <v>144</v>
      </c>
      <c r="K55">
        <v>0.32876699999999998</v>
      </c>
    </row>
    <row r="56" spans="1:11" x14ac:dyDescent="0.25">
      <c r="A56" t="s">
        <v>103</v>
      </c>
      <c r="B56" t="s">
        <v>310</v>
      </c>
      <c r="C56" t="s">
        <v>357</v>
      </c>
      <c r="D56">
        <v>2</v>
      </c>
      <c r="E56" s="31">
        <v>1400</v>
      </c>
      <c r="F56">
        <v>0.97299999999999998</v>
      </c>
      <c r="G56" s="30">
        <f t="shared" si="0"/>
        <v>16346.4</v>
      </c>
      <c r="H56">
        <v>77</v>
      </c>
      <c r="I56">
        <v>260</v>
      </c>
      <c r="J56">
        <v>136</v>
      </c>
      <c r="K56">
        <v>0.61917800000000001</v>
      </c>
    </row>
    <row r="57" spans="1:11" x14ac:dyDescent="0.25">
      <c r="A57" t="s">
        <v>104</v>
      </c>
      <c r="B57" t="s">
        <v>310</v>
      </c>
      <c r="C57" t="s">
        <v>358</v>
      </c>
      <c r="D57">
        <v>1</v>
      </c>
      <c r="E57" s="31">
        <v>1400</v>
      </c>
      <c r="F57">
        <v>0.97299999999999998</v>
      </c>
      <c r="G57" s="30">
        <f t="shared" si="0"/>
        <v>16346.4</v>
      </c>
      <c r="H57">
        <v>173</v>
      </c>
      <c r="I57">
        <v>322</v>
      </c>
      <c r="J57">
        <v>305</v>
      </c>
      <c r="K57">
        <v>0.271233</v>
      </c>
    </row>
    <row r="58" spans="1:11" x14ac:dyDescent="0.25">
      <c r="A58" t="s">
        <v>105</v>
      </c>
      <c r="B58" t="s">
        <v>310</v>
      </c>
      <c r="C58" t="s">
        <v>358</v>
      </c>
      <c r="D58">
        <v>2</v>
      </c>
      <c r="E58" s="31">
        <v>1700</v>
      </c>
      <c r="F58">
        <v>0.97299999999999998</v>
      </c>
      <c r="G58" s="30">
        <f t="shared" si="0"/>
        <v>19849.2</v>
      </c>
      <c r="H58">
        <v>176</v>
      </c>
      <c r="I58">
        <v>469</v>
      </c>
      <c r="J58">
        <v>425</v>
      </c>
      <c r="K58">
        <v>0.32876699999999998</v>
      </c>
    </row>
    <row r="59" spans="1:11" x14ac:dyDescent="0.25">
      <c r="A59" t="s">
        <v>106</v>
      </c>
      <c r="B59" t="s">
        <v>311</v>
      </c>
      <c r="C59" t="s">
        <v>357</v>
      </c>
      <c r="D59">
        <v>1</v>
      </c>
      <c r="E59" s="31">
        <v>800</v>
      </c>
      <c r="F59">
        <v>0.97299999999999998</v>
      </c>
      <c r="G59" s="30">
        <f t="shared" si="0"/>
        <v>9340.7999999999993</v>
      </c>
      <c r="H59">
        <v>86</v>
      </c>
      <c r="I59">
        <v>224</v>
      </c>
      <c r="J59">
        <v>176</v>
      </c>
      <c r="K59">
        <v>0.41369900000000004</v>
      </c>
    </row>
    <row r="60" spans="1:11" x14ac:dyDescent="0.25">
      <c r="A60" t="s">
        <v>107</v>
      </c>
      <c r="B60" t="s">
        <v>306</v>
      </c>
      <c r="C60" t="s">
        <v>358</v>
      </c>
      <c r="D60">
        <v>2</v>
      </c>
      <c r="E60" s="31">
        <v>900</v>
      </c>
      <c r="F60">
        <v>0.97299999999999998</v>
      </c>
      <c r="G60" s="30">
        <f t="shared" si="0"/>
        <v>10508.4</v>
      </c>
      <c r="H60">
        <v>111</v>
      </c>
      <c r="I60">
        <v>276</v>
      </c>
      <c r="J60">
        <v>169</v>
      </c>
      <c r="K60">
        <v>0.47945199999999999</v>
      </c>
    </row>
    <row r="61" spans="1:11" x14ac:dyDescent="0.25">
      <c r="A61" t="s">
        <v>108</v>
      </c>
      <c r="B61" t="s">
        <v>311</v>
      </c>
      <c r="C61" t="s">
        <v>357</v>
      </c>
      <c r="D61">
        <v>2</v>
      </c>
      <c r="E61" s="31">
        <v>1300</v>
      </c>
      <c r="F61">
        <v>0.97299999999999998</v>
      </c>
      <c r="G61" s="30">
        <f t="shared" si="0"/>
        <v>15178.8</v>
      </c>
      <c r="H61">
        <v>127</v>
      </c>
      <c r="I61">
        <v>276</v>
      </c>
      <c r="J61">
        <v>207</v>
      </c>
      <c r="K61">
        <v>0.63013699999999995</v>
      </c>
    </row>
    <row r="62" spans="1:11" x14ac:dyDescent="0.25">
      <c r="A62" t="s">
        <v>109</v>
      </c>
      <c r="B62" t="s">
        <v>311</v>
      </c>
      <c r="C62" t="s">
        <v>358</v>
      </c>
      <c r="D62">
        <v>1</v>
      </c>
      <c r="E62" s="31">
        <v>1400</v>
      </c>
      <c r="F62">
        <v>0.97299999999999998</v>
      </c>
      <c r="G62" s="30">
        <f t="shared" si="0"/>
        <v>16346.4</v>
      </c>
      <c r="H62">
        <v>222</v>
      </c>
      <c r="I62">
        <v>381</v>
      </c>
      <c r="J62">
        <v>244</v>
      </c>
      <c r="K62">
        <v>0.90410999999999997</v>
      </c>
    </row>
    <row r="63" spans="1:11" x14ac:dyDescent="0.25">
      <c r="A63" t="s">
        <v>110</v>
      </c>
      <c r="B63" t="s">
        <v>311</v>
      </c>
      <c r="C63" t="s">
        <v>358</v>
      </c>
      <c r="D63">
        <v>2</v>
      </c>
      <c r="E63" s="31">
        <v>1900</v>
      </c>
      <c r="F63">
        <v>0.97299999999999998</v>
      </c>
      <c r="G63" s="30">
        <f t="shared" si="0"/>
        <v>22184.399999999998</v>
      </c>
      <c r="H63">
        <v>386</v>
      </c>
      <c r="I63">
        <v>773</v>
      </c>
      <c r="J63">
        <v>536</v>
      </c>
      <c r="K63">
        <v>0.542466</v>
      </c>
    </row>
    <row r="64" spans="1:11" x14ac:dyDescent="0.25">
      <c r="A64" t="s">
        <v>111</v>
      </c>
      <c r="B64" t="s">
        <v>312</v>
      </c>
      <c r="C64" t="s">
        <v>357</v>
      </c>
      <c r="D64">
        <v>1</v>
      </c>
      <c r="E64" s="31">
        <v>1700</v>
      </c>
      <c r="F64">
        <v>0.97299999999999998</v>
      </c>
      <c r="G64" s="30">
        <f t="shared" si="0"/>
        <v>19849.2</v>
      </c>
      <c r="H64">
        <v>136</v>
      </c>
      <c r="I64">
        <v>476</v>
      </c>
      <c r="J64">
        <v>476</v>
      </c>
      <c r="K64">
        <v>7.9451999999999995E-2</v>
      </c>
    </row>
    <row r="65" spans="1:11" x14ac:dyDescent="0.25">
      <c r="A65" t="s">
        <v>112</v>
      </c>
      <c r="B65" t="s">
        <v>312</v>
      </c>
      <c r="C65" t="s">
        <v>357</v>
      </c>
      <c r="D65">
        <v>2</v>
      </c>
      <c r="E65" s="31">
        <v>2400</v>
      </c>
      <c r="F65">
        <v>0.97299999999999998</v>
      </c>
      <c r="G65" s="30">
        <f t="shared" si="0"/>
        <v>28022.399999999998</v>
      </c>
      <c r="H65">
        <v>173</v>
      </c>
      <c r="I65">
        <v>690</v>
      </c>
      <c r="J65">
        <v>360</v>
      </c>
      <c r="K65">
        <v>0.55068499999999998</v>
      </c>
    </row>
    <row r="66" spans="1:11" x14ac:dyDescent="0.25">
      <c r="A66" t="s">
        <v>113</v>
      </c>
      <c r="B66" t="s">
        <v>312</v>
      </c>
      <c r="C66" t="s">
        <v>358</v>
      </c>
      <c r="D66">
        <v>1</v>
      </c>
      <c r="E66" s="31">
        <v>2100</v>
      </c>
      <c r="F66">
        <v>0.97299999999999998</v>
      </c>
      <c r="G66" s="30">
        <f t="shared" si="0"/>
        <v>24519.599999999999</v>
      </c>
      <c r="H66">
        <v>448</v>
      </c>
      <c r="I66">
        <v>2128</v>
      </c>
      <c r="J66">
        <v>1477</v>
      </c>
      <c r="K66">
        <v>0.69315099999999996</v>
      </c>
    </row>
    <row r="67" spans="1:11" x14ac:dyDescent="0.25">
      <c r="A67" t="s">
        <v>114</v>
      </c>
      <c r="B67" t="s">
        <v>312</v>
      </c>
      <c r="C67" t="s">
        <v>358</v>
      </c>
      <c r="D67">
        <v>2</v>
      </c>
      <c r="E67" s="31">
        <v>3200</v>
      </c>
      <c r="F67">
        <v>0.97299999999999998</v>
      </c>
      <c r="G67" s="30">
        <f t="shared" si="0"/>
        <v>37363.199999999997</v>
      </c>
      <c r="H67">
        <v>450</v>
      </c>
      <c r="I67">
        <v>2699</v>
      </c>
      <c r="J67">
        <v>1265</v>
      </c>
      <c r="K67">
        <v>0.71506800000000004</v>
      </c>
    </row>
    <row r="68" spans="1:11" x14ac:dyDescent="0.25">
      <c r="A68" t="s">
        <v>115</v>
      </c>
      <c r="B68" t="s">
        <v>313</v>
      </c>
      <c r="C68" t="s">
        <v>357</v>
      </c>
      <c r="D68">
        <v>1</v>
      </c>
      <c r="E68" s="31">
        <v>1300</v>
      </c>
      <c r="F68">
        <v>0.97299999999999998</v>
      </c>
      <c r="G68" s="30">
        <f t="shared" si="0"/>
        <v>15178.8</v>
      </c>
      <c r="H68">
        <v>291</v>
      </c>
      <c r="I68">
        <v>387</v>
      </c>
      <c r="J68">
        <v>328</v>
      </c>
      <c r="K68">
        <v>0.52054800000000001</v>
      </c>
    </row>
    <row r="69" spans="1:11" x14ac:dyDescent="0.25">
      <c r="A69" t="s">
        <v>116</v>
      </c>
      <c r="B69" t="s">
        <v>313</v>
      </c>
      <c r="C69" t="s">
        <v>357</v>
      </c>
      <c r="D69">
        <v>2</v>
      </c>
      <c r="E69" s="31">
        <v>1700</v>
      </c>
      <c r="F69">
        <v>0.97299999999999998</v>
      </c>
      <c r="G69" s="30">
        <f t="shared" ref="G69:G132" si="1">E69*12*F69</f>
        <v>19849.2</v>
      </c>
      <c r="H69">
        <v>203</v>
      </c>
      <c r="I69">
        <v>318</v>
      </c>
      <c r="J69">
        <v>246</v>
      </c>
      <c r="K69">
        <v>0.15890399999999999</v>
      </c>
    </row>
    <row r="70" spans="1:11" x14ac:dyDescent="0.25">
      <c r="A70" t="s">
        <v>117</v>
      </c>
      <c r="B70" t="s">
        <v>313</v>
      </c>
      <c r="C70" t="s">
        <v>358</v>
      </c>
      <c r="D70">
        <v>1</v>
      </c>
      <c r="E70" s="31">
        <v>1400</v>
      </c>
      <c r="F70">
        <v>0.97299999999999998</v>
      </c>
      <c r="G70" s="30">
        <f t="shared" si="1"/>
        <v>16346.4</v>
      </c>
      <c r="H70">
        <v>287</v>
      </c>
      <c r="I70">
        <v>395</v>
      </c>
      <c r="J70">
        <v>325</v>
      </c>
      <c r="K70">
        <v>0.54520499999999994</v>
      </c>
    </row>
    <row r="71" spans="1:11" x14ac:dyDescent="0.25">
      <c r="A71" t="s">
        <v>118</v>
      </c>
      <c r="B71" t="s">
        <v>306</v>
      </c>
      <c r="C71" t="s">
        <v>357</v>
      </c>
      <c r="D71">
        <v>1</v>
      </c>
      <c r="E71" s="31">
        <v>750</v>
      </c>
      <c r="F71">
        <v>0.97299999999999998</v>
      </c>
      <c r="G71" s="30">
        <f t="shared" si="1"/>
        <v>8757</v>
      </c>
      <c r="H71">
        <v>51</v>
      </c>
      <c r="I71">
        <v>179</v>
      </c>
      <c r="J71">
        <v>94</v>
      </c>
      <c r="K71">
        <v>0.47945199999999999</v>
      </c>
    </row>
    <row r="72" spans="1:11" x14ac:dyDescent="0.25">
      <c r="A72" t="s">
        <v>119</v>
      </c>
      <c r="B72" t="s">
        <v>313</v>
      </c>
      <c r="C72" t="s">
        <v>358</v>
      </c>
      <c r="D72">
        <v>2</v>
      </c>
      <c r="E72" s="31">
        <v>1900</v>
      </c>
      <c r="F72">
        <v>0.97299999999999998</v>
      </c>
      <c r="G72" s="30">
        <f t="shared" si="1"/>
        <v>22184.399999999998</v>
      </c>
      <c r="H72">
        <v>376</v>
      </c>
      <c r="I72">
        <v>502</v>
      </c>
      <c r="J72">
        <v>428</v>
      </c>
      <c r="K72">
        <v>0.58630099999999996</v>
      </c>
    </row>
    <row r="73" spans="1:11" x14ac:dyDescent="0.25">
      <c r="A73" t="s">
        <v>120</v>
      </c>
      <c r="B73" t="s">
        <v>314</v>
      </c>
      <c r="C73" t="s">
        <v>357</v>
      </c>
      <c r="D73">
        <v>1</v>
      </c>
      <c r="E73" s="31">
        <v>1600</v>
      </c>
      <c r="F73">
        <v>0.97299999999999998</v>
      </c>
      <c r="G73" s="30">
        <f t="shared" si="1"/>
        <v>18681.599999999999</v>
      </c>
      <c r="H73">
        <v>126</v>
      </c>
      <c r="I73">
        <v>352</v>
      </c>
      <c r="J73">
        <v>188</v>
      </c>
      <c r="K73">
        <v>0.67945199999999994</v>
      </c>
    </row>
    <row r="74" spans="1:11" x14ac:dyDescent="0.25">
      <c r="A74" t="s">
        <v>121</v>
      </c>
      <c r="B74" t="s">
        <v>314</v>
      </c>
      <c r="C74" t="s">
        <v>357</v>
      </c>
      <c r="D74">
        <v>2</v>
      </c>
      <c r="E74" s="31">
        <v>2200</v>
      </c>
      <c r="F74">
        <v>0.97299999999999998</v>
      </c>
      <c r="G74" s="30">
        <f t="shared" si="1"/>
        <v>25687.200000000001</v>
      </c>
      <c r="H74">
        <v>119</v>
      </c>
      <c r="I74">
        <v>505</v>
      </c>
      <c r="J74">
        <v>274</v>
      </c>
      <c r="K74">
        <v>0.57808199999999998</v>
      </c>
    </row>
    <row r="75" spans="1:11" x14ac:dyDescent="0.25">
      <c r="A75" t="s">
        <v>122</v>
      </c>
      <c r="B75" t="s">
        <v>314</v>
      </c>
      <c r="C75" t="s">
        <v>358</v>
      </c>
      <c r="D75">
        <v>1</v>
      </c>
      <c r="E75" s="31">
        <v>1500</v>
      </c>
      <c r="F75">
        <v>0.97299999999999998</v>
      </c>
      <c r="G75" s="30">
        <f t="shared" si="1"/>
        <v>17514</v>
      </c>
      <c r="H75">
        <v>486</v>
      </c>
      <c r="I75">
        <v>1215</v>
      </c>
      <c r="J75">
        <v>860</v>
      </c>
      <c r="K75">
        <v>0.41095900000000002</v>
      </c>
    </row>
    <row r="76" spans="1:11" x14ac:dyDescent="0.25">
      <c r="A76" t="s">
        <v>123</v>
      </c>
      <c r="B76" t="s">
        <v>314</v>
      </c>
      <c r="C76" t="s">
        <v>358</v>
      </c>
      <c r="D76">
        <v>2</v>
      </c>
      <c r="E76" s="31">
        <v>2400</v>
      </c>
      <c r="F76">
        <v>0.97299999999999998</v>
      </c>
      <c r="G76" s="30">
        <f t="shared" si="1"/>
        <v>28022.399999999998</v>
      </c>
      <c r="H76">
        <v>516</v>
      </c>
      <c r="I76">
        <v>1650</v>
      </c>
      <c r="J76">
        <v>729</v>
      </c>
      <c r="K76">
        <v>0.68219200000000002</v>
      </c>
    </row>
    <row r="77" spans="1:11" x14ac:dyDescent="0.25">
      <c r="A77" t="s">
        <v>124</v>
      </c>
      <c r="B77" t="s">
        <v>315</v>
      </c>
      <c r="C77" t="s">
        <v>357</v>
      </c>
      <c r="D77">
        <v>1</v>
      </c>
      <c r="E77" s="31">
        <v>1600</v>
      </c>
      <c r="F77">
        <v>0.97299999999999998</v>
      </c>
      <c r="G77" s="30">
        <f t="shared" si="1"/>
        <v>18681.599999999999</v>
      </c>
      <c r="H77">
        <v>160</v>
      </c>
      <c r="I77">
        <v>321</v>
      </c>
      <c r="J77">
        <v>174</v>
      </c>
      <c r="K77">
        <v>0.824658</v>
      </c>
    </row>
    <row r="78" spans="1:11" x14ac:dyDescent="0.25">
      <c r="A78" t="s">
        <v>125</v>
      </c>
      <c r="B78" t="s">
        <v>315</v>
      </c>
      <c r="C78" t="s">
        <v>357</v>
      </c>
      <c r="D78">
        <v>2</v>
      </c>
      <c r="E78" s="31">
        <v>1900</v>
      </c>
      <c r="F78">
        <v>0.97299999999999998</v>
      </c>
      <c r="G78" s="30">
        <f t="shared" si="1"/>
        <v>22184.399999999998</v>
      </c>
      <c r="H78">
        <v>168</v>
      </c>
      <c r="I78">
        <v>364</v>
      </c>
      <c r="J78">
        <v>308</v>
      </c>
      <c r="K78">
        <v>0.21643799999999999</v>
      </c>
    </row>
    <row r="79" spans="1:11" x14ac:dyDescent="0.25">
      <c r="A79" t="s">
        <v>126</v>
      </c>
      <c r="B79" t="s">
        <v>315</v>
      </c>
      <c r="C79" t="s">
        <v>358</v>
      </c>
      <c r="D79">
        <v>1</v>
      </c>
      <c r="E79" s="31">
        <v>1400</v>
      </c>
      <c r="F79">
        <v>0.97299999999999998</v>
      </c>
      <c r="G79" s="30">
        <f t="shared" si="1"/>
        <v>16346.4</v>
      </c>
      <c r="H79">
        <v>226</v>
      </c>
      <c r="I79">
        <v>368</v>
      </c>
      <c r="J79">
        <v>308</v>
      </c>
      <c r="K79">
        <v>0.6</v>
      </c>
    </row>
    <row r="80" spans="1:11" x14ac:dyDescent="0.25">
      <c r="A80" t="s">
        <v>127</v>
      </c>
      <c r="B80" t="s">
        <v>315</v>
      </c>
      <c r="C80" t="s">
        <v>358</v>
      </c>
      <c r="D80">
        <v>2</v>
      </c>
      <c r="E80" s="31">
        <v>2000</v>
      </c>
      <c r="F80">
        <v>0.97299999999999998</v>
      </c>
      <c r="G80" s="30">
        <f t="shared" si="1"/>
        <v>23352</v>
      </c>
      <c r="H80">
        <v>285</v>
      </c>
      <c r="I80">
        <v>428</v>
      </c>
      <c r="J80">
        <v>342</v>
      </c>
      <c r="K80">
        <v>0.39178099999999999</v>
      </c>
    </row>
    <row r="81" spans="1:11" x14ac:dyDescent="0.25">
      <c r="A81" t="s">
        <v>128</v>
      </c>
      <c r="B81" t="s">
        <v>316</v>
      </c>
      <c r="C81" t="s">
        <v>357</v>
      </c>
      <c r="D81">
        <v>1</v>
      </c>
      <c r="E81" s="31">
        <v>1000</v>
      </c>
      <c r="F81">
        <v>0.97299999999999998</v>
      </c>
      <c r="G81" s="30">
        <f t="shared" si="1"/>
        <v>11676</v>
      </c>
      <c r="H81">
        <v>91</v>
      </c>
      <c r="I81">
        <v>342</v>
      </c>
      <c r="J81">
        <v>229</v>
      </c>
      <c r="K81">
        <v>0.58904100000000004</v>
      </c>
    </row>
    <row r="82" spans="1:11" x14ac:dyDescent="0.25">
      <c r="A82" t="s">
        <v>129</v>
      </c>
      <c r="B82" t="s">
        <v>317</v>
      </c>
      <c r="C82" t="s">
        <v>357</v>
      </c>
      <c r="D82">
        <v>2</v>
      </c>
      <c r="E82" s="31">
        <v>2500</v>
      </c>
      <c r="F82">
        <v>0.97299999999999998</v>
      </c>
      <c r="G82" s="30">
        <f t="shared" si="1"/>
        <v>29190</v>
      </c>
      <c r="H82">
        <v>173</v>
      </c>
      <c r="I82">
        <v>581</v>
      </c>
      <c r="J82">
        <v>392</v>
      </c>
      <c r="K82">
        <v>0.29315099999999999</v>
      </c>
    </row>
    <row r="83" spans="1:11" x14ac:dyDescent="0.25">
      <c r="A83" t="s">
        <v>130</v>
      </c>
      <c r="B83" t="s">
        <v>316</v>
      </c>
      <c r="C83" t="s">
        <v>357</v>
      </c>
      <c r="D83">
        <v>2</v>
      </c>
      <c r="E83" s="31">
        <v>1400</v>
      </c>
      <c r="F83">
        <v>0.97299999999999998</v>
      </c>
      <c r="G83" s="30">
        <f t="shared" si="1"/>
        <v>16346.4</v>
      </c>
      <c r="H83">
        <v>168</v>
      </c>
      <c r="I83">
        <v>392</v>
      </c>
      <c r="J83">
        <v>322</v>
      </c>
      <c r="K83">
        <v>0.271233</v>
      </c>
    </row>
    <row r="84" spans="1:11" x14ac:dyDescent="0.25">
      <c r="A84" t="s">
        <v>131</v>
      </c>
      <c r="B84" t="s">
        <v>316</v>
      </c>
      <c r="C84" t="s">
        <v>358</v>
      </c>
      <c r="D84">
        <v>1</v>
      </c>
      <c r="E84" s="31">
        <v>1300</v>
      </c>
      <c r="F84">
        <v>0.97299999999999998</v>
      </c>
      <c r="G84" s="30">
        <f t="shared" si="1"/>
        <v>15178.8</v>
      </c>
      <c r="H84">
        <v>155</v>
      </c>
      <c r="I84">
        <v>494</v>
      </c>
      <c r="J84">
        <v>257</v>
      </c>
      <c r="K84">
        <v>0.55068499999999998</v>
      </c>
    </row>
    <row r="85" spans="1:11" x14ac:dyDescent="0.25">
      <c r="A85" t="s">
        <v>132</v>
      </c>
      <c r="B85" t="s">
        <v>316</v>
      </c>
      <c r="C85" t="s">
        <v>358</v>
      </c>
      <c r="D85">
        <v>2</v>
      </c>
      <c r="E85" s="31">
        <v>1800</v>
      </c>
      <c r="F85">
        <v>0.97299999999999998</v>
      </c>
      <c r="G85" s="30">
        <f t="shared" si="1"/>
        <v>21016.799999999999</v>
      </c>
      <c r="H85">
        <v>151</v>
      </c>
      <c r="I85">
        <v>391</v>
      </c>
      <c r="J85">
        <v>286</v>
      </c>
      <c r="K85">
        <v>0.45205499999999998</v>
      </c>
    </row>
    <row r="86" spans="1:11" x14ac:dyDescent="0.25">
      <c r="A86" t="s">
        <v>133</v>
      </c>
      <c r="B86" t="s">
        <v>318</v>
      </c>
      <c r="C86" t="s">
        <v>357</v>
      </c>
      <c r="D86">
        <v>1</v>
      </c>
      <c r="E86" s="31">
        <v>700</v>
      </c>
      <c r="F86">
        <v>0.97299999999999998</v>
      </c>
      <c r="G86" s="30">
        <f t="shared" si="1"/>
        <v>8173.2</v>
      </c>
      <c r="H86">
        <v>99</v>
      </c>
      <c r="I86">
        <v>265</v>
      </c>
      <c r="J86">
        <v>180</v>
      </c>
      <c r="K86">
        <v>0.51780800000000005</v>
      </c>
    </row>
    <row r="87" spans="1:11" x14ac:dyDescent="0.25">
      <c r="A87" t="s">
        <v>134</v>
      </c>
      <c r="B87" t="s">
        <v>318</v>
      </c>
      <c r="C87" t="s">
        <v>357</v>
      </c>
      <c r="D87">
        <v>2</v>
      </c>
      <c r="E87" s="31">
        <v>900</v>
      </c>
      <c r="F87">
        <v>0.97299999999999998</v>
      </c>
      <c r="G87" s="30">
        <f t="shared" si="1"/>
        <v>10508.4</v>
      </c>
      <c r="H87">
        <v>154</v>
      </c>
      <c r="I87">
        <v>286</v>
      </c>
      <c r="J87">
        <v>230</v>
      </c>
      <c r="K87">
        <v>0.52054800000000001</v>
      </c>
    </row>
    <row r="88" spans="1:11" x14ac:dyDescent="0.25">
      <c r="A88" t="s">
        <v>135</v>
      </c>
      <c r="B88" t="s">
        <v>318</v>
      </c>
      <c r="C88" t="s">
        <v>358</v>
      </c>
      <c r="D88">
        <v>1</v>
      </c>
      <c r="E88" s="31">
        <v>1000</v>
      </c>
      <c r="F88">
        <v>0.97299999999999998</v>
      </c>
      <c r="G88" s="30">
        <f t="shared" si="1"/>
        <v>11676</v>
      </c>
      <c r="H88">
        <v>190</v>
      </c>
      <c r="I88">
        <v>462</v>
      </c>
      <c r="J88">
        <v>221</v>
      </c>
      <c r="K88">
        <v>0.63013699999999995</v>
      </c>
    </row>
    <row r="89" spans="1:11" x14ac:dyDescent="0.25">
      <c r="A89" t="s">
        <v>136</v>
      </c>
      <c r="B89" t="s">
        <v>318</v>
      </c>
      <c r="C89" t="s">
        <v>358</v>
      </c>
      <c r="D89">
        <v>2</v>
      </c>
      <c r="E89" s="31">
        <v>1200</v>
      </c>
      <c r="F89">
        <v>0.97299999999999998</v>
      </c>
      <c r="G89" s="30">
        <f t="shared" si="1"/>
        <v>14011.199999999999</v>
      </c>
      <c r="H89">
        <v>205</v>
      </c>
      <c r="I89">
        <v>411</v>
      </c>
      <c r="J89">
        <v>316</v>
      </c>
      <c r="K89">
        <v>0.369863</v>
      </c>
    </row>
    <row r="90" spans="1:11" x14ac:dyDescent="0.25">
      <c r="A90" t="s">
        <v>137</v>
      </c>
      <c r="B90" t="s">
        <v>319</v>
      </c>
      <c r="C90" t="s">
        <v>357</v>
      </c>
      <c r="D90">
        <v>1</v>
      </c>
      <c r="E90" s="31">
        <v>700</v>
      </c>
      <c r="F90">
        <v>0.97299999999999998</v>
      </c>
      <c r="G90" s="30">
        <f t="shared" si="1"/>
        <v>8173.2</v>
      </c>
      <c r="H90">
        <v>192</v>
      </c>
      <c r="I90">
        <v>313</v>
      </c>
      <c r="J90">
        <v>245</v>
      </c>
      <c r="K90">
        <v>0.56986300000000001</v>
      </c>
    </row>
    <row r="91" spans="1:11" x14ac:dyDescent="0.25">
      <c r="A91" t="s">
        <v>138</v>
      </c>
      <c r="B91" t="s">
        <v>319</v>
      </c>
      <c r="C91" t="s">
        <v>357</v>
      </c>
      <c r="D91">
        <v>2</v>
      </c>
      <c r="E91" s="31">
        <v>1000</v>
      </c>
      <c r="F91">
        <v>0.97299999999999998</v>
      </c>
      <c r="G91" s="30">
        <f t="shared" si="1"/>
        <v>11676</v>
      </c>
      <c r="H91">
        <v>192</v>
      </c>
      <c r="I91">
        <v>357</v>
      </c>
      <c r="J91">
        <v>266</v>
      </c>
      <c r="K91">
        <v>0.419178</v>
      </c>
    </row>
    <row r="92" spans="1:11" x14ac:dyDescent="0.25">
      <c r="A92" t="s">
        <v>139</v>
      </c>
      <c r="B92" t="s">
        <v>319</v>
      </c>
      <c r="C92" t="s">
        <v>358</v>
      </c>
      <c r="D92">
        <v>1</v>
      </c>
      <c r="E92" s="31">
        <v>800</v>
      </c>
      <c r="F92">
        <v>0.97299999999999998</v>
      </c>
      <c r="G92" s="30">
        <f t="shared" si="1"/>
        <v>9340.7999999999993</v>
      </c>
      <c r="H92">
        <v>186</v>
      </c>
      <c r="I92">
        <v>465</v>
      </c>
      <c r="J92">
        <v>325</v>
      </c>
      <c r="K92">
        <v>0.454795</v>
      </c>
    </row>
    <row r="93" spans="1:11" x14ac:dyDescent="0.25">
      <c r="A93" t="s">
        <v>140</v>
      </c>
      <c r="B93" t="s">
        <v>317</v>
      </c>
      <c r="C93" t="s">
        <v>358</v>
      </c>
      <c r="D93">
        <v>1</v>
      </c>
      <c r="E93" s="31">
        <v>2500</v>
      </c>
      <c r="F93">
        <v>0.97299999999999998</v>
      </c>
      <c r="G93" s="30">
        <f t="shared" si="1"/>
        <v>29190</v>
      </c>
      <c r="H93">
        <v>189</v>
      </c>
      <c r="I93">
        <v>588</v>
      </c>
      <c r="J93">
        <v>393</v>
      </c>
      <c r="K93">
        <v>0.62191799999999997</v>
      </c>
    </row>
    <row r="94" spans="1:11" x14ac:dyDescent="0.25">
      <c r="A94" t="s">
        <v>141</v>
      </c>
      <c r="B94" t="s">
        <v>319</v>
      </c>
      <c r="C94" t="s">
        <v>358</v>
      </c>
      <c r="D94">
        <v>2</v>
      </c>
      <c r="E94" s="31">
        <v>900</v>
      </c>
      <c r="F94">
        <v>0.97299999999999998</v>
      </c>
      <c r="G94" s="30">
        <f t="shared" si="1"/>
        <v>10508.4</v>
      </c>
      <c r="H94">
        <v>209</v>
      </c>
      <c r="I94">
        <v>358</v>
      </c>
      <c r="J94">
        <v>256</v>
      </c>
      <c r="K94">
        <v>0.70958900000000003</v>
      </c>
    </row>
    <row r="95" spans="1:11" x14ac:dyDescent="0.25">
      <c r="A95" t="s">
        <v>142</v>
      </c>
      <c r="B95" t="s">
        <v>320</v>
      </c>
      <c r="C95" t="s">
        <v>357</v>
      </c>
      <c r="D95">
        <v>1</v>
      </c>
      <c r="E95" s="31">
        <v>700</v>
      </c>
      <c r="F95">
        <v>0.97299999999999998</v>
      </c>
      <c r="G95" s="30">
        <f t="shared" si="1"/>
        <v>8173.2</v>
      </c>
      <c r="H95">
        <v>42</v>
      </c>
      <c r="I95">
        <v>252</v>
      </c>
      <c r="J95">
        <v>184</v>
      </c>
      <c r="K95">
        <v>0.309589</v>
      </c>
    </row>
    <row r="96" spans="1:11" x14ac:dyDescent="0.25">
      <c r="A96" t="s">
        <v>143</v>
      </c>
      <c r="B96" t="s">
        <v>320</v>
      </c>
      <c r="C96" t="s">
        <v>357</v>
      </c>
      <c r="D96">
        <v>2</v>
      </c>
      <c r="E96" s="31">
        <v>1000</v>
      </c>
      <c r="F96">
        <v>0.97299999999999998</v>
      </c>
      <c r="G96" s="30">
        <f t="shared" si="1"/>
        <v>11676</v>
      </c>
      <c r="H96">
        <v>94</v>
      </c>
      <c r="I96">
        <v>531</v>
      </c>
      <c r="J96">
        <v>427</v>
      </c>
      <c r="K96">
        <v>0.241096</v>
      </c>
    </row>
    <row r="97" spans="1:11" x14ac:dyDescent="0.25">
      <c r="A97" t="s">
        <v>144</v>
      </c>
      <c r="B97" t="s">
        <v>320</v>
      </c>
      <c r="C97" t="s">
        <v>358</v>
      </c>
      <c r="D97">
        <v>1</v>
      </c>
      <c r="E97" s="31">
        <v>900</v>
      </c>
      <c r="F97">
        <v>0.97299999999999998</v>
      </c>
      <c r="G97" s="30">
        <f t="shared" si="1"/>
        <v>10508.4</v>
      </c>
      <c r="H97">
        <v>86</v>
      </c>
      <c r="I97">
        <v>488</v>
      </c>
      <c r="J97">
        <v>418</v>
      </c>
      <c r="K97">
        <v>4.6574999999999998E-2</v>
      </c>
    </row>
    <row r="98" spans="1:11" x14ac:dyDescent="0.25">
      <c r="A98" t="s">
        <v>145</v>
      </c>
      <c r="B98" t="s">
        <v>320</v>
      </c>
      <c r="C98" t="s">
        <v>358</v>
      </c>
      <c r="D98">
        <v>2</v>
      </c>
      <c r="E98" s="31">
        <v>1200</v>
      </c>
      <c r="F98">
        <v>0.97299999999999998</v>
      </c>
      <c r="G98" s="30">
        <f t="shared" si="1"/>
        <v>14011.199999999999</v>
      </c>
      <c r="H98">
        <v>83</v>
      </c>
      <c r="I98">
        <v>556</v>
      </c>
      <c r="J98">
        <v>219</v>
      </c>
      <c r="K98">
        <v>0.63561599999999996</v>
      </c>
    </row>
    <row r="99" spans="1:11" x14ac:dyDescent="0.25">
      <c r="A99" t="s">
        <v>146</v>
      </c>
      <c r="B99" t="s">
        <v>321</v>
      </c>
      <c r="C99" t="s">
        <v>357</v>
      </c>
      <c r="D99">
        <v>1</v>
      </c>
      <c r="E99" s="31">
        <v>1100</v>
      </c>
      <c r="F99">
        <v>0.97299999999999998</v>
      </c>
      <c r="G99" s="30">
        <f t="shared" si="1"/>
        <v>12843.6</v>
      </c>
      <c r="H99">
        <v>84</v>
      </c>
      <c r="I99">
        <v>301</v>
      </c>
      <c r="J99">
        <v>220</v>
      </c>
      <c r="K99">
        <v>0.43013699999999999</v>
      </c>
    </row>
    <row r="100" spans="1:11" x14ac:dyDescent="0.25">
      <c r="A100" t="s">
        <v>147</v>
      </c>
      <c r="B100" t="s">
        <v>321</v>
      </c>
      <c r="C100" t="s">
        <v>357</v>
      </c>
      <c r="D100">
        <v>2</v>
      </c>
      <c r="E100" s="31">
        <v>1400</v>
      </c>
      <c r="F100">
        <v>0.97299999999999998</v>
      </c>
      <c r="G100" s="30">
        <f t="shared" si="1"/>
        <v>16346.4</v>
      </c>
      <c r="H100">
        <v>134</v>
      </c>
      <c r="I100">
        <v>568</v>
      </c>
      <c r="J100">
        <v>481</v>
      </c>
      <c r="K100">
        <v>0.38082199999999999</v>
      </c>
    </row>
    <row r="101" spans="1:11" x14ac:dyDescent="0.25">
      <c r="A101" t="s">
        <v>148</v>
      </c>
      <c r="B101" t="s">
        <v>321</v>
      </c>
      <c r="C101" t="s">
        <v>358</v>
      </c>
      <c r="D101">
        <v>1</v>
      </c>
      <c r="E101" s="31">
        <v>1300</v>
      </c>
      <c r="F101">
        <v>0.97299999999999998</v>
      </c>
      <c r="G101" s="30">
        <f t="shared" si="1"/>
        <v>15178.8</v>
      </c>
      <c r="H101">
        <v>109</v>
      </c>
      <c r="I101">
        <v>615</v>
      </c>
      <c r="J101">
        <v>280</v>
      </c>
      <c r="K101">
        <v>0.457534</v>
      </c>
    </row>
    <row r="102" spans="1:11" x14ac:dyDescent="0.25">
      <c r="A102" t="s">
        <v>149</v>
      </c>
      <c r="B102" t="s">
        <v>321</v>
      </c>
      <c r="C102" t="s">
        <v>358</v>
      </c>
      <c r="D102">
        <v>2</v>
      </c>
      <c r="E102" s="31">
        <v>1900</v>
      </c>
      <c r="F102">
        <v>0.97299999999999998</v>
      </c>
      <c r="G102" s="30">
        <f t="shared" si="1"/>
        <v>22184.399999999998</v>
      </c>
      <c r="H102">
        <v>227</v>
      </c>
      <c r="I102">
        <v>861</v>
      </c>
      <c r="J102">
        <v>568</v>
      </c>
      <c r="K102">
        <v>0.18904099999999999</v>
      </c>
    </row>
    <row r="103" spans="1:11" x14ac:dyDescent="0.25">
      <c r="A103" t="s">
        <v>150</v>
      </c>
      <c r="B103" t="s">
        <v>322</v>
      </c>
      <c r="C103" t="s">
        <v>357</v>
      </c>
      <c r="D103">
        <v>1</v>
      </c>
      <c r="E103" s="31">
        <v>900</v>
      </c>
      <c r="F103">
        <v>0.97299999999999998</v>
      </c>
      <c r="G103" s="30">
        <f t="shared" si="1"/>
        <v>10508.4</v>
      </c>
      <c r="H103">
        <v>176</v>
      </c>
      <c r="I103">
        <v>440</v>
      </c>
      <c r="J103">
        <v>318</v>
      </c>
      <c r="K103">
        <v>0.29041099999999997</v>
      </c>
    </row>
    <row r="104" spans="1:11" x14ac:dyDescent="0.25">
      <c r="A104" t="s">
        <v>151</v>
      </c>
      <c r="B104" t="s">
        <v>317</v>
      </c>
      <c r="C104" t="s">
        <v>358</v>
      </c>
      <c r="D104">
        <v>2</v>
      </c>
      <c r="E104" s="31">
        <v>2800</v>
      </c>
      <c r="F104">
        <v>0.97299999999999998</v>
      </c>
      <c r="G104" s="30">
        <f t="shared" si="1"/>
        <v>32692.799999999999</v>
      </c>
      <c r="H104">
        <v>191</v>
      </c>
      <c r="I104">
        <v>826</v>
      </c>
      <c r="J104">
        <v>556</v>
      </c>
      <c r="K104">
        <v>0.29863000000000001</v>
      </c>
    </row>
    <row r="105" spans="1:11" x14ac:dyDescent="0.25">
      <c r="A105" t="s">
        <v>152</v>
      </c>
      <c r="B105" t="s">
        <v>322</v>
      </c>
      <c r="C105" t="s">
        <v>357</v>
      </c>
      <c r="D105">
        <v>2</v>
      </c>
      <c r="E105" s="31">
        <v>1100</v>
      </c>
      <c r="F105">
        <v>0.97299999999999998</v>
      </c>
      <c r="G105" s="30">
        <f t="shared" si="1"/>
        <v>12843.6</v>
      </c>
      <c r="H105">
        <v>225</v>
      </c>
      <c r="I105">
        <v>1033</v>
      </c>
      <c r="J105">
        <v>538</v>
      </c>
      <c r="K105">
        <v>0.58082199999999995</v>
      </c>
    </row>
    <row r="106" spans="1:11" x14ac:dyDescent="0.25">
      <c r="A106" t="s">
        <v>153</v>
      </c>
      <c r="B106" t="s">
        <v>322</v>
      </c>
      <c r="C106" t="s">
        <v>358</v>
      </c>
      <c r="D106">
        <v>1</v>
      </c>
      <c r="E106" s="31">
        <v>1300</v>
      </c>
      <c r="F106">
        <v>0.97299999999999998</v>
      </c>
      <c r="G106" s="30">
        <f t="shared" si="1"/>
        <v>15178.8</v>
      </c>
      <c r="H106">
        <v>157</v>
      </c>
      <c r="I106">
        <v>471</v>
      </c>
      <c r="J106">
        <v>318</v>
      </c>
      <c r="K106">
        <v>0.39178099999999999</v>
      </c>
    </row>
    <row r="107" spans="1:11" x14ac:dyDescent="0.25">
      <c r="A107" t="s">
        <v>154</v>
      </c>
      <c r="B107" t="s">
        <v>322</v>
      </c>
      <c r="C107" t="s">
        <v>358</v>
      </c>
      <c r="D107">
        <v>2</v>
      </c>
      <c r="E107" s="31">
        <v>1600</v>
      </c>
      <c r="F107">
        <v>0.97299999999999998</v>
      </c>
      <c r="G107" s="30">
        <f t="shared" si="1"/>
        <v>18681.599999999999</v>
      </c>
      <c r="H107">
        <v>253</v>
      </c>
      <c r="I107">
        <v>886</v>
      </c>
      <c r="J107">
        <v>680</v>
      </c>
      <c r="K107">
        <v>0.38630100000000001</v>
      </c>
    </row>
    <row r="108" spans="1:11" x14ac:dyDescent="0.25">
      <c r="A108" t="s">
        <v>155</v>
      </c>
      <c r="B108" t="s">
        <v>323</v>
      </c>
      <c r="C108" t="s">
        <v>357</v>
      </c>
      <c r="D108">
        <v>1</v>
      </c>
      <c r="E108" s="31">
        <v>1400</v>
      </c>
      <c r="F108">
        <v>0.97299999999999998</v>
      </c>
      <c r="G108" s="30">
        <f t="shared" si="1"/>
        <v>16346.4</v>
      </c>
      <c r="H108">
        <v>76</v>
      </c>
      <c r="I108">
        <v>342</v>
      </c>
      <c r="J108">
        <v>202</v>
      </c>
      <c r="K108">
        <v>0.48767099999999997</v>
      </c>
    </row>
    <row r="109" spans="1:11" x14ac:dyDescent="0.25">
      <c r="A109" t="s">
        <v>156</v>
      </c>
      <c r="B109" t="s">
        <v>323</v>
      </c>
      <c r="C109" t="s">
        <v>357</v>
      </c>
      <c r="D109">
        <v>2</v>
      </c>
      <c r="E109" s="31">
        <v>2000</v>
      </c>
      <c r="F109">
        <v>0.97299999999999998</v>
      </c>
      <c r="G109" s="30">
        <f t="shared" si="1"/>
        <v>23352</v>
      </c>
      <c r="H109">
        <v>107</v>
      </c>
      <c r="I109">
        <v>781</v>
      </c>
      <c r="J109">
        <v>579</v>
      </c>
      <c r="K109">
        <v>0.41095900000000002</v>
      </c>
    </row>
    <row r="110" spans="1:11" x14ac:dyDescent="0.25">
      <c r="A110" t="s">
        <v>157</v>
      </c>
      <c r="B110" t="s">
        <v>323</v>
      </c>
      <c r="C110" t="s">
        <v>358</v>
      </c>
      <c r="D110">
        <v>1</v>
      </c>
      <c r="E110" s="31">
        <v>1700</v>
      </c>
      <c r="F110">
        <v>0.97299999999999998</v>
      </c>
      <c r="G110" s="30">
        <f t="shared" si="1"/>
        <v>19849.2</v>
      </c>
      <c r="H110">
        <v>162</v>
      </c>
      <c r="I110">
        <v>614</v>
      </c>
      <c r="J110">
        <v>524</v>
      </c>
      <c r="K110">
        <v>0.50411000000000006</v>
      </c>
    </row>
    <row r="111" spans="1:11" x14ac:dyDescent="0.25">
      <c r="A111" t="s">
        <v>158</v>
      </c>
      <c r="B111" t="s">
        <v>323</v>
      </c>
      <c r="C111" t="s">
        <v>358</v>
      </c>
      <c r="D111">
        <v>2</v>
      </c>
      <c r="E111" s="31">
        <v>2500</v>
      </c>
      <c r="F111">
        <v>0.97299999999999998</v>
      </c>
      <c r="G111" s="30">
        <f t="shared" si="1"/>
        <v>29190</v>
      </c>
      <c r="H111">
        <v>158</v>
      </c>
      <c r="I111">
        <v>906</v>
      </c>
      <c r="J111">
        <v>560</v>
      </c>
      <c r="K111">
        <v>0.27671200000000001</v>
      </c>
    </row>
    <row r="112" spans="1:11" x14ac:dyDescent="0.25">
      <c r="A112" t="s">
        <v>159</v>
      </c>
      <c r="B112" t="s">
        <v>324</v>
      </c>
      <c r="C112" t="s">
        <v>357</v>
      </c>
      <c r="D112">
        <v>1</v>
      </c>
      <c r="E112" s="31">
        <v>1800</v>
      </c>
      <c r="F112">
        <v>0.97299999999999998</v>
      </c>
      <c r="G112" s="30">
        <f t="shared" si="1"/>
        <v>21016.799999999999</v>
      </c>
      <c r="H112">
        <v>199</v>
      </c>
      <c r="I112">
        <v>432</v>
      </c>
      <c r="J112">
        <v>362</v>
      </c>
      <c r="K112">
        <v>0.32876699999999998</v>
      </c>
    </row>
    <row r="113" spans="1:11" x14ac:dyDescent="0.25">
      <c r="A113" t="s">
        <v>160</v>
      </c>
      <c r="B113" t="s">
        <v>324</v>
      </c>
      <c r="C113" t="s">
        <v>357</v>
      </c>
      <c r="D113">
        <v>2</v>
      </c>
      <c r="E113" s="31">
        <v>2600</v>
      </c>
      <c r="F113">
        <v>0.97299999999999998</v>
      </c>
      <c r="G113" s="30">
        <f t="shared" si="1"/>
        <v>30357.599999999999</v>
      </c>
      <c r="H113">
        <v>366</v>
      </c>
      <c r="I113">
        <v>594</v>
      </c>
      <c r="J113">
        <v>417</v>
      </c>
      <c r="K113">
        <v>0.53150699999999995</v>
      </c>
    </row>
    <row r="114" spans="1:11" x14ac:dyDescent="0.25">
      <c r="A114" t="s">
        <v>161</v>
      </c>
      <c r="B114" t="s">
        <v>324</v>
      </c>
      <c r="C114" t="s">
        <v>358</v>
      </c>
      <c r="D114">
        <v>1</v>
      </c>
      <c r="E114" s="31">
        <v>2500</v>
      </c>
      <c r="F114">
        <v>0.97299999999999998</v>
      </c>
      <c r="G114" s="30">
        <f t="shared" si="1"/>
        <v>29190</v>
      </c>
      <c r="H114">
        <v>333</v>
      </c>
      <c r="I114">
        <v>665</v>
      </c>
      <c r="J114">
        <v>474</v>
      </c>
      <c r="K114">
        <v>0.42739699999999997</v>
      </c>
    </row>
    <row r="115" spans="1:11" x14ac:dyDescent="0.25">
      <c r="A115" t="s">
        <v>162</v>
      </c>
      <c r="B115" t="s">
        <v>295</v>
      </c>
      <c r="C115" t="s">
        <v>358</v>
      </c>
      <c r="D115">
        <v>1</v>
      </c>
      <c r="E115" s="31">
        <v>1500</v>
      </c>
      <c r="F115">
        <v>0.97299999999999998</v>
      </c>
      <c r="G115" s="30">
        <f t="shared" si="1"/>
        <v>17514</v>
      </c>
      <c r="H115">
        <v>81</v>
      </c>
      <c r="I115">
        <v>205</v>
      </c>
      <c r="J115">
        <v>146</v>
      </c>
      <c r="K115">
        <v>0.241096</v>
      </c>
    </row>
    <row r="116" spans="1:11" x14ac:dyDescent="0.25">
      <c r="A116" t="s">
        <v>163</v>
      </c>
      <c r="B116" t="s">
        <v>317</v>
      </c>
      <c r="C116" t="s">
        <v>357</v>
      </c>
      <c r="D116">
        <v>1</v>
      </c>
      <c r="E116" s="31">
        <v>1700</v>
      </c>
      <c r="F116">
        <v>0.97299999999999998</v>
      </c>
      <c r="G116" s="30">
        <f t="shared" si="1"/>
        <v>19849.2</v>
      </c>
      <c r="H116">
        <v>106</v>
      </c>
      <c r="I116">
        <v>465</v>
      </c>
      <c r="J116">
        <v>312</v>
      </c>
      <c r="K116">
        <v>0.41095900000000002</v>
      </c>
    </row>
    <row r="117" spans="1:11" x14ac:dyDescent="0.25">
      <c r="A117" t="s">
        <v>164</v>
      </c>
      <c r="B117" t="s">
        <v>324</v>
      </c>
      <c r="C117" t="s">
        <v>358</v>
      </c>
      <c r="D117">
        <v>2</v>
      </c>
      <c r="E117" s="31">
        <v>3600</v>
      </c>
      <c r="F117">
        <v>0.97299999999999998</v>
      </c>
      <c r="G117" s="30">
        <f t="shared" si="1"/>
        <v>42033.599999999999</v>
      </c>
      <c r="H117">
        <v>336</v>
      </c>
      <c r="I117">
        <v>624</v>
      </c>
      <c r="J117">
        <v>491</v>
      </c>
      <c r="K117">
        <v>0.39726</v>
      </c>
    </row>
    <row r="118" spans="1:11" x14ac:dyDescent="0.25">
      <c r="A118" t="s">
        <v>165</v>
      </c>
      <c r="B118" t="s">
        <v>325</v>
      </c>
      <c r="C118" t="s">
        <v>357</v>
      </c>
      <c r="D118">
        <v>1</v>
      </c>
      <c r="E118" s="31">
        <v>1200</v>
      </c>
      <c r="F118">
        <v>0.97299999999999998</v>
      </c>
      <c r="G118" s="30">
        <f t="shared" si="1"/>
        <v>14011.199999999999</v>
      </c>
      <c r="H118">
        <v>173</v>
      </c>
      <c r="I118">
        <v>395</v>
      </c>
      <c r="J118">
        <v>204</v>
      </c>
      <c r="K118">
        <v>0.79725999999999997</v>
      </c>
    </row>
    <row r="119" spans="1:11" x14ac:dyDescent="0.25">
      <c r="A119" t="s">
        <v>166</v>
      </c>
      <c r="B119" t="s">
        <v>325</v>
      </c>
      <c r="C119" t="s">
        <v>357</v>
      </c>
      <c r="D119">
        <v>2</v>
      </c>
      <c r="E119" s="31">
        <v>1600</v>
      </c>
      <c r="F119">
        <v>0.97299999999999998</v>
      </c>
      <c r="G119" s="30">
        <f t="shared" si="1"/>
        <v>18681.599999999999</v>
      </c>
      <c r="H119">
        <v>228</v>
      </c>
      <c r="I119">
        <v>456</v>
      </c>
      <c r="J119">
        <v>245</v>
      </c>
      <c r="K119">
        <v>0.68767100000000003</v>
      </c>
    </row>
    <row r="120" spans="1:11" x14ac:dyDescent="0.25">
      <c r="A120" t="s">
        <v>167</v>
      </c>
      <c r="B120" t="s">
        <v>325</v>
      </c>
      <c r="C120" t="s">
        <v>358</v>
      </c>
      <c r="D120">
        <v>1</v>
      </c>
      <c r="E120" s="31">
        <v>1000</v>
      </c>
      <c r="F120">
        <v>0.97299999999999998</v>
      </c>
      <c r="G120" s="30">
        <f t="shared" si="1"/>
        <v>11676</v>
      </c>
      <c r="H120">
        <v>155</v>
      </c>
      <c r="I120">
        <v>252</v>
      </c>
      <c r="J120">
        <v>197</v>
      </c>
      <c r="K120">
        <v>0.58904100000000004</v>
      </c>
    </row>
    <row r="121" spans="1:11" x14ac:dyDescent="0.25">
      <c r="A121" t="s">
        <v>168</v>
      </c>
      <c r="B121" t="s">
        <v>325</v>
      </c>
      <c r="C121" t="s">
        <v>358</v>
      </c>
      <c r="D121">
        <v>2</v>
      </c>
      <c r="E121" s="31">
        <v>1500</v>
      </c>
      <c r="F121">
        <v>0.97299999999999998</v>
      </c>
      <c r="G121" s="30">
        <f t="shared" si="1"/>
        <v>17514</v>
      </c>
      <c r="H121">
        <v>158</v>
      </c>
      <c r="I121">
        <v>236</v>
      </c>
      <c r="J121">
        <v>195</v>
      </c>
      <c r="K121">
        <v>0.61917800000000001</v>
      </c>
    </row>
    <row r="122" spans="1:11" x14ac:dyDescent="0.25">
      <c r="A122" t="s">
        <v>169</v>
      </c>
      <c r="B122" t="s">
        <v>326</v>
      </c>
      <c r="C122" t="s">
        <v>357</v>
      </c>
      <c r="D122">
        <v>1</v>
      </c>
      <c r="E122" s="31">
        <v>750</v>
      </c>
      <c r="F122">
        <v>0.97299999999999998</v>
      </c>
      <c r="G122" s="30">
        <f t="shared" si="1"/>
        <v>8757</v>
      </c>
      <c r="H122">
        <v>89</v>
      </c>
      <c r="I122">
        <v>155</v>
      </c>
      <c r="J122">
        <v>124</v>
      </c>
      <c r="K122">
        <v>0.454795</v>
      </c>
    </row>
    <row r="123" spans="1:11" x14ac:dyDescent="0.25">
      <c r="A123" t="s">
        <v>170</v>
      </c>
      <c r="B123" t="s">
        <v>326</v>
      </c>
      <c r="C123" t="s">
        <v>357</v>
      </c>
      <c r="D123">
        <v>2</v>
      </c>
      <c r="E123" s="31">
        <v>1040</v>
      </c>
      <c r="F123">
        <v>0.97299999999999998</v>
      </c>
      <c r="G123" s="30">
        <f t="shared" si="1"/>
        <v>12143.039999999999</v>
      </c>
      <c r="H123">
        <v>115</v>
      </c>
      <c r="I123">
        <v>179</v>
      </c>
      <c r="J123">
        <v>156</v>
      </c>
      <c r="K123">
        <v>0.48767099999999997</v>
      </c>
    </row>
    <row r="124" spans="1:11" x14ac:dyDescent="0.25">
      <c r="A124" t="s">
        <v>171</v>
      </c>
      <c r="B124" t="s">
        <v>326</v>
      </c>
      <c r="C124" t="s">
        <v>358</v>
      </c>
      <c r="D124">
        <v>1</v>
      </c>
      <c r="E124" s="31">
        <v>900</v>
      </c>
      <c r="F124">
        <v>0.97299999999999998</v>
      </c>
      <c r="G124" s="30">
        <f t="shared" si="1"/>
        <v>10508.4</v>
      </c>
      <c r="H124">
        <v>152</v>
      </c>
      <c r="I124">
        <v>300</v>
      </c>
      <c r="J124">
        <v>256</v>
      </c>
      <c r="K124">
        <v>0.47945199999999999</v>
      </c>
    </row>
    <row r="125" spans="1:11" x14ac:dyDescent="0.25">
      <c r="A125" t="s">
        <v>172</v>
      </c>
      <c r="B125" t="s">
        <v>326</v>
      </c>
      <c r="C125" t="s">
        <v>358</v>
      </c>
      <c r="D125">
        <v>2</v>
      </c>
      <c r="E125" s="31">
        <v>1400</v>
      </c>
      <c r="F125">
        <v>0.97299999999999998</v>
      </c>
      <c r="G125" s="30">
        <f t="shared" si="1"/>
        <v>16346.4</v>
      </c>
      <c r="H125">
        <v>175</v>
      </c>
      <c r="I125">
        <v>368</v>
      </c>
      <c r="J125">
        <v>284</v>
      </c>
      <c r="K125">
        <v>0.49315100000000001</v>
      </c>
    </row>
    <row r="126" spans="1:11" x14ac:dyDescent="0.25">
      <c r="A126" t="s">
        <v>173</v>
      </c>
      <c r="B126" t="s">
        <v>327</v>
      </c>
      <c r="C126" t="s">
        <v>357</v>
      </c>
      <c r="D126">
        <v>1</v>
      </c>
      <c r="E126" s="31">
        <v>825</v>
      </c>
      <c r="F126">
        <v>0.97299999999999998</v>
      </c>
      <c r="G126" s="30">
        <f t="shared" si="1"/>
        <v>9632.6999999999989</v>
      </c>
      <c r="H126">
        <v>77</v>
      </c>
      <c r="I126">
        <v>161</v>
      </c>
      <c r="J126">
        <v>128</v>
      </c>
      <c r="K126">
        <v>0.36164400000000002</v>
      </c>
    </row>
    <row r="127" spans="1:11" x14ac:dyDescent="0.25">
      <c r="A127" t="s">
        <v>174</v>
      </c>
      <c r="B127" t="s">
        <v>328</v>
      </c>
      <c r="C127" t="s">
        <v>357</v>
      </c>
      <c r="D127">
        <v>2</v>
      </c>
      <c r="E127" s="31">
        <v>2700</v>
      </c>
      <c r="F127">
        <v>0.97299999999999998</v>
      </c>
      <c r="G127" s="30">
        <f t="shared" si="1"/>
        <v>31525.200000000001</v>
      </c>
      <c r="H127">
        <v>157</v>
      </c>
      <c r="I127">
        <v>526</v>
      </c>
      <c r="J127">
        <v>337</v>
      </c>
      <c r="K127">
        <v>0.42191800000000002</v>
      </c>
    </row>
    <row r="128" spans="1:11" x14ac:dyDescent="0.25">
      <c r="A128" t="s">
        <v>175</v>
      </c>
      <c r="B128" t="s">
        <v>327</v>
      </c>
      <c r="C128" t="s">
        <v>357</v>
      </c>
      <c r="D128">
        <v>2</v>
      </c>
      <c r="E128" s="31">
        <v>1300</v>
      </c>
      <c r="F128">
        <v>0.97299999999999998</v>
      </c>
      <c r="G128" s="30">
        <f t="shared" si="1"/>
        <v>15178.8</v>
      </c>
      <c r="H128">
        <v>125</v>
      </c>
      <c r="I128">
        <v>170</v>
      </c>
      <c r="J128">
        <v>139</v>
      </c>
      <c r="K128">
        <v>0.74246599999999996</v>
      </c>
    </row>
    <row r="129" spans="1:11" x14ac:dyDescent="0.25">
      <c r="A129" t="s">
        <v>176</v>
      </c>
      <c r="B129" t="s">
        <v>327</v>
      </c>
      <c r="C129" t="s">
        <v>358</v>
      </c>
      <c r="D129">
        <v>1</v>
      </c>
      <c r="E129" s="31">
        <v>1000</v>
      </c>
      <c r="F129">
        <v>0.97299999999999998</v>
      </c>
      <c r="G129" s="30">
        <f t="shared" si="1"/>
        <v>11676</v>
      </c>
      <c r="H129">
        <v>140</v>
      </c>
      <c r="I129">
        <v>288</v>
      </c>
      <c r="J129">
        <v>240</v>
      </c>
      <c r="K129">
        <v>0.369863</v>
      </c>
    </row>
    <row r="130" spans="1:11" x14ac:dyDescent="0.25">
      <c r="A130" t="s">
        <v>177</v>
      </c>
      <c r="B130" t="s">
        <v>327</v>
      </c>
      <c r="C130" t="s">
        <v>358</v>
      </c>
      <c r="D130">
        <v>2</v>
      </c>
      <c r="E130" s="31">
        <v>1480</v>
      </c>
      <c r="F130">
        <v>0.97299999999999998</v>
      </c>
      <c r="G130" s="30">
        <f t="shared" si="1"/>
        <v>17280.48</v>
      </c>
      <c r="H130">
        <v>175</v>
      </c>
      <c r="I130">
        <v>310</v>
      </c>
      <c r="J130">
        <v>249</v>
      </c>
      <c r="K130">
        <v>0.44109599999999999</v>
      </c>
    </row>
    <row r="131" spans="1:11" x14ac:dyDescent="0.25">
      <c r="A131" t="s">
        <v>178</v>
      </c>
      <c r="B131" t="s">
        <v>329</v>
      </c>
      <c r="C131" t="s">
        <v>357</v>
      </c>
      <c r="D131">
        <v>1</v>
      </c>
      <c r="E131" s="31">
        <v>650</v>
      </c>
      <c r="F131">
        <v>0.97299999999999998</v>
      </c>
      <c r="G131" s="30">
        <f t="shared" si="1"/>
        <v>7589.4</v>
      </c>
      <c r="H131">
        <v>80</v>
      </c>
      <c r="I131">
        <v>156</v>
      </c>
      <c r="J131">
        <v>107</v>
      </c>
      <c r="K131">
        <v>0.47945199999999999</v>
      </c>
    </row>
    <row r="132" spans="1:11" x14ac:dyDescent="0.25">
      <c r="A132" t="s">
        <v>179</v>
      </c>
      <c r="B132" t="s">
        <v>329</v>
      </c>
      <c r="C132" t="s">
        <v>357</v>
      </c>
      <c r="D132">
        <v>2</v>
      </c>
      <c r="E132" s="31">
        <v>920</v>
      </c>
      <c r="F132">
        <v>0.97299999999999998</v>
      </c>
      <c r="G132" s="30">
        <f t="shared" si="1"/>
        <v>10741.92</v>
      </c>
      <c r="H132">
        <v>108</v>
      </c>
      <c r="I132">
        <v>205</v>
      </c>
      <c r="J132">
        <v>147</v>
      </c>
      <c r="K132">
        <v>0.41369900000000004</v>
      </c>
    </row>
    <row r="133" spans="1:11" x14ac:dyDescent="0.25">
      <c r="A133" t="s">
        <v>180</v>
      </c>
      <c r="B133" t="s">
        <v>329</v>
      </c>
      <c r="C133" t="s">
        <v>358</v>
      </c>
      <c r="D133">
        <v>1</v>
      </c>
      <c r="E133" s="31">
        <v>880</v>
      </c>
      <c r="F133">
        <v>0.97299999999999998</v>
      </c>
      <c r="G133" s="30">
        <f t="shared" ref="G133:G196" si="2">E133*12*F133</f>
        <v>10274.879999999999</v>
      </c>
      <c r="H133">
        <v>145</v>
      </c>
      <c r="I133">
        <v>333</v>
      </c>
      <c r="J133">
        <v>246</v>
      </c>
      <c r="K133">
        <v>0.44383600000000001</v>
      </c>
    </row>
    <row r="134" spans="1:11" x14ac:dyDescent="0.25">
      <c r="A134" t="s">
        <v>181</v>
      </c>
      <c r="B134" t="s">
        <v>329</v>
      </c>
      <c r="C134" t="s">
        <v>358</v>
      </c>
      <c r="D134">
        <v>2</v>
      </c>
      <c r="E134" s="31">
        <v>1200</v>
      </c>
      <c r="F134">
        <v>0.97299999999999998</v>
      </c>
      <c r="G134" s="30">
        <f t="shared" si="2"/>
        <v>14011.199999999999</v>
      </c>
      <c r="H134">
        <v>160</v>
      </c>
      <c r="I134">
        <v>310</v>
      </c>
      <c r="J134">
        <v>169</v>
      </c>
      <c r="K134">
        <v>0.61917800000000001</v>
      </c>
    </row>
    <row r="135" spans="1:11" x14ac:dyDescent="0.25">
      <c r="A135" t="s">
        <v>182</v>
      </c>
      <c r="B135" t="s">
        <v>330</v>
      </c>
      <c r="C135" t="s">
        <v>357</v>
      </c>
      <c r="D135">
        <v>1</v>
      </c>
      <c r="E135" s="31">
        <v>1000</v>
      </c>
      <c r="F135">
        <v>0.97299999999999998</v>
      </c>
      <c r="G135" s="30">
        <f t="shared" si="2"/>
        <v>11676</v>
      </c>
      <c r="H135">
        <v>95</v>
      </c>
      <c r="I135">
        <v>280</v>
      </c>
      <c r="J135">
        <v>174</v>
      </c>
      <c r="K135">
        <v>0.54794500000000002</v>
      </c>
    </row>
    <row r="136" spans="1:11" x14ac:dyDescent="0.25">
      <c r="A136" t="s">
        <v>183</v>
      </c>
      <c r="B136" t="s">
        <v>330</v>
      </c>
      <c r="C136" t="s">
        <v>357</v>
      </c>
      <c r="D136">
        <v>2</v>
      </c>
      <c r="E136" s="31">
        <v>1200</v>
      </c>
      <c r="F136">
        <v>0.97299999999999998</v>
      </c>
      <c r="G136" s="30">
        <f t="shared" si="2"/>
        <v>14011.199999999999</v>
      </c>
      <c r="H136">
        <v>125</v>
      </c>
      <c r="I136">
        <v>277</v>
      </c>
      <c r="J136">
        <v>203</v>
      </c>
      <c r="K136">
        <v>0.271233</v>
      </c>
    </row>
    <row r="137" spans="1:11" x14ac:dyDescent="0.25">
      <c r="A137" t="s">
        <v>184</v>
      </c>
      <c r="B137" t="s">
        <v>330</v>
      </c>
      <c r="C137" t="s">
        <v>358</v>
      </c>
      <c r="D137">
        <v>1</v>
      </c>
      <c r="E137" s="31">
        <v>1400</v>
      </c>
      <c r="F137">
        <v>0.97299999999999998</v>
      </c>
      <c r="G137" s="30">
        <f t="shared" si="2"/>
        <v>16346.4</v>
      </c>
      <c r="H137">
        <v>209</v>
      </c>
      <c r="I137">
        <v>384</v>
      </c>
      <c r="J137">
        <v>240</v>
      </c>
      <c r="K137">
        <v>0.76164399999999999</v>
      </c>
    </row>
    <row r="138" spans="1:11" x14ac:dyDescent="0.25">
      <c r="A138" t="s">
        <v>185</v>
      </c>
      <c r="B138" t="s">
        <v>328</v>
      </c>
      <c r="C138" t="s">
        <v>358</v>
      </c>
      <c r="D138">
        <v>1</v>
      </c>
      <c r="E138" s="31">
        <v>2700</v>
      </c>
      <c r="F138">
        <v>0.97299999999999998</v>
      </c>
      <c r="G138" s="30">
        <f t="shared" si="2"/>
        <v>31525.200000000001</v>
      </c>
      <c r="H138">
        <v>202</v>
      </c>
      <c r="I138">
        <v>629</v>
      </c>
      <c r="J138">
        <v>389</v>
      </c>
      <c r="K138">
        <v>0.51232900000000003</v>
      </c>
    </row>
    <row r="139" spans="1:11" x14ac:dyDescent="0.25">
      <c r="A139" t="s">
        <v>186</v>
      </c>
      <c r="B139" t="s">
        <v>330</v>
      </c>
      <c r="C139" t="s">
        <v>358</v>
      </c>
      <c r="D139">
        <v>2</v>
      </c>
      <c r="E139" s="31">
        <v>1600</v>
      </c>
      <c r="F139">
        <v>0.97299999999999998</v>
      </c>
      <c r="G139" s="30">
        <f t="shared" si="2"/>
        <v>18681.599999999999</v>
      </c>
      <c r="H139">
        <v>220</v>
      </c>
      <c r="I139">
        <v>418</v>
      </c>
      <c r="J139">
        <v>312</v>
      </c>
      <c r="K139">
        <v>0.60821899999999995</v>
      </c>
    </row>
    <row r="140" spans="1:11" x14ac:dyDescent="0.25">
      <c r="A140" t="s">
        <v>187</v>
      </c>
      <c r="B140" t="s">
        <v>331</v>
      </c>
      <c r="C140" t="s">
        <v>357</v>
      </c>
      <c r="D140">
        <v>1</v>
      </c>
      <c r="E140" s="31">
        <v>1105</v>
      </c>
      <c r="F140">
        <v>0.97299999999999998</v>
      </c>
      <c r="G140" s="30">
        <f t="shared" si="2"/>
        <v>12901.98</v>
      </c>
      <c r="H140">
        <v>82</v>
      </c>
      <c r="I140">
        <v>235</v>
      </c>
      <c r="J140">
        <v>111</v>
      </c>
      <c r="K140">
        <v>0.61095900000000003</v>
      </c>
    </row>
    <row r="141" spans="1:11" x14ac:dyDescent="0.25">
      <c r="A141" t="s">
        <v>188</v>
      </c>
      <c r="B141" t="s">
        <v>331</v>
      </c>
      <c r="C141" t="s">
        <v>357</v>
      </c>
      <c r="D141">
        <v>2</v>
      </c>
      <c r="E141" s="31">
        <v>1665</v>
      </c>
      <c r="F141">
        <v>0.97299999999999998</v>
      </c>
      <c r="G141" s="30">
        <f t="shared" si="2"/>
        <v>19440.54</v>
      </c>
      <c r="H141">
        <v>130</v>
      </c>
      <c r="I141">
        <v>200</v>
      </c>
      <c r="J141">
        <v>169</v>
      </c>
      <c r="K141">
        <v>0.30684899999999998</v>
      </c>
    </row>
    <row r="142" spans="1:11" x14ac:dyDescent="0.25">
      <c r="A142" t="s">
        <v>189</v>
      </c>
      <c r="B142" t="s">
        <v>331</v>
      </c>
      <c r="C142" t="s">
        <v>358</v>
      </c>
      <c r="D142">
        <v>1</v>
      </c>
      <c r="E142" s="31">
        <v>1175</v>
      </c>
      <c r="F142">
        <v>0.97299999999999998</v>
      </c>
      <c r="G142" s="30">
        <f t="shared" si="2"/>
        <v>13719.3</v>
      </c>
      <c r="H142">
        <v>106</v>
      </c>
      <c r="I142">
        <v>267</v>
      </c>
      <c r="J142">
        <v>201</v>
      </c>
      <c r="K142">
        <v>0.52328799999999998</v>
      </c>
    </row>
    <row r="143" spans="1:11" x14ac:dyDescent="0.25">
      <c r="A143" t="s">
        <v>190</v>
      </c>
      <c r="B143" t="s">
        <v>331</v>
      </c>
      <c r="C143" t="s">
        <v>358</v>
      </c>
      <c r="D143">
        <v>2</v>
      </c>
      <c r="E143" s="31">
        <v>1725</v>
      </c>
      <c r="F143">
        <v>0.97299999999999998</v>
      </c>
      <c r="G143" s="30">
        <f t="shared" si="2"/>
        <v>20141.099999999999</v>
      </c>
      <c r="H143">
        <v>195</v>
      </c>
      <c r="I143">
        <v>305</v>
      </c>
      <c r="J143">
        <v>242</v>
      </c>
      <c r="K143">
        <v>0.48219200000000001</v>
      </c>
    </row>
    <row r="144" spans="1:11" x14ac:dyDescent="0.25">
      <c r="A144" t="s">
        <v>191</v>
      </c>
      <c r="B144" t="s">
        <v>332</v>
      </c>
      <c r="C144" t="s">
        <v>357</v>
      </c>
      <c r="D144">
        <v>1</v>
      </c>
      <c r="E144" s="31">
        <v>709</v>
      </c>
      <c r="F144">
        <v>0.97299999999999998</v>
      </c>
      <c r="G144" s="30">
        <f t="shared" si="2"/>
        <v>8278.2839999999997</v>
      </c>
      <c r="H144">
        <v>86</v>
      </c>
      <c r="I144">
        <v>192</v>
      </c>
      <c r="J144">
        <v>158</v>
      </c>
      <c r="K144">
        <v>0.221918</v>
      </c>
    </row>
    <row r="145" spans="1:11" x14ac:dyDescent="0.25">
      <c r="A145" t="s">
        <v>192</v>
      </c>
      <c r="B145" t="s">
        <v>332</v>
      </c>
      <c r="C145" t="s">
        <v>357</v>
      </c>
      <c r="D145">
        <v>2</v>
      </c>
      <c r="E145" s="31">
        <v>869</v>
      </c>
      <c r="F145">
        <v>0.97299999999999998</v>
      </c>
      <c r="G145" s="30">
        <f t="shared" si="2"/>
        <v>10146.444</v>
      </c>
      <c r="H145">
        <v>135</v>
      </c>
      <c r="I145">
        <v>305</v>
      </c>
      <c r="J145">
        <v>246</v>
      </c>
      <c r="K145">
        <v>0.38904099999999997</v>
      </c>
    </row>
    <row r="146" spans="1:11" x14ac:dyDescent="0.25">
      <c r="A146" t="s">
        <v>193</v>
      </c>
      <c r="B146" t="s">
        <v>332</v>
      </c>
      <c r="C146" t="s">
        <v>358</v>
      </c>
      <c r="D146">
        <v>1</v>
      </c>
      <c r="E146" s="31">
        <v>925</v>
      </c>
      <c r="F146">
        <v>0.97299999999999998</v>
      </c>
      <c r="G146" s="30">
        <f t="shared" si="2"/>
        <v>10800.3</v>
      </c>
      <c r="H146">
        <v>125</v>
      </c>
      <c r="I146">
        <v>288</v>
      </c>
      <c r="J146">
        <v>207</v>
      </c>
      <c r="K146">
        <v>0.41643799999999997</v>
      </c>
    </row>
    <row r="147" spans="1:11" x14ac:dyDescent="0.25">
      <c r="A147" t="s">
        <v>194</v>
      </c>
      <c r="B147" t="s">
        <v>332</v>
      </c>
      <c r="C147" t="s">
        <v>358</v>
      </c>
      <c r="D147">
        <v>2</v>
      </c>
      <c r="E147" s="31">
        <v>1350</v>
      </c>
      <c r="F147">
        <v>0.97299999999999998</v>
      </c>
      <c r="G147" s="30">
        <f t="shared" si="2"/>
        <v>15762.6</v>
      </c>
      <c r="H147">
        <v>119</v>
      </c>
      <c r="I147">
        <v>360</v>
      </c>
      <c r="J147">
        <v>224</v>
      </c>
      <c r="K147">
        <v>0.48493200000000003</v>
      </c>
    </row>
    <row r="148" spans="1:11" x14ac:dyDescent="0.25">
      <c r="A148" t="s">
        <v>195</v>
      </c>
      <c r="B148" t="s">
        <v>333</v>
      </c>
      <c r="C148" t="s">
        <v>357</v>
      </c>
      <c r="D148">
        <v>1</v>
      </c>
      <c r="E148" s="31">
        <v>900</v>
      </c>
      <c r="F148">
        <v>0.97299999999999998</v>
      </c>
      <c r="G148" s="30">
        <f t="shared" si="2"/>
        <v>10508.4</v>
      </c>
      <c r="H148">
        <v>89</v>
      </c>
      <c r="I148">
        <v>177</v>
      </c>
      <c r="J148">
        <v>139</v>
      </c>
      <c r="K148">
        <v>0.55068499999999998</v>
      </c>
    </row>
    <row r="149" spans="1:11" x14ac:dyDescent="0.25">
      <c r="A149" t="s">
        <v>196</v>
      </c>
      <c r="B149" t="s">
        <v>328</v>
      </c>
      <c r="C149" t="s">
        <v>358</v>
      </c>
      <c r="D149">
        <v>2</v>
      </c>
      <c r="E149" s="31">
        <v>3200</v>
      </c>
      <c r="F149">
        <v>0.97299999999999998</v>
      </c>
      <c r="G149" s="30">
        <f t="shared" si="2"/>
        <v>37363.199999999997</v>
      </c>
      <c r="H149">
        <v>195</v>
      </c>
      <c r="I149">
        <v>844</v>
      </c>
      <c r="J149">
        <v>325</v>
      </c>
      <c r="K149">
        <v>0.816438</v>
      </c>
    </row>
    <row r="150" spans="1:11" x14ac:dyDescent="0.25">
      <c r="A150" t="s">
        <v>197</v>
      </c>
      <c r="B150" t="s">
        <v>333</v>
      </c>
      <c r="C150" t="s">
        <v>357</v>
      </c>
      <c r="D150">
        <v>2</v>
      </c>
      <c r="E150" s="31">
        <v>1325</v>
      </c>
      <c r="F150">
        <v>0.97299999999999998</v>
      </c>
      <c r="G150" s="30">
        <f t="shared" si="2"/>
        <v>15470.699999999999</v>
      </c>
      <c r="H150">
        <v>161</v>
      </c>
      <c r="I150">
        <v>319</v>
      </c>
      <c r="J150">
        <v>283</v>
      </c>
      <c r="K150">
        <v>0.29315099999999999</v>
      </c>
    </row>
    <row r="151" spans="1:11" x14ac:dyDescent="0.25">
      <c r="A151" t="s">
        <v>198</v>
      </c>
      <c r="B151" t="s">
        <v>333</v>
      </c>
      <c r="C151" t="s">
        <v>358</v>
      </c>
      <c r="D151">
        <v>1</v>
      </c>
      <c r="E151" s="31">
        <v>975</v>
      </c>
      <c r="F151">
        <v>0.97299999999999998</v>
      </c>
      <c r="G151" s="30">
        <f t="shared" si="2"/>
        <v>11384.1</v>
      </c>
      <c r="H151">
        <v>145</v>
      </c>
      <c r="I151">
        <v>300</v>
      </c>
      <c r="J151">
        <v>192</v>
      </c>
      <c r="K151">
        <v>0.50136999999999998</v>
      </c>
    </row>
    <row r="152" spans="1:11" x14ac:dyDescent="0.25">
      <c r="A152" t="s">
        <v>199</v>
      </c>
      <c r="B152" t="s">
        <v>333</v>
      </c>
      <c r="C152" t="s">
        <v>358</v>
      </c>
      <c r="D152">
        <v>2</v>
      </c>
      <c r="E152" s="31">
        <v>1550</v>
      </c>
      <c r="F152">
        <v>0.97299999999999998</v>
      </c>
      <c r="G152" s="30">
        <f t="shared" si="2"/>
        <v>18097.8</v>
      </c>
      <c r="H152">
        <v>185</v>
      </c>
      <c r="I152">
        <v>376</v>
      </c>
      <c r="J152">
        <v>307</v>
      </c>
      <c r="K152">
        <v>0.30137000000000003</v>
      </c>
    </row>
    <row r="153" spans="1:11" x14ac:dyDescent="0.25">
      <c r="A153" t="s">
        <v>200</v>
      </c>
      <c r="B153" t="s">
        <v>334</v>
      </c>
      <c r="C153" t="s">
        <v>357</v>
      </c>
      <c r="D153">
        <v>1</v>
      </c>
      <c r="E153" s="31">
        <v>1165</v>
      </c>
      <c r="F153">
        <v>0.97299999999999998</v>
      </c>
      <c r="G153" s="30">
        <f t="shared" si="2"/>
        <v>13602.539999999999</v>
      </c>
      <c r="H153">
        <v>135</v>
      </c>
      <c r="I153">
        <v>220</v>
      </c>
      <c r="J153">
        <v>180</v>
      </c>
      <c r="K153">
        <v>0.34246599999999999</v>
      </c>
    </row>
    <row r="154" spans="1:11" x14ac:dyDescent="0.25">
      <c r="A154" t="s">
        <v>201</v>
      </c>
      <c r="B154" t="s">
        <v>334</v>
      </c>
      <c r="C154" t="s">
        <v>357</v>
      </c>
      <c r="D154">
        <v>2</v>
      </c>
      <c r="E154" s="31">
        <v>1625</v>
      </c>
      <c r="F154">
        <v>0.97299999999999998</v>
      </c>
      <c r="G154" s="30">
        <f t="shared" si="2"/>
        <v>18973.5</v>
      </c>
      <c r="H154">
        <v>220</v>
      </c>
      <c r="I154">
        <v>312</v>
      </c>
      <c r="J154">
        <v>260</v>
      </c>
      <c r="K154">
        <v>0.6</v>
      </c>
    </row>
    <row r="155" spans="1:11" x14ac:dyDescent="0.25">
      <c r="A155" t="s">
        <v>202</v>
      </c>
      <c r="B155" t="s">
        <v>334</v>
      </c>
      <c r="C155" t="s">
        <v>358</v>
      </c>
      <c r="D155">
        <v>1</v>
      </c>
      <c r="E155" s="31">
        <v>1400</v>
      </c>
      <c r="F155">
        <v>0.97299999999999998</v>
      </c>
      <c r="G155" s="30">
        <f t="shared" si="2"/>
        <v>16346.4</v>
      </c>
      <c r="H155">
        <v>135</v>
      </c>
      <c r="I155">
        <v>287</v>
      </c>
      <c r="J155">
        <v>232</v>
      </c>
      <c r="K155">
        <v>0.49863000000000002</v>
      </c>
    </row>
    <row r="156" spans="1:11" x14ac:dyDescent="0.25">
      <c r="A156" t="s">
        <v>203</v>
      </c>
      <c r="B156" t="s">
        <v>334</v>
      </c>
      <c r="C156" t="s">
        <v>358</v>
      </c>
      <c r="D156">
        <v>2</v>
      </c>
      <c r="E156" s="31">
        <v>1995</v>
      </c>
      <c r="F156">
        <v>0.97299999999999998</v>
      </c>
      <c r="G156" s="30">
        <f t="shared" si="2"/>
        <v>23293.62</v>
      </c>
      <c r="H156">
        <v>224</v>
      </c>
      <c r="I156">
        <v>331</v>
      </c>
      <c r="J156">
        <v>292</v>
      </c>
      <c r="K156">
        <v>0.63835600000000003</v>
      </c>
    </row>
    <row r="157" spans="1:11" x14ac:dyDescent="0.25">
      <c r="A157" t="s">
        <v>204</v>
      </c>
      <c r="B157" t="s">
        <v>335</v>
      </c>
      <c r="C157" t="s">
        <v>357</v>
      </c>
      <c r="D157">
        <v>1</v>
      </c>
      <c r="E157" s="31">
        <v>760</v>
      </c>
      <c r="F157">
        <v>0.97299999999999998</v>
      </c>
      <c r="G157" s="30">
        <f t="shared" si="2"/>
        <v>8873.76</v>
      </c>
      <c r="H157">
        <v>100</v>
      </c>
      <c r="I157">
        <v>195</v>
      </c>
      <c r="J157">
        <v>169</v>
      </c>
      <c r="K157">
        <v>0.29041099999999997</v>
      </c>
    </row>
    <row r="158" spans="1:11" x14ac:dyDescent="0.25">
      <c r="A158" t="s">
        <v>205</v>
      </c>
      <c r="B158" t="s">
        <v>335</v>
      </c>
      <c r="C158" t="s">
        <v>357</v>
      </c>
      <c r="D158">
        <v>2</v>
      </c>
      <c r="E158" s="31">
        <v>965</v>
      </c>
      <c r="F158">
        <v>0.97299999999999998</v>
      </c>
      <c r="G158" s="30">
        <f t="shared" si="2"/>
        <v>11267.34</v>
      </c>
      <c r="H158">
        <v>135</v>
      </c>
      <c r="I158">
        <v>284</v>
      </c>
      <c r="J158">
        <v>189</v>
      </c>
      <c r="K158">
        <v>0.53972600000000004</v>
      </c>
    </row>
    <row r="159" spans="1:11" x14ac:dyDescent="0.25">
      <c r="A159" t="s">
        <v>206</v>
      </c>
      <c r="B159" t="s">
        <v>335</v>
      </c>
      <c r="C159" t="s">
        <v>358</v>
      </c>
      <c r="D159">
        <v>1</v>
      </c>
      <c r="E159" s="31">
        <v>1185</v>
      </c>
      <c r="F159">
        <v>0.97299999999999998</v>
      </c>
      <c r="G159" s="30">
        <f t="shared" si="2"/>
        <v>13836.06</v>
      </c>
      <c r="H159">
        <v>157</v>
      </c>
      <c r="I159">
        <v>320</v>
      </c>
      <c r="J159">
        <v>289</v>
      </c>
      <c r="K159">
        <v>0.27945199999999998</v>
      </c>
    </row>
    <row r="160" spans="1:11" x14ac:dyDescent="0.25">
      <c r="A160" t="s">
        <v>207</v>
      </c>
      <c r="B160" t="s">
        <v>328</v>
      </c>
      <c r="C160" t="s">
        <v>357</v>
      </c>
      <c r="D160">
        <v>1</v>
      </c>
      <c r="E160" s="31">
        <v>1700</v>
      </c>
      <c r="F160">
        <v>0.97299999999999998</v>
      </c>
      <c r="G160" s="30">
        <f t="shared" si="2"/>
        <v>19849.2</v>
      </c>
      <c r="H160">
        <v>98</v>
      </c>
      <c r="I160">
        <v>430</v>
      </c>
      <c r="J160">
        <v>239</v>
      </c>
      <c r="K160">
        <v>0.67671199999999998</v>
      </c>
    </row>
    <row r="161" spans="1:11" x14ac:dyDescent="0.25">
      <c r="A161" t="s">
        <v>208</v>
      </c>
      <c r="B161" t="s">
        <v>335</v>
      </c>
      <c r="C161" t="s">
        <v>358</v>
      </c>
      <c r="D161">
        <v>2</v>
      </c>
      <c r="E161" s="31">
        <v>1340</v>
      </c>
      <c r="F161">
        <v>0.97299999999999998</v>
      </c>
      <c r="G161" s="30">
        <f t="shared" si="2"/>
        <v>15645.84</v>
      </c>
      <c r="H161">
        <v>135</v>
      </c>
      <c r="I161">
        <v>347</v>
      </c>
      <c r="J161">
        <v>278</v>
      </c>
      <c r="K161">
        <v>0.38904099999999997</v>
      </c>
    </row>
    <row r="162" spans="1:11" x14ac:dyDescent="0.25">
      <c r="A162" t="s">
        <v>209</v>
      </c>
      <c r="B162" t="s">
        <v>336</v>
      </c>
      <c r="C162" t="s">
        <v>357</v>
      </c>
      <c r="D162">
        <v>1</v>
      </c>
      <c r="E162" s="31">
        <v>1150</v>
      </c>
      <c r="F162">
        <v>0.97299999999999998</v>
      </c>
      <c r="G162" s="30">
        <f t="shared" si="2"/>
        <v>13427.4</v>
      </c>
      <c r="H162">
        <v>80</v>
      </c>
      <c r="I162">
        <v>267</v>
      </c>
      <c r="J162">
        <v>183</v>
      </c>
      <c r="K162">
        <v>0.57534200000000002</v>
      </c>
    </row>
    <row r="163" spans="1:11" x14ac:dyDescent="0.25">
      <c r="A163" t="s">
        <v>210</v>
      </c>
      <c r="B163" t="s">
        <v>336</v>
      </c>
      <c r="C163" t="s">
        <v>357</v>
      </c>
      <c r="D163">
        <v>2</v>
      </c>
      <c r="E163" s="31">
        <v>2000</v>
      </c>
      <c r="F163">
        <v>0.97299999999999998</v>
      </c>
      <c r="G163" s="30">
        <f t="shared" si="2"/>
        <v>23352</v>
      </c>
      <c r="H163">
        <v>160</v>
      </c>
      <c r="I163">
        <v>323</v>
      </c>
      <c r="J163">
        <v>237</v>
      </c>
      <c r="K163">
        <v>0.31232900000000002</v>
      </c>
    </row>
    <row r="164" spans="1:11" x14ac:dyDescent="0.25">
      <c r="A164" t="s">
        <v>211</v>
      </c>
      <c r="B164" t="s">
        <v>336</v>
      </c>
      <c r="C164" t="s">
        <v>358</v>
      </c>
      <c r="D164">
        <v>1</v>
      </c>
      <c r="E164" s="31">
        <v>1600</v>
      </c>
      <c r="F164">
        <v>0.97299999999999998</v>
      </c>
      <c r="G164" s="30">
        <f t="shared" si="2"/>
        <v>18681.599999999999</v>
      </c>
      <c r="H164">
        <v>225</v>
      </c>
      <c r="I164">
        <v>406</v>
      </c>
      <c r="J164">
        <v>297</v>
      </c>
      <c r="K164">
        <v>0.45205499999999998</v>
      </c>
    </row>
    <row r="165" spans="1:11" x14ac:dyDescent="0.25">
      <c r="A165" t="s">
        <v>212</v>
      </c>
      <c r="B165" t="s">
        <v>336</v>
      </c>
      <c r="C165" t="s">
        <v>358</v>
      </c>
      <c r="D165">
        <v>2</v>
      </c>
      <c r="E165" s="31">
        <v>2150</v>
      </c>
      <c r="F165">
        <v>0.97299999999999998</v>
      </c>
      <c r="G165" s="30">
        <f t="shared" si="2"/>
        <v>25103.399999999998</v>
      </c>
      <c r="H165">
        <v>170</v>
      </c>
      <c r="I165">
        <v>447</v>
      </c>
      <c r="J165">
        <v>360</v>
      </c>
      <c r="K165">
        <v>0.53150699999999995</v>
      </c>
    </row>
    <row r="166" spans="1:11" x14ac:dyDescent="0.25">
      <c r="A166" t="s">
        <v>213</v>
      </c>
      <c r="B166" t="s">
        <v>337</v>
      </c>
      <c r="C166" t="s">
        <v>357</v>
      </c>
      <c r="D166">
        <v>1</v>
      </c>
      <c r="E166" s="31">
        <v>1600</v>
      </c>
      <c r="F166">
        <v>0.97299999999999998</v>
      </c>
      <c r="G166" s="30">
        <f t="shared" si="2"/>
        <v>18681.599999999999</v>
      </c>
      <c r="H166">
        <v>94</v>
      </c>
      <c r="I166">
        <v>411</v>
      </c>
      <c r="J166">
        <v>209</v>
      </c>
      <c r="K166">
        <v>0.53972600000000004</v>
      </c>
    </row>
    <row r="167" spans="1:11" x14ac:dyDescent="0.25">
      <c r="A167" t="s">
        <v>214</v>
      </c>
      <c r="B167" t="s">
        <v>337</v>
      </c>
      <c r="C167" t="s">
        <v>357</v>
      </c>
      <c r="D167">
        <v>2</v>
      </c>
      <c r="E167" s="31">
        <v>2100</v>
      </c>
      <c r="F167">
        <v>0.97299999999999998</v>
      </c>
      <c r="G167" s="30">
        <f t="shared" si="2"/>
        <v>24519.599999999999</v>
      </c>
      <c r="H167">
        <v>130</v>
      </c>
      <c r="I167">
        <v>438</v>
      </c>
      <c r="J167">
        <v>265</v>
      </c>
      <c r="K167">
        <v>0.40273999999999999</v>
      </c>
    </row>
    <row r="168" spans="1:11" x14ac:dyDescent="0.25">
      <c r="A168" t="s">
        <v>215</v>
      </c>
      <c r="B168" t="s">
        <v>337</v>
      </c>
      <c r="C168" t="s">
        <v>358</v>
      </c>
      <c r="D168">
        <v>1</v>
      </c>
      <c r="E168" s="31">
        <v>1200</v>
      </c>
      <c r="F168">
        <v>0.97299999999999998</v>
      </c>
      <c r="G168" s="30">
        <f t="shared" si="2"/>
        <v>14011.199999999999</v>
      </c>
      <c r="H168">
        <v>162</v>
      </c>
      <c r="I168">
        <v>504</v>
      </c>
      <c r="J168">
        <v>435</v>
      </c>
      <c r="K168">
        <v>0.4</v>
      </c>
    </row>
    <row r="169" spans="1:11" x14ac:dyDescent="0.25">
      <c r="A169" t="s">
        <v>216</v>
      </c>
      <c r="B169" t="s">
        <v>337</v>
      </c>
      <c r="C169" t="s">
        <v>358</v>
      </c>
      <c r="D169">
        <v>2</v>
      </c>
      <c r="E169" s="31">
        <v>2100</v>
      </c>
      <c r="F169">
        <v>0.97299999999999998</v>
      </c>
      <c r="G169" s="30">
        <f t="shared" si="2"/>
        <v>24519.599999999999</v>
      </c>
      <c r="H169">
        <v>175</v>
      </c>
      <c r="I169">
        <v>755</v>
      </c>
      <c r="J169">
        <v>487</v>
      </c>
      <c r="K169">
        <v>0.43013699999999999</v>
      </c>
    </row>
    <row r="170" spans="1:11" x14ac:dyDescent="0.25">
      <c r="A170" t="s">
        <v>217</v>
      </c>
      <c r="B170" t="s">
        <v>338</v>
      </c>
      <c r="C170" t="s">
        <v>357</v>
      </c>
      <c r="D170">
        <v>2</v>
      </c>
      <c r="E170" s="31">
        <v>2500</v>
      </c>
      <c r="F170">
        <v>0.97299999999999998</v>
      </c>
      <c r="G170" s="30">
        <f t="shared" si="2"/>
        <v>29190</v>
      </c>
      <c r="H170">
        <v>129</v>
      </c>
      <c r="I170">
        <v>431</v>
      </c>
      <c r="J170">
        <v>231</v>
      </c>
      <c r="K170">
        <v>0.40273999999999999</v>
      </c>
    </row>
    <row r="171" spans="1:11" x14ac:dyDescent="0.25">
      <c r="A171" t="s">
        <v>218</v>
      </c>
      <c r="B171" t="s">
        <v>295</v>
      </c>
      <c r="C171" t="s">
        <v>358</v>
      </c>
      <c r="D171">
        <v>2</v>
      </c>
      <c r="E171" s="31">
        <v>2000</v>
      </c>
      <c r="F171">
        <v>0.97299999999999998</v>
      </c>
      <c r="G171" s="30">
        <f t="shared" si="2"/>
        <v>23352</v>
      </c>
      <c r="H171">
        <v>97</v>
      </c>
      <c r="I171">
        <v>240</v>
      </c>
      <c r="J171">
        <v>199</v>
      </c>
      <c r="K171">
        <v>0.31232900000000002</v>
      </c>
    </row>
    <row r="172" spans="1:11" x14ac:dyDescent="0.25">
      <c r="A172" t="s">
        <v>219</v>
      </c>
      <c r="B172" t="s">
        <v>338</v>
      </c>
      <c r="C172" t="s">
        <v>358</v>
      </c>
      <c r="D172">
        <v>1</v>
      </c>
      <c r="E172" s="31">
        <v>2500</v>
      </c>
      <c r="F172">
        <v>0.97299999999999998</v>
      </c>
      <c r="G172" s="30">
        <f t="shared" si="2"/>
        <v>29190</v>
      </c>
      <c r="H172">
        <v>186</v>
      </c>
      <c r="I172">
        <v>578</v>
      </c>
      <c r="J172">
        <v>490</v>
      </c>
      <c r="K172">
        <v>0.23013700000000001</v>
      </c>
    </row>
    <row r="173" spans="1:11" x14ac:dyDescent="0.25">
      <c r="A173" t="s">
        <v>220</v>
      </c>
      <c r="B173" t="s">
        <v>338</v>
      </c>
      <c r="C173" t="s">
        <v>358</v>
      </c>
      <c r="D173">
        <v>2</v>
      </c>
      <c r="E173" s="31">
        <v>2750</v>
      </c>
      <c r="F173">
        <v>0.97299999999999998</v>
      </c>
      <c r="G173" s="30">
        <f t="shared" si="2"/>
        <v>32109</v>
      </c>
      <c r="H173">
        <v>188</v>
      </c>
      <c r="I173">
        <v>810</v>
      </c>
      <c r="J173">
        <v>538</v>
      </c>
      <c r="K173">
        <v>0.6</v>
      </c>
    </row>
    <row r="174" spans="1:11" x14ac:dyDescent="0.25">
      <c r="A174" t="s">
        <v>221</v>
      </c>
      <c r="B174" t="s">
        <v>338</v>
      </c>
      <c r="C174" t="s">
        <v>357</v>
      </c>
      <c r="D174">
        <v>1</v>
      </c>
      <c r="E174" s="31">
        <v>1800</v>
      </c>
      <c r="F174">
        <v>0.97299999999999998</v>
      </c>
      <c r="G174" s="30">
        <f t="shared" si="2"/>
        <v>21016.799999999999</v>
      </c>
      <c r="H174">
        <v>89</v>
      </c>
      <c r="I174">
        <v>390</v>
      </c>
      <c r="J174">
        <v>288</v>
      </c>
      <c r="K174">
        <v>0.232877</v>
      </c>
    </row>
    <row r="175" spans="1:11" x14ac:dyDescent="0.25">
      <c r="A175" t="s">
        <v>222</v>
      </c>
      <c r="B175" t="s">
        <v>339</v>
      </c>
      <c r="C175" t="s">
        <v>357</v>
      </c>
      <c r="D175">
        <v>2</v>
      </c>
      <c r="E175" s="31">
        <v>3000</v>
      </c>
      <c r="F175">
        <v>0.97299999999999998</v>
      </c>
      <c r="G175" s="30">
        <f t="shared" si="2"/>
        <v>35028</v>
      </c>
      <c r="H175">
        <v>193</v>
      </c>
      <c r="I175">
        <v>648</v>
      </c>
      <c r="J175">
        <v>415</v>
      </c>
      <c r="K175">
        <v>0.408219</v>
      </c>
    </row>
    <row r="176" spans="1:11" x14ac:dyDescent="0.25">
      <c r="A176" t="s">
        <v>223</v>
      </c>
      <c r="B176" t="s">
        <v>339</v>
      </c>
      <c r="C176" t="s">
        <v>358</v>
      </c>
      <c r="D176">
        <v>1</v>
      </c>
      <c r="E176" s="31">
        <v>2000</v>
      </c>
      <c r="F176">
        <v>0.97299999999999998</v>
      </c>
      <c r="G176" s="30">
        <f t="shared" si="2"/>
        <v>23352</v>
      </c>
      <c r="H176">
        <v>193</v>
      </c>
      <c r="I176">
        <v>600</v>
      </c>
      <c r="J176">
        <v>387</v>
      </c>
      <c r="K176">
        <v>0.32602700000000001</v>
      </c>
    </row>
    <row r="177" spans="1:11" x14ac:dyDescent="0.25">
      <c r="A177" t="s">
        <v>224</v>
      </c>
      <c r="B177" t="s">
        <v>339</v>
      </c>
      <c r="C177" t="s">
        <v>358</v>
      </c>
      <c r="D177">
        <v>2</v>
      </c>
      <c r="E177" s="31">
        <v>2950</v>
      </c>
      <c r="F177">
        <v>0.97299999999999998</v>
      </c>
      <c r="G177" s="30">
        <f t="shared" si="2"/>
        <v>34444.199999999997</v>
      </c>
      <c r="H177">
        <v>192</v>
      </c>
      <c r="I177">
        <v>829</v>
      </c>
      <c r="J177">
        <v>575</v>
      </c>
      <c r="K177">
        <v>0.38904099999999997</v>
      </c>
    </row>
    <row r="178" spans="1:11" x14ac:dyDescent="0.25">
      <c r="A178" t="s">
        <v>225</v>
      </c>
      <c r="B178" t="s">
        <v>339</v>
      </c>
      <c r="C178" t="s">
        <v>357</v>
      </c>
      <c r="D178">
        <v>1</v>
      </c>
      <c r="E178" s="31">
        <v>1700</v>
      </c>
      <c r="F178">
        <v>0.97299999999999998</v>
      </c>
      <c r="G178" s="30">
        <f t="shared" si="2"/>
        <v>19849.2</v>
      </c>
      <c r="H178">
        <v>98</v>
      </c>
      <c r="I178">
        <v>432</v>
      </c>
      <c r="J178">
        <v>228</v>
      </c>
      <c r="K178">
        <v>0.52054800000000001</v>
      </c>
    </row>
    <row r="179" spans="1:11" x14ac:dyDescent="0.25">
      <c r="A179" t="s">
        <v>226</v>
      </c>
      <c r="B179" t="s">
        <v>340</v>
      </c>
      <c r="C179" t="s">
        <v>357</v>
      </c>
      <c r="D179">
        <v>1</v>
      </c>
      <c r="E179" s="31">
        <v>3000</v>
      </c>
      <c r="F179">
        <v>0.97299999999999998</v>
      </c>
      <c r="G179" s="30">
        <f t="shared" si="2"/>
        <v>35028</v>
      </c>
      <c r="H179">
        <v>87</v>
      </c>
      <c r="I179">
        <v>512</v>
      </c>
      <c r="J179">
        <v>337</v>
      </c>
      <c r="K179">
        <v>0.46301400000000004</v>
      </c>
    </row>
    <row r="180" spans="1:11" x14ac:dyDescent="0.25">
      <c r="A180" t="s">
        <v>227</v>
      </c>
      <c r="B180" t="s">
        <v>340</v>
      </c>
      <c r="C180" t="s">
        <v>357</v>
      </c>
      <c r="D180">
        <v>2</v>
      </c>
      <c r="E180" s="31">
        <v>3200</v>
      </c>
      <c r="F180">
        <v>0.97299999999999998</v>
      </c>
      <c r="G180" s="30">
        <f t="shared" si="2"/>
        <v>37363.199999999997</v>
      </c>
      <c r="H180">
        <v>154</v>
      </c>
      <c r="I180">
        <v>480</v>
      </c>
      <c r="J180">
        <v>154</v>
      </c>
      <c r="K180">
        <v>0.67945199999999994</v>
      </c>
    </row>
    <row r="181" spans="1:11" x14ac:dyDescent="0.25">
      <c r="A181" t="s">
        <v>228</v>
      </c>
      <c r="B181" t="s">
        <v>341</v>
      </c>
      <c r="C181" t="s">
        <v>357</v>
      </c>
      <c r="D181">
        <v>2</v>
      </c>
      <c r="E181" s="31">
        <v>4500</v>
      </c>
      <c r="F181">
        <v>0.97299999999999998</v>
      </c>
      <c r="G181" s="30">
        <f t="shared" si="2"/>
        <v>52542</v>
      </c>
      <c r="H181">
        <v>273</v>
      </c>
      <c r="I181">
        <v>853</v>
      </c>
      <c r="J181">
        <v>432</v>
      </c>
      <c r="K181">
        <v>0.68219200000000002</v>
      </c>
    </row>
    <row r="182" spans="1:11" x14ac:dyDescent="0.25">
      <c r="A182" t="s">
        <v>229</v>
      </c>
      <c r="B182" t="s">
        <v>295</v>
      </c>
      <c r="C182" t="s">
        <v>357</v>
      </c>
      <c r="D182">
        <v>1</v>
      </c>
      <c r="E182" s="31">
        <v>800</v>
      </c>
      <c r="F182">
        <v>0.97299999999999998</v>
      </c>
      <c r="G182" s="30">
        <f t="shared" si="2"/>
        <v>9340.7999999999993</v>
      </c>
      <c r="H182">
        <v>53</v>
      </c>
      <c r="I182">
        <v>188</v>
      </c>
      <c r="J182">
        <v>104</v>
      </c>
      <c r="K182">
        <v>0.56986300000000001</v>
      </c>
    </row>
    <row r="183" spans="1:11" x14ac:dyDescent="0.25">
      <c r="A183" t="s">
        <v>230</v>
      </c>
      <c r="B183" t="s">
        <v>341</v>
      </c>
      <c r="C183" t="s">
        <v>358</v>
      </c>
      <c r="D183">
        <v>1</v>
      </c>
      <c r="E183" s="31">
        <v>4500</v>
      </c>
      <c r="F183">
        <v>0.97299999999999998</v>
      </c>
      <c r="G183" s="30">
        <f t="shared" si="2"/>
        <v>52542</v>
      </c>
      <c r="H183">
        <v>103</v>
      </c>
      <c r="I183">
        <v>807</v>
      </c>
      <c r="J183">
        <v>200</v>
      </c>
      <c r="K183">
        <v>0.86849299999999996</v>
      </c>
    </row>
    <row r="184" spans="1:11" x14ac:dyDescent="0.25">
      <c r="A184" t="s">
        <v>231</v>
      </c>
      <c r="B184" t="s">
        <v>341</v>
      </c>
      <c r="C184" t="s">
        <v>358</v>
      </c>
      <c r="D184">
        <v>2</v>
      </c>
      <c r="E184" s="31">
        <v>5500</v>
      </c>
      <c r="F184">
        <v>0.97299999999999998</v>
      </c>
      <c r="G184" s="30">
        <f t="shared" si="2"/>
        <v>64218</v>
      </c>
      <c r="H184">
        <v>200</v>
      </c>
      <c r="I184">
        <v>770</v>
      </c>
      <c r="J184">
        <v>428</v>
      </c>
      <c r="K184">
        <v>0.52328799999999998</v>
      </c>
    </row>
    <row r="185" spans="1:11" x14ac:dyDescent="0.25">
      <c r="A185" t="s">
        <v>232</v>
      </c>
      <c r="B185" t="s">
        <v>341</v>
      </c>
      <c r="C185" t="s">
        <v>357</v>
      </c>
      <c r="D185">
        <v>1</v>
      </c>
      <c r="E185" s="31">
        <v>3500</v>
      </c>
      <c r="F185">
        <v>0.97299999999999998</v>
      </c>
      <c r="G185" s="30">
        <f t="shared" si="2"/>
        <v>40866</v>
      </c>
      <c r="H185">
        <v>151</v>
      </c>
      <c r="I185">
        <v>890</v>
      </c>
      <c r="J185">
        <v>576</v>
      </c>
      <c r="K185">
        <v>0.46027400000000002</v>
      </c>
    </row>
    <row r="186" spans="1:11" x14ac:dyDescent="0.25">
      <c r="A186" t="s">
        <v>233</v>
      </c>
      <c r="B186" t="s">
        <v>342</v>
      </c>
      <c r="C186" t="s">
        <v>357</v>
      </c>
      <c r="D186">
        <v>2</v>
      </c>
      <c r="E186" s="31">
        <v>4000</v>
      </c>
      <c r="F186">
        <v>0.97299999999999998</v>
      </c>
      <c r="G186" s="30">
        <f t="shared" si="2"/>
        <v>46704</v>
      </c>
      <c r="H186">
        <v>218</v>
      </c>
      <c r="I186">
        <v>681</v>
      </c>
      <c r="J186">
        <v>560</v>
      </c>
      <c r="K186">
        <v>0.35342499999999999</v>
      </c>
    </row>
    <row r="187" spans="1:11" x14ac:dyDescent="0.25">
      <c r="A187" t="s">
        <v>234</v>
      </c>
      <c r="B187" t="s">
        <v>342</v>
      </c>
      <c r="C187" t="s">
        <v>357</v>
      </c>
      <c r="D187">
        <v>1</v>
      </c>
      <c r="E187" s="31">
        <v>3000</v>
      </c>
      <c r="F187">
        <v>0.97299999999999998</v>
      </c>
      <c r="G187" s="30">
        <f t="shared" si="2"/>
        <v>35028</v>
      </c>
      <c r="H187">
        <v>109</v>
      </c>
      <c r="I187">
        <v>640</v>
      </c>
      <c r="J187">
        <v>288</v>
      </c>
      <c r="K187">
        <v>0.49863000000000002</v>
      </c>
    </row>
    <row r="188" spans="1:11" x14ac:dyDescent="0.25">
      <c r="A188" t="s">
        <v>235</v>
      </c>
      <c r="B188" t="s">
        <v>343</v>
      </c>
      <c r="C188" t="s">
        <v>357</v>
      </c>
      <c r="D188">
        <v>2</v>
      </c>
      <c r="E188" s="31">
        <v>5600</v>
      </c>
      <c r="F188">
        <v>0.97299999999999998</v>
      </c>
      <c r="G188" s="30">
        <f t="shared" si="2"/>
        <v>65385.599999999999</v>
      </c>
      <c r="H188">
        <v>196</v>
      </c>
      <c r="I188">
        <v>612</v>
      </c>
      <c r="J188">
        <v>373</v>
      </c>
      <c r="K188">
        <v>0.51506799999999997</v>
      </c>
    </row>
    <row r="189" spans="1:11" x14ac:dyDescent="0.25">
      <c r="A189" t="s">
        <v>236</v>
      </c>
      <c r="B189" t="s">
        <v>343</v>
      </c>
      <c r="C189" t="s">
        <v>358</v>
      </c>
      <c r="D189">
        <v>1</v>
      </c>
      <c r="E189" s="31">
        <v>3200</v>
      </c>
      <c r="F189">
        <v>0.97299999999999998</v>
      </c>
      <c r="G189" s="30">
        <f t="shared" si="2"/>
        <v>37363.199999999997</v>
      </c>
      <c r="H189">
        <v>165</v>
      </c>
      <c r="I189">
        <v>1296</v>
      </c>
      <c r="J189">
        <v>420</v>
      </c>
      <c r="K189">
        <v>0.87123300000000004</v>
      </c>
    </row>
    <row r="190" spans="1:11" x14ac:dyDescent="0.25">
      <c r="A190" t="s">
        <v>237</v>
      </c>
      <c r="B190" t="s">
        <v>343</v>
      </c>
      <c r="C190" t="s">
        <v>358</v>
      </c>
      <c r="D190">
        <v>2</v>
      </c>
      <c r="E190" s="31">
        <v>3500</v>
      </c>
      <c r="F190">
        <v>0.97299999999999998</v>
      </c>
      <c r="G190" s="30">
        <f t="shared" si="2"/>
        <v>40866</v>
      </c>
      <c r="H190">
        <v>268</v>
      </c>
      <c r="I190">
        <v>1032</v>
      </c>
      <c r="J190">
        <v>593</v>
      </c>
      <c r="K190">
        <v>0.50684899999999999</v>
      </c>
    </row>
    <row r="191" spans="1:11" x14ac:dyDescent="0.25">
      <c r="A191" t="s">
        <v>238</v>
      </c>
      <c r="B191" t="s">
        <v>343</v>
      </c>
      <c r="C191" t="s">
        <v>357</v>
      </c>
      <c r="D191">
        <v>1</v>
      </c>
      <c r="E191" s="31">
        <v>3400</v>
      </c>
      <c r="F191">
        <v>0.97299999999999998</v>
      </c>
      <c r="G191" s="30">
        <f t="shared" si="2"/>
        <v>39698.400000000001</v>
      </c>
      <c r="H191">
        <v>106</v>
      </c>
      <c r="I191">
        <v>624</v>
      </c>
      <c r="J191">
        <v>436</v>
      </c>
      <c r="K191">
        <v>0.282192</v>
      </c>
    </row>
    <row r="192" spans="1:11" x14ac:dyDescent="0.25">
      <c r="A192" t="s">
        <v>239</v>
      </c>
      <c r="B192" t="s">
        <v>344</v>
      </c>
      <c r="C192" t="s">
        <v>357</v>
      </c>
      <c r="D192">
        <v>2</v>
      </c>
      <c r="E192" s="31">
        <v>4200</v>
      </c>
      <c r="F192">
        <v>0.97299999999999998</v>
      </c>
      <c r="G192" s="30">
        <f t="shared" si="2"/>
        <v>49039.199999999997</v>
      </c>
      <c r="H192">
        <v>210</v>
      </c>
      <c r="I192">
        <v>654</v>
      </c>
      <c r="J192">
        <v>426</v>
      </c>
      <c r="K192">
        <v>0.542466</v>
      </c>
    </row>
    <row r="193" spans="1:11" x14ac:dyDescent="0.25">
      <c r="A193" t="s">
        <v>240</v>
      </c>
      <c r="B193" t="s">
        <v>345</v>
      </c>
      <c r="C193" t="s">
        <v>357</v>
      </c>
      <c r="D193">
        <v>2</v>
      </c>
      <c r="E193" s="31">
        <v>1100</v>
      </c>
      <c r="F193">
        <v>0.97299999999999998</v>
      </c>
      <c r="G193" s="30">
        <f t="shared" si="2"/>
        <v>12843.6</v>
      </c>
      <c r="H193">
        <v>111</v>
      </c>
      <c r="I193">
        <v>148</v>
      </c>
      <c r="J193">
        <v>142</v>
      </c>
      <c r="K193">
        <v>8.2192000000000001E-2</v>
      </c>
    </row>
    <row r="194" spans="1:11" x14ac:dyDescent="0.25">
      <c r="A194" t="s">
        <v>241</v>
      </c>
      <c r="B194" t="s">
        <v>344</v>
      </c>
      <c r="C194" t="s">
        <v>358</v>
      </c>
      <c r="D194">
        <v>1</v>
      </c>
      <c r="E194" s="31">
        <v>3000</v>
      </c>
      <c r="F194">
        <v>0.97299999999999998</v>
      </c>
      <c r="G194" s="30">
        <f t="shared" si="2"/>
        <v>35028</v>
      </c>
      <c r="H194">
        <v>133</v>
      </c>
      <c r="I194">
        <v>1040</v>
      </c>
      <c r="J194">
        <v>621</v>
      </c>
      <c r="K194">
        <v>0.347945</v>
      </c>
    </row>
    <row r="195" spans="1:11" x14ac:dyDescent="0.25">
      <c r="A195" t="s">
        <v>242</v>
      </c>
      <c r="B195" t="s">
        <v>344</v>
      </c>
      <c r="C195" t="s">
        <v>358</v>
      </c>
      <c r="D195">
        <v>2</v>
      </c>
      <c r="E195" s="31">
        <v>3900</v>
      </c>
      <c r="F195">
        <v>0.97299999999999998</v>
      </c>
      <c r="G195" s="30">
        <f t="shared" si="2"/>
        <v>45536.4</v>
      </c>
      <c r="H195">
        <v>231</v>
      </c>
      <c r="I195">
        <v>888</v>
      </c>
      <c r="J195">
        <v>535</v>
      </c>
      <c r="K195">
        <v>0.47671199999999997</v>
      </c>
    </row>
    <row r="196" spans="1:11" x14ac:dyDescent="0.25">
      <c r="A196" t="s">
        <v>243</v>
      </c>
      <c r="B196" t="s">
        <v>344</v>
      </c>
      <c r="C196" t="s">
        <v>357</v>
      </c>
      <c r="D196">
        <v>1</v>
      </c>
      <c r="E196" s="31">
        <v>3600</v>
      </c>
      <c r="F196">
        <v>0.97299999999999998</v>
      </c>
      <c r="G196" s="30">
        <f t="shared" si="2"/>
        <v>42033.599999999999</v>
      </c>
      <c r="H196">
        <v>137</v>
      </c>
      <c r="I196">
        <v>808</v>
      </c>
      <c r="J196">
        <v>196</v>
      </c>
      <c r="K196">
        <v>0.77808199999999994</v>
      </c>
    </row>
    <row r="197" spans="1:11" x14ac:dyDescent="0.25">
      <c r="A197" t="s">
        <v>244</v>
      </c>
      <c r="B197" t="s">
        <v>346</v>
      </c>
      <c r="C197" t="s">
        <v>357</v>
      </c>
      <c r="D197">
        <v>2</v>
      </c>
      <c r="E197" s="31">
        <v>3500</v>
      </c>
      <c r="F197">
        <v>0.97299999999999998</v>
      </c>
      <c r="G197" s="30">
        <f t="shared" ref="G197:G247" si="3">E197*12*F197</f>
        <v>40866</v>
      </c>
      <c r="H197">
        <v>155</v>
      </c>
      <c r="I197">
        <v>483</v>
      </c>
      <c r="J197">
        <v>294</v>
      </c>
      <c r="K197">
        <v>0.39726</v>
      </c>
    </row>
    <row r="198" spans="1:11" x14ac:dyDescent="0.25">
      <c r="A198" t="s">
        <v>245</v>
      </c>
      <c r="B198" t="s">
        <v>346</v>
      </c>
      <c r="C198" t="s">
        <v>358</v>
      </c>
      <c r="D198">
        <v>1</v>
      </c>
      <c r="E198" s="31">
        <v>2500</v>
      </c>
      <c r="F198">
        <v>0.97299999999999998</v>
      </c>
      <c r="G198" s="30">
        <f t="shared" si="3"/>
        <v>29190</v>
      </c>
      <c r="H198">
        <v>111</v>
      </c>
      <c r="I198">
        <v>868</v>
      </c>
      <c r="J198">
        <v>471</v>
      </c>
      <c r="K198">
        <v>0.6</v>
      </c>
    </row>
    <row r="199" spans="1:11" x14ac:dyDescent="0.25">
      <c r="A199" t="s">
        <v>246</v>
      </c>
      <c r="B199" t="s">
        <v>346</v>
      </c>
      <c r="C199" t="s">
        <v>358</v>
      </c>
      <c r="D199">
        <v>2</v>
      </c>
      <c r="E199" s="31">
        <v>3000</v>
      </c>
      <c r="F199">
        <v>0.97299999999999998</v>
      </c>
      <c r="G199" s="30">
        <f t="shared" si="3"/>
        <v>35028</v>
      </c>
      <c r="H199">
        <v>195</v>
      </c>
      <c r="I199">
        <v>752</v>
      </c>
      <c r="J199">
        <v>620</v>
      </c>
      <c r="K199">
        <v>0.29315099999999999</v>
      </c>
    </row>
    <row r="200" spans="1:11" x14ac:dyDescent="0.25">
      <c r="A200" t="s">
        <v>247</v>
      </c>
      <c r="B200" t="s">
        <v>346</v>
      </c>
      <c r="C200" t="s">
        <v>357</v>
      </c>
      <c r="D200">
        <v>1</v>
      </c>
      <c r="E200" s="31">
        <v>3000</v>
      </c>
      <c r="F200">
        <v>0.97299999999999998</v>
      </c>
      <c r="G200" s="30">
        <f t="shared" si="3"/>
        <v>35028</v>
      </c>
      <c r="H200">
        <v>80</v>
      </c>
      <c r="I200">
        <v>469</v>
      </c>
      <c r="J200">
        <v>235</v>
      </c>
      <c r="K200">
        <v>0.641096</v>
      </c>
    </row>
    <row r="201" spans="1:11" x14ac:dyDescent="0.25">
      <c r="A201" t="s">
        <v>248</v>
      </c>
      <c r="B201" t="s">
        <v>347</v>
      </c>
      <c r="C201" t="s">
        <v>357</v>
      </c>
      <c r="D201">
        <v>2</v>
      </c>
      <c r="E201" s="31">
        <v>3900</v>
      </c>
      <c r="F201">
        <v>0.97299999999999998</v>
      </c>
      <c r="G201" s="30">
        <f t="shared" si="3"/>
        <v>45536.4</v>
      </c>
      <c r="H201">
        <v>116</v>
      </c>
      <c r="I201">
        <v>361</v>
      </c>
      <c r="J201">
        <v>284</v>
      </c>
      <c r="K201">
        <v>0.50411000000000006</v>
      </c>
    </row>
    <row r="202" spans="1:11" x14ac:dyDescent="0.25">
      <c r="A202" t="s">
        <v>249</v>
      </c>
      <c r="B202" t="s">
        <v>347</v>
      </c>
      <c r="C202" t="s">
        <v>358</v>
      </c>
      <c r="D202">
        <v>1</v>
      </c>
      <c r="E202" s="31">
        <v>2800</v>
      </c>
      <c r="F202">
        <v>0.97299999999999998</v>
      </c>
      <c r="G202" s="30">
        <f t="shared" si="3"/>
        <v>32692.799999999999</v>
      </c>
      <c r="H202">
        <v>102</v>
      </c>
      <c r="I202">
        <v>799</v>
      </c>
      <c r="J202">
        <v>355</v>
      </c>
      <c r="K202">
        <v>0.40273999999999999</v>
      </c>
    </row>
    <row r="203" spans="1:11" x14ac:dyDescent="0.25">
      <c r="A203" t="s">
        <v>250</v>
      </c>
      <c r="B203" t="s">
        <v>347</v>
      </c>
      <c r="C203" t="s">
        <v>358</v>
      </c>
      <c r="D203">
        <v>2</v>
      </c>
      <c r="E203" s="31">
        <v>3500</v>
      </c>
      <c r="F203">
        <v>0.97299999999999998</v>
      </c>
      <c r="G203" s="30">
        <f t="shared" si="3"/>
        <v>40866</v>
      </c>
      <c r="H203">
        <v>188</v>
      </c>
      <c r="I203">
        <v>724</v>
      </c>
      <c r="J203">
        <v>436</v>
      </c>
      <c r="K203">
        <v>0.50684899999999999</v>
      </c>
    </row>
    <row r="204" spans="1:11" x14ac:dyDescent="0.25">
      <c r="A204" t="s">
        <v>251</v>
      </c>
      <c r="B204" t="s">
        <v>345</v>
      </c>
      <c r="C204" t="s">
        <v>358</v>
      </c>
      <c r="D204">
        <v>1</v>
      </c>
      <c r="E204" s="31">
        <v>900</v>
      </c>
      <c r="F204">
        <v>0.97299999999999998</v>
      </c>
      <c r="G204" s="30">
        <f t="shared" si="3"/>
        <v>10508.4</v>
      </c>
      <c r="H204">
        <v>116</v>
      </c>
      <c r="I204">
        <v>296</v>
      </c>
      <c r="J204">
        <v>141</v>
      </c>
      <c r="K204">
        <v>0.54794500000000002</v>
      </c>
    </row>
    <row r="205" spans="1:11" x14ac:dyDescent="0.25">
      <c r="A205" t="s">
        <v>252</v>
      </c>
      <c r="B205" t="s">
        <v>347</v>
      </c>
      <c r="C205" t="s">
        <v>357</v>
      </c>
      <c r="D205">
        <v>1</v>
      </c>
      <c r="E205" s="31">
        <v>2600</v>
      </c>
      <c r="F205">
        <v>0.97299999999999998</v>
      </c>
      <c r="G205" s="30">
        <f t="shared" si="3"/>
        <v>30357.599999999999</v>
      </c>
      <c r="H205">
        <v>69</v>
      </c>
      <c r="I205">
        <v>406</v>
      </c>
      <c r="J205">
        <v>250</v>
      </c>
      <c r="K205">
        <v>0.369863</v>
      </c>
    </row>
    <row r="206" spans="1:11" x14ac:dyDescent="0.25">
      <c r="A206" t="s">
        <v>253</v>
      </c>
      <c r="B206" t="s">
        <v>348</v>
      </c>
      <c r="C206" t="s">
        <v>357</v>
      </c>
      <c r="D206">
        <v>2</v>
      </c>
      <c r="E206" s="31">
        <v>2695</v>
      </c>
      <c r="F206">
        <v>0.97299999999999998</v>
      </c>
      <c r="G206" s="30">
        <f t="shared" si="3"/>
        <v>31466.82</v>
      </c>
      <c r="H206">
        <v>265</v>
      </c>
      <c r="I206">
        <v>534</v>
      </c>
      <c r="J206">
        <v>443</v>
      </c>
      <c r="K206">
        <v>0.23561599999999999</v>
      </c>
    </row>
    <row r="207" spans="1:11" x14ac:dyDescent="0.25">
      <c r="A207" t="s">
        <v>254</v>
      </c>
      <c r="B207" t="s">
        <v>348</v>
      </c>
      <c r="C207" t="s">
        <v>358</v>
      </c>
      <c r="D207">
        <v>1</v>
      </c>
      <c r="E207" s="31">
        <v>3000</v>
      </c>
      <c r="F207">
        <v>0.97299999999999998</v>
      </c>
      <c r="G207" s="30">
        <f t="shared" si="3"/>
        <v>35028</v>
      </c>
      <c r="H207">
        <v>158</v>
      </c>
      <c r="I207">
        <v>706</v>
      </c>
      <c r="J207">
        <v>343</v>
      </c>
      <c r="K207">
        <v>0.58082199999999995</v>
      </c>
    </row>
    <row r="208" spans="1:11" x14ac:dyDescent="0.25">
      <c r="A208" t="s">
        <v>255</v>
      </c>
      <c r="B208" t="s">
        <v>348</v>
      </c>
      <c r="C208" t="s">
        <v>358</v>
      </c>
      <c r="D208">
        <v>2</v>
      </c>
      <c r="E208" s="31">
        <v>4000</v>
      </c>
      <c r="F208">
        <v>0.97299999999999998</v>
      </c>
      <c r="G208" s="30">
        <f t="shared" si="3"/>
        <v>46704</v>
      </c>
      <c r="H208">
        <v>306</v>
      </c>
      <c r="I208">
        <v>781</v>
      </c>
      <c r="J208">
        <v>739</v>
      </c>
      <c r="K208">
        <v>1.9178000000000001E-2</v>
      </c>
    </row>
    <row r="209" spans="1:11" x14ac:dyDescent="0.25">
      <c r="A209" t="s">
        <v>256</v>
      </c>
      <c r="B209" t="s">
        <v>348</v>
      </c>
      <c r="C209" t="s">
        <v>357</v>
      </c>
      <c r="D209">
        <v>1</v>
      </c>
      <c r="E209" s="31">
        <v>2295</v>
      </c>
      <c r="F209">
        <v>0.97299999999999998</v>
      </c>
      <c r="G209" s="30">
        <f t="shared" si="3"/>
        <v>26796.42</v>
      </c>
      <c r="H209">
        <v>100</v>
      </c>
      <c r="I209">
        <v>469</v>
      </c>
      <c r="J209">
        <v>270</v>
      </c>
      <c r="K209">
        <v>0.46849299999999999</v>
      </c>
    </row>
    <row r="210" spans="1:11" x14ac:dyDescent="0.25">
      <c r="A210" t="s">
        <v>257</v>
      </c>
      <c r="B210" t="s">
        <v>349</v>
      </c>
      <c r="C210" t="s">
        <v>357</v>
      </c>
      <c r="D210">
        <v>2</v>
      </c>
      <c r="E210" s="31">
        <v>3000</v>
      </c>
      <c r="F210">
        <v>0.97299999999999998</v>
      </c>
      <c r="G210" s="30">
        <f t="shared" si="3"/>
        <v>35028</v>
      </c>
      <c r="H210">
        <v>270</v>
      </c>
      <c r="I210">
        <v>543</v>
      </c>
      <c r="J210">
        <v>424</v>
      </c>
      <c r="K210">
        <v>0.34246599999999999</v>
      </c>
    </row>
    <row r="211" spans="1:11" x14ac:dyDescent="0.25">
      <c r="A211" t="s">
        <v>258</v>
      </c>
      <c r="B211" t="s">
        <v>349</v>
      </c>
      <c r="C211" t="s">
        <v>358</v>
      </c>
      <c r="D211">
        <v>1</v>
      </c>
      <c r="E211" s="31">
        <v>3300</v>
      </c>
      <c r="F211">
        <v>0.97299999999999998</v>
      </c>
      <c r="G211" s="30">
        <f t="shared" si="3"/>
        <v>38530.799999999996</v>
      </c>
      <c r="H211">
        <v>283</v>
      </c>
      <c r="I211">
        <v>1261</v>
      </c>
      <c r="J211">
        <v>980</v>
      </c>
      <c r="K211">
        <v>0.271233</v>
      </c>
    </row>
    <row r="212" spans="1:11" x14ac:dyDescent="0.25">
      <c r="A212" t="s">
        <v>259</v>
      </c>
      <c r="B212" t="s">
        <v>349</v>
      </c>
      <c r="C212" t="s">
        <v>358</v>
      </c>
      <c r="D212">
        <v>2</v>
      </c>
      <c r="E212" s="31">
        <v>4500</v>
      </c>
      <c r="F212">
        <v>0.97299999999999998</v>
      </c>
      <c r="G212" s="30">
        <f t="shared" si="3"/>
        <v>52542</v>
      </c>
      <c r="H212">
        <v>530</v>
      </c>
      <c r="I212">
        <v>1354</v>
      </c>
      <c r="J212">
        <v>994</v>
      </c>
      <c r="K212">
        <v>0.43013699999999999</v>
      </c>
    </row>
    <row r="213" spans="1:11" x14ac:dyDescent="0.25">
      <c r="A213" t="s">
        <v>260</v>
      </c>
      <c r="B213" t="s">
        <v>349</v>
      </c>
      <c r="C213" t="s">
        <v>357</v>
      </c>
      <c r="D213">
        <v>1</v>
      </c>
      <c r="E213" s="31">
        <v>2700</v>
      </c>
      <c r="F213">
        <v>0.97299999999999998</v>
      </c>
      <c r="G213" s="30">
        <f t="shared" si="3"/>
        <v>31525.200000000001</v>
      </c>
      <c r="H213">
        <v>103</v>
      </c>
      <c r="I213">
        <v>483</v>
      </c>
      <c r="J213">
        <v>284</v>
      </c>
      <c r="K213">
        <v>0.60547899999999999</v>
      </c>
    </row>
    <row r="214" spans="1:11" x14ac:dyDescent="0.25">
      <c r="A214" t="s">
        <v>261</v>
      </c>
      <c r="B214" t="s">
        <v>350</v>
      </c>
      <c r="C214" t="s">
        <v>357</v>
      </c>
      <c r="D214">
        <v>1</v>
      </c>
      <c r="E214" s="31">
        <v>2700</v>
      </c>
      <c r="F214">
        <v>0.97299999999999998</v>
      </c>
      <c r="G214" s="30">
        <f t="shared" si="3"/>
        <v>31525.200000000001</v>
      </c>
      <c r="H214">
        <v>110</v>
      </c>
      <c r="I214">
        <v>515</v>
      </c>
      <c r="J214">
        <v>236</v>
      </c>
      <c r="K214">
        <v>0.56712300000000004</v>
      </c>
    </row>
    <row r="215" spans="1:11" x14ac:dyDescent="0.25">
      <c r="A215" t="s">
        <v>262</v>
      </c>
      <c r="B215" t="s">
        <v>345</v>
      </c>
      <c r="C215" t="s">
        <v>358</v>
      </c>
      <c r="D215">
        <v>2</v>
      </c>
      <c r="E215" s="31">
        <v>1100</v>
      </c>
      <c r="F215">
        <v>0.97299999999999998</v>
      </c>
      <c r="G215" s="30">
        <f t="shared" si="3"/>
        <v>12843.6</v>
      </c>
      <c r="H215">
        <v>136</v>
      </c>
      <c r="I215">
        <v>335</v>
      </c>
      <c r="J215">
        <v>188</v>
      </c>
      <c r="K215">
        <v>0.61917800000000001</v>
      </c>
    </row>
    <row r="216" spans="1:11" x14ac:dyDescent="0.25">
      <c r="A216" t="s">
        <v>263</v>
      </c>
      <c r="B216" t="s">
        <v>350</v>
      </c>
      <c r="C216" t="s">
        <v>357</v>
      </c>
      <c r="D216">
        <v>2</v>
      </c>
      <c r="E216" s="31">
        <v>3000</v>
      </c>
      <c r="F216">
        <v>0.97299999999999998</v>
      </c>
      <c r="G216" s="30">
        <f t="shared" si="3"/>
        <v>35028</v>
      </c>
      <c r="H216">
        <v>270</v>
      </c>
      <c r="I216">
        <v>544</v>
      </c>
      <c r="J216">
        <v>329</v>
      </c>
      <c r="K216">
        <v>0.70411000000000001</v>
      </c>
    </row>
    <row r="217" spans="1:11" x14ac:dyDescent="0.25">
      <c r="A217" t="s">
        <v>264</v>
      </c>
      <c r="B217" t="s">
        <v>350</v>
      </c>
      <c r="C217" t="s">
        <v>358</v>
      </c>
      <c r="D217">
        <v>1</v>
      </c>
      <c r="E217" s="31">
        <v>4500</v>
      </c>
      <c r="F217">
        <v>0.97299999999999998</v>
      </c>
      <c r="G217" s="30">
        <f t="shared" si="3"/>
        <v>52542</v>
      </c>
      <c r="H217">
        <v>231</v>
      </c>
      <c r="I217">
        <v>1027</v>
      </c>
      <c r="J217">
        <v>549</v>
      </c>
      <c r="K217">
        <v>0.44383600000000001</v>
      </c>
    </row>
    <row r="218" spans="1:11" x14ac:dyDescent="0.25">
      <c r="A218" t="s">
        <v>265</v>
      </c>
      <c r="B218" t="s">
        <v>350</v>
      </c>
      <c r="C218" t="s">
        <v>358</v>
      </c>
      <c r="D218">
        <v>2</v>
      </c>
      <c r="E218" s="31">
        <v>4900</v>
      </c>
      <c r="F218">
        <v>0.97299999999999998</v>
      </c>
      <c r="G218" s="30">
        <f t="shared" si="3"/>
        <v>57212.4</v>
      </c>
      <c r="H218">
        <v>379</v>
      </c>
      <c r="I218">
        <v>969</v>
      </c>
      <c r="J218">
        <v>652</v>
      </c>
      <c r="K218">
        <v>0.446575</v>
      </c>
    </row>
    <row r="219" spans="1:11" x14ac:dyDescent="0.25">
      <c r="A219" t="s">
        <v>266</v>
      </c>
      <c r="B219" t="s">
        <v>351</v>
      </c>
      <c r="C219" t="s">
        <v>357</v>
      </c>
      <c r="D219">
        <v>2</v>
      </c>
      <c r="E219" s="31">
        <v>3300</v>
      </c>
      <c r="F219">
        <v>0.97299999999999998</v>
      </c>
      <c r="G219" s="30">
        <f t="shared" si="3"/>
        <v>38530.799999999996</v>
      </c>
      <c r="H219">
        <v>264</v>
      </c>
      <c r="I219">
        <v>532</v>
      </c>
      <c r="J219">
        <v>378</v>
      </c>
      <c r="K219">
        <v>0.42191800000000002</v>
      </c>
    </row>
    <row r="220" spans="1:11" x14ac:dyDescent="0.25">
      <c r="A220" t="s">
        <v>267</v>
      </c>
      <c r="B220" t="s">
        <v>351</v>
      </c>
      <c r="C220" t="s">
        <v>358</v>
      </c>
      <c r="D220">
        <v>1</v>
      </c>
      <c r="E220" s="31">
        <v>4500</v>
      </c>
      <c r="F220">
        <v>0.97299999999999998</v>
      </c>
      <c r="G220" s="30">
        <f t="shared" si="3"/>
        <v>52542</v>
      </c>
      <c r="H220">
        <v>151</v>
      </c>
      <c r="I220">
        <v>673</v>
      </c>
      <c r="J220">
        <v>255</v>
      </c>
      <c r="K220">
        <v>0.591781</v>
      </c>
    </row>
    <row r="221" spans="1:11" x14ac:dyDescent="0.25">
      <c r="A221" t="s">
        <v>268</v>
      </c>
      <c r="B221" t="s">
        <v>351</v>
      </c>
      <c r="C221" t="s">
        <v>358</v>
      </c>
      <c r="D221">
        <v>2</v>
      </c>
      <c r="E221" s="31">
        <v>4200</v>
      </c>
      <c r="F221">
        <v>0.97299999999999998</v>
      </c>
      <c r="G221" s="30">
        <f t="shared" si="3"/>
        <v>49039.199999999997</v>
      </c>
      <c r="H221">
        <v>278</v>
      </c>
      <c r="I221">
        <v>711</v>
      </c>
      <c r="J221">
        <v>441</v>
      </c>
      <c r="K221">
        <v>0.57260299999999997</v>
      </c>
    </row>
    <row r="222" spans="1:11" x14ac:dyDescent="0.25">
      <c r="A222" t="s">
        <v>269</v>
      </c>
      <c r="B222" t="s">
        <v>351</v>
      </c>
      <c r="C222" t="s">
        <v>357</v>
      </c>
      <c r="D222">
        <v>1</v>
      </c>
      <c r="E222" s="31">
        <v>2500</v>
      </c>
      <c r="F222">
        <v>0.97299999999999998</v>
      </c>
      <c r="G222" s="30">
        <f t="shared" si="3"/>
        <v>29190</v>
      </c>
      <c r="H222">
        <v>98</v>
      </c>
      <c r="I222">
        <v>460</v>
      </c>
      <c r="J222">
        <v>356</v>
      </c>
      <c r="K222">
        <v>0.42465800000000004</v>
      </c>
    </row>
    <row r="223" spans="1:11" x14ac:dyDescent="0.25">
      <c r="A223" t="s">
        <v>270</v>
      </c>
      <c r="B223" t="s">
        <v>352</v>
      </c>
      <c r="C223" t="s">
        <v>357</v>
      </c>
      <c r="D223">
        <v>1</v>
      </c>
      <c r="E223" s="31">
        <v>2500</v>
      </c>
      <c r="F223">
        <v>0.97299999999999998</v>
      </c>
      <c r="G223" s="30">
        <f t="shared" si="3"/>
        <v>29190</v>
      </c>
      <c r="H223">
        <v>108</v>
      </c>
      <c r="I223">
        <v>507</v>
      </c>
      <c r="J223">
        <v>437</v>
      </c>
      <c r="K223">
        <v>7.9451999999999995E-2</v>
      </c>
    </row>
    <row r="224" spans="1:11" x14ac:dyDescent="0.25">
      <c r="A224" t="s">
        <v>271</v>
      </c>
      <c r="B224" t="s">
        <v>352</v>
      </c>
      <c r="C224" t="s">
        <v>357</v>
      </c>
      <c r="D224">
        <v>2</v>
      </c>
      <c r="E224" s="31">
        <v>3300</v>
      </c>
      <c r="F224">
        <v>0.97299999999999998</v>
      </c>
      <c r="G224" s="30">
        <f t="shared" si="3"/>
        <v>38530.799999999996</v>
      </c>
      <c r="H224">
        <v>270</v>
      </c>
      <c r="I224">
        <v>543</v>
      </c>
      <c r="J224">
        <v>461</v>
      </c>
      <c r="K224">
        <v>0.31780799999999998</v>
      </c>
    </row>
    <row r="225" spans="1:11" x14ac:dyDescent="0.25">
      <c r="A225" t="s">
        <v>272</v>
      </c>
      <c r="B225" t="s">
        <v>352</v>
      </c>
      <c r="C225" t="s">
        <v>358</v>
      </c>
      <c r="D225">
        <v>1</v>
      </c>
      <c r="E225" s="31">
        <v>4500</v>
      </c>
      <c r="F225">
        <v>0.97299999999999998</v>
      </c>
      <c r="G225" s="30">
        <f t="shared" si="3"/>
        <v>52542</v>
      </c>
      <c r="H225">
        <v>186</v>
      </c>
      <c r="I225">
        <v>829</v>
      </c>
      <c r="J225">
        <v>669</v>
      </c>
      <c r="K225">
        <v>0.31232900000000002</v>
      </c>
    </row>
    <row r="226" spans="1:11" x14ac:dyDescent="0.25">
      <c r="A226" t="s">
        <v>273</v>
      </c>
      <c r="B226" t="s">
        <v>345</v>
      </c>
      <c r="C226" t="s">
        <v>357</v>
      </c>
      <c r="D226">
        <v>1</v>
      </c>
      <c r="E226" s="31">
        <v>500</v>
      </c>
      <c r="F226">
        <v>0.97299999999999998</v>
      </c>
      <c r="G226" s="30">
        <f t="shared" si="3"/>
        <v>5838</v>
      </c>
      <c r="H226">
        <v>50</v>
      </c>
      <c r="I226">
        <v>174</v>
      </c>
      <c r="J226">
        <v>121</v>
      </c>
      <c r="K226">
        <v>0.39726</v>
      </c>
    </row>
    <row r="227" spans="1:11" x14ac:dyDescent="0.25">
      <c r="A227" t="s">
        <v>274</v>
      </c>
      <c r="B227" t="s">
        <v>352</v>
      </c>
      <c r="C227" t="s">
        <v>358</v>
      </c>
      <c r="D227">
        <v>2</v>
      </c>
      <c r="E227" s="31">
        <v>4200</v>
      </c>
      <c r="F227">
        <v>0.97299999999999998</v>
      </c>
      <c r="G227" s="30">
        <f t="shared" si="3"/>
        <v>49039.199999999997</v>
      </c>
      <c r="H227">
        <v>319</v>
      </c>
      <c r="I227">
        <v>815</v>
      </c>
      <c r="J227">
        <v>437</v>
      </c>
      <c r="K227">
        <v>0.61095900000000003</v>
      </c>
    </row>
    <row r="228" spans="1:11" x14ac:dyDescent="0.25">
      <c r="A228" t="s">
        <v>275</v>
      </c>
      <c r="B228" t="s">
        <v>353</v>
      </c>
      <c r="C228" t="s">
        <v>357</v>
      </c>
      <c r="D228">
        <v>2</v>
      </c>
      <c r="E228" s="31">
        <v>3600</v>
      </c>
      <c r="F228">
        <v>0.97299999999999998</v>
      </c>
      <c r="G228" s="30">
        <f t="shared" si="3"/>
        <v>42033.599999999999</v>
      </c>
      <c r="H228">
        <v>332</v>
      </c>
      <c r="I228">
        <v>805</v>
      </c>
      <c r="J228">
        <v>663</v>
      </c>
      <c r="K228">
        <v>0.232877</v>
      </c>
    </row>
    <row r="229" spans="1:11" x14ac:dyDescent="0.25">
      <c r="A229" t="s">
        <v>276</v>
      </c>
      <c r="B229" t="s">
        <v>353</v>
      </c>
      <c r="C229" t="s">
        <v>358</v>
      </c>
      <c r="D229">
        <v>1</v>
      </c>
      <c r="E229" s="31">
        <v>4000</v>
      </c>
      <c r="F229">
        <v>0.97299999999999998</v>
      </c>
      <c r="G229" s="30">
        <f t="shared" si="3"/>
        <v>46704</v>
      </c>
      <c r="H229">
        <v>179</v>
      </c>
      <c r="I229">
        <v>629</v>
      </c>
      <c r="J229">
        <v>337</v>
      </c>
      <c r="K229">
        <v>0.50684899999999999</v>
      </c>
    </row>
    <row r="230" spans="1:11" x14ac:dyDescent="0.25">
      <c r="A230" t="s">
        <v>277</v>
      </c>
      <c r="B230" t="s">
        <v>353</v>
      </c>
      <c r="C230" t="s">
        <v>358</v>
      </c>
      <c r="D230">
        <v>2</v>
      </c>
      <c r="E230" s="31">
        <v>5500</v>
      </c>
      <c r="F230">
        <v>0.97299999999999998</v>
      </c>
      <c r="G230" s="30">
        <f t="shared" si="3"/>
        <v>64218</v>
      </c>
      <c r="H230">
        <v>227</v>
      </c>
      <c r="I230">
        <v>813</v>
      </c>
      <c r="J230">
        <v>447</v>
      </c>
      <c r="K230">
        <v>0.61643800000000004</v>
      </c>
    </row>
    <row r="231" spans="1:11" x14ac:dyDescent="0.25">
      <c r="A231" t="s">
        <v>278</v>
      </c>
      <c r="B231" t="s">
        <v>353</v>
      </c>
      <c r="C231" t="s">
        <v>357</v>
      </c>
      <c r="D231">
        <v>1</v>
      </c>
      <c r="E231" s="31">
        <v>3000</v>
      </c>
      <c r="F231">
        <v>0.97299999999999998</v>
      </c>
      <c r="G231" s="30">
        <f t="shared" si="3"/>
        <v>35028</v>
      </c>
      <c r="H231">
        <v>115</v>
      </c>
      <c r="I231">
        <v>650</v>
      </c>
      <c r="J231">
        <v>610</v>
      </c>
      <c r="K231">
        <v>0.10137</v>
      </c>
    </row>
    <row r="232" spans="1:11" x14ac:dyDescent="0.25">
      <c r="A232" t="s">
        <v>279</v>
      </c>
      <c r="B232" t="s">
        <v>354</v>
      </c>
      <c r="C232" t="s">
        <v>357</v>
      </c>
      <c r="D232">
        <v>2</v>
      </c>
      <c r="E232" s="31">
        <v>4000</v>
      </c>
      <c r="F232">
        <v>0.97299999999999998</v>
      </c>
      <c r="G232" s="30">
        <f t="shared" si="3"/>
        <v>46704</v>
      </c>
      <c r="H232">
        <v>220</v>
      </c>
      <c r="I232">
        <v>534</v>
      </c>
      <c r="J232">
        <v>302</v>
      </c>
      <c r="K232">
        <v>0.31506799999999996</v>
      </c>
    </row>
    <row r="233" spans="1:11" x14ac:dyDescent="0.25">
      <c r="A233" t="s">
        <v>280</v>
      </c>
      <c r="B233" t="s">
        <v>354</v>
      </c>
      <c r="C233" t="s">
        <v>358</v>
      </c>
      <c r="D233">
        <v>1</v>
      </c>
      <c r="E233" s="31">
        <v>4000</v>
      </c>
      <c r="F233">
        <v>0.97299999999999998</v>
      </c>
      <c r="G233" s="30">
        <f t="shared" si="3"/>
        <v>46704</v>
      </c>
      <c r="H233">
        <v>128</v>
      </c>
      <c r="I233">
        <v>450</v>
      </c>
      <c r="J233">
        <v>213</v>
      </c>
      <c r="K233">
        <v>0.65205500000000005</v>
      </c>
    </row>
    <row r="234" spans="1:11" x14ac:dyDescent="0.25">
      <c r="A234" t="s">
        <v>281</v>
      </c>
      <c r="B234" t="s">
        <v>354</v>
      </c>
      <c r="C234" t="s">
        <v>358</v>
      </c>
      <c r="D234">
        <v>2</v>
      </c>
      <c r="E234" s="31">
        <v>5000</v>
      </c>
      <c r="F234">
        <v>0.97299999999999998</v>
      </c>
      <c r="G234" s="30">
        <f t="shared" si="3"/>
        <v>58380</v>
      </c>
      <c r="H234">
        <v>152</v>
      </c>
      <c r="I234">
        <v>546</v>
      </c>
      <c r="J234">
        <v>364</v>
      </c>
      <c r="K234">
        <v>0.51232900000000003</v>
      </c>
    </row>
    <row r="235" spans="1:11" x14ac:dyDescent="0.25">
      <c r="A235" t="s">
        <v>282</v>
      </c>
      <c r="B235" t="s">
        <v>354</v>
      </c>
      <c r="C235" t="s">
        <v>357</v>
      </c>
      <c r="D235">
        <v>1</v>
      </c>
      <c r="E235" s="31">
        <v>3200</v>
      </c>
      <c r="F235">
        <v>0.97299999999999998</v>
      </c>
      <c r="G235" s="30">
        <f t="shared" si="3"/>
        <v>37363.199999999997</v>
      </c>
      <c r="H235">
        <v>94</v>
      </c>
      <c r="I235">
        <v>528</v>
      </c>
      <c r="J235">
        <v>251</v>
      </c>
      <c r="K235">
        <v>0.62739699999999998</v>
      </c>
    </row>
    <row r="236" spans="1:11" x14ac:dyDescent="0.25">
      <c r="A236" t="s">
        <v>283</v>
      </c>
      <c r="B236" t="s">
        <v>355</v>
      </c>
      <c r="C236" t="s">
        <v>357</v>
      </c>
      <c r="D236">
        <v>2</v>
      </c>
      <c r="E236" s="31">
        <v>3500</v>
      </c>
      <c r="F236">
        <v>0.97299999999999998</v>
      </c>
      <c r="G236" s="30">
        <f t="shared" si="3"/>
        <v>40866</v>
      </c>
      <c r="H236">
        <v>194</v>
      </c>
      <c r="I236">
        <v>471</v>
      </c>
      <c r="J236">
        <v>343</v>
      </c>
      <c r="K236">
        <v>0.39726</v>
      </c>
    </row>
    <row r="237" spans="1:11" x14ac:dyDescent="0.25">
      <c r="A237" t="s">
        <v>284</v>
      </c>
      <c r="B237" t="s">
        <v>296</v>
      </c>
      <c r="C237" t="s">
        <v>357</v>
      </c>
      <c r="D237">
        <v>1</v>
      </c>
      <c r="E237" s="31">
        <v>965</v>
      </c>
      <c r="F237">
        <v>0.97299999999999998</v>
      </c>
      <c r="G237" s="30">
        <f t="shared" si="3"/>
        <v>11267.34</v>
      </c>
      <c r="H237">
        <v>50</v>
      </c>
      <c r="I237">
        <v>174</v>
      </c>
      <c r="J237">
        <v>125</v>
      </c>
      <c r="K237">
        <v>0.37534200000000001</v>
      </c>
    </row>
    <row r="238" spans="1:11" x14ac:dyDescent="0.25">
      <c r="A238" t="s">
        <v>285</v>
      </c>
      <c r="B238" t="s">
        <v>355</v>
      </c>
      <c r="C238" t="s">
        <v>358</v>
      </c>
      <c r="D238">
        <v>1</v>
      </c>
      <c r="E238" s="31">
        <v>3200</v>
      </c>
      <c r="F238">
        <v>0.97299999999999998</v>
      </c>
      <c r="G238" s="30">
        <f t="shared" si="3"/>
        <v>37363.199999999997</v>
      </c>
      <c r="H238">
        <v>138</v>
      </c>
      <c r="I238">
        <v>485</v>
      </c>
      <c r="J238">
        <v>251</v>
      </c>
      <c r="K238">
        <v>0.33424700000000002</v>
      </c>
    </row>
    <row r="239" spans="1:11" x14ac:dyDescent="0.25">
      <c r="A239" t="s">
        <v>286</v>
      </c>
      <c r="B239" t="s">
        <v>355</v>
      </c>
      <c r="C239" t="s">
        <v>358</v>
      </c>
      <c r="D239">
        <v>2</v>
      </c>
      <c r="E239" s="31">
        <v>3500</v>
      </c>
      <c r="F239">
        <v>0.97299999999999998</v>
      </c>
      <c r="G239" s="30">
        <f t="shared" si="3"/>
        <v>40866</v>
      </c>
      <c r="H239">
        <v>152</v>
      </c>
      <c r="I239">
        <v>547</v>
      </c>
      <c r="J239">
        <v>404</v>
      </c>
      <c r="K239">
        <v>0.36164400000000002</v>
      </c>
    </row>
    <row r="240" spans="1:11" x14ac:dyDescent="0.25">
      <c r="A240" t="s">
        <v>287</v>
      </c>
      <c r="B240" t="s">
        <v>355</v>
      </c>
      <c r="C240" t="s">
        <v>357</v>
      </c>
      <c r="D240">
        <v>1</v>
      </c>
      <c r="E240" s="31">
        <v>3000</v>
      </c>
      <c r="F240">
        <v>0.97299999999999998</v>
      </c>
      <c r="G240" s="30">
        <f t="shared" si="3"/>
        <v>35028</v>
      </c>
      <c r="H240">
        <v>77</v>
      </c>
      <c r="I240">
        <v>432</v>
      </c>
      <c r="J240">
        <v>161</v>
      </c>
      <c r="K240">
        <v>0.26575299999999996</v>
      </c>
    </row>
    <row r="241" spans="1:11" x14ac:dyDescent="0.25">
      <c r="A241" t="s">
        <v>288</v>
      </c>
      <c r="B241" t="s">
        <v>356</v>
      </c>
      <c r="C241" t="s">
        <v>357</v>
      </c>
      <c r="D241">
        <v>1</v>
      </c>
      <c r="E241" s="31">
        <v>2600</v>
      </c>
      <c r="F241">
        <v>0.97299999999999998</v>
      </c>
      <c r="G241" s="30">
        <f t="shared" si="3"/>
        <v>30357.599999999999</v>
      </c>
      <c r="H241">
        <v>100</v>
      </c>
      <c r="I241">
        <v>565</v>
      </c>
      <c r="J241">
        <v>408</v>
      </c>
      <c r="K241">
        <v>0.38630100000000001</v>
      </c>
    </row>
    <row r="242" spans="1:11" x14ac:dyDescent="0.25">
      <c r="A242" t="s">
        <v>289</v>
      </c>
      <c r="B242" t="s">
        <v>356</v>
      </c>
      <c r="C242" t="s">
        <v>357</v>
      </c>
      <c r="D242">
        <v>2</v>
      </c>
      <c r="E242" s="31">
        <v>4000</v>
      </c>
      <c r="F242">
        <v>0.97299999999999998</v>
      </c>
      <c r="G242" s="30">
        <f t="shared" si="3"/>
        <v>46704</v>
      </c>
      <c r="H242">
        <v>204</v>
      </c>
      <c r="I242">
        <v>494</v>
      </c>
      <c r="J242">
        <v>284</v>
      </c>
      <c r="K242">
        <v>0.31506799999999996</v>
      </c>
    </row>
    <row r="243" spans="1:11" x14ac:dyDescent="0.25">
      <c r="A243" t="s">
        <v>290</v>
      </c>
      <c r="B243" t="s">
        <v>356</v>
      </c>
      <c r="C243" t="s">
        <v>358</v>
      </c>
      <c r="D243">
        <v>1</v>
      </c>
      <c r="E243" s="31">
        <v>4000</v>
      </c>
      <c r="F243">
        <v>0.97299999999999998</v>
      </c>
      <c r="G243" s="30">
        <f t="shared" si="3"/>
        <v>46704</v>
      </c>
      <c r="H243">
        <v>257</v>
      </c>
      <c r="I243">
        <v>903</v>
      </c>
      <c r="J243">
        <v>443</v>
      </c>
      <c r="K243">
        <v>0.55616399999999999</v>
      </c>
    </row>
    <row r="244" spans="1:11" x14ac:dyDescent="0.25">
      <c r="A244" t="s">
        <v>291</v>
      </c>
      <c r="B244" t="s">
        <v>356</v>
      </c>
      <c r="C244" t="s">
        <v>358</v>
      </c>
      <c r="D244">
        <v>2</v>
      </c>
      <c r="E244" s="31">
        <v>5100</v>
      </c>
      <c r="F244">
        <v>0.97299999999999998</v>
      </c>
      <c r="G244" s="30">
        <f t="shared" si="3"/>
        <v>59547.6</v>
      </c>
      <c r="H244">
        <v>256</v>
      </c>
      <c r="I244">
        <v>916</v>
      </c>
      <c r="J244">
        <v>718</v>
      </c>
      <c r="K244">
        <v>0.44931500000000002</v>
      </c>
    </row>
    <row r="245" spans="1:11" x14ac:dyDescent="0.25">
      <c r="A245" t="s">
        <v>292</v>
      </c>
      <c r="B245" t="s">
        <v>297</v>
      </c>
      <c r="C245" t="s">
        <v>357</v>
      </c>
      <c r="D245">
        <v>2</v>
      </c>
      <c r="E245" s="31">
        <v>5600</v>
      </c>
      <c r="F245">
        <v>0.97299999999999998</v>
      </c>
      <c r="G245" s="30">
        <f t="shared" si="3"/>
        <v>65385.599999999999</v>
      </c>
      <c r="H245">
        <v>265</v>
      </c>
      <c r="I245">
        <v>644</v>
      </c>
      <c r="J245">
        <v>478</v>
      </c>
      <c r="K245">
        <v>0.31780799999999998</v>
      </c>
    </row>
    <row r="246" spans="1:11" x14ac:dyDescent="0.25">
      <c r="A246" t="s">
        <v>293</v>
      </c>
      <c r="B246" t="s">
        <v>297</v>
      </c>
      <c r="C246" t="s">
        <v>358</v>
      </c>
      <c r="D246">
        <v>1</v>
      </c>
      <c r="E246" s="31">
        <v>5000</v>
      </c>
      <c r="F246">
        <v>0.97299999999999998</v>
      </c>
      <c r="G246" s="30">
        <f t="shared" si="3"/>
        <v>58380</v>
      </c>
      <c r="H246">
        <v>236</v>
      </c>
      <c r="I246">
        <v>829</v>
      </c>
      <c r="J246">
        <v>533</v>
      </c>
      <c r="K246">
        <v>0.51232900000000003</v>
      </c>
    </row>
    <row r="247" spans="1:11" x14ac:dyDescent="0.25">
      <c r="A247" t="s">
        <v>294</v>
      </c>
      <c r="B247" t="s">
        <v>297</v>
      </c>
      <c r="C247" t="s">
        <v>358</v>
      </c>
      <c r="D247">
        <v>2</v>
      </c>
      <c r="E247" s="31">
        <v>6000</v>
      </c>
      <c r="F247">
        <v>0.97299999999999998</v>
      </c>
      <c r="G247" s="30">
        <f t="shared" si="3"/>
        <v>70056</v>
      </c>
      <c r="H247">
        <v>244</v>
      </c>
      <c r="I247">
        <v>872</v>
      </c>
      <c r="J247">
        <v>566</v>
      </c>
      <c r="K247">
        <v>0.369863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47"/>
  <sheetViews>
    <sheetView tabSelected="1" topLeftCell="L1" workbookViewId="0">
      <selection activeCell="Q13" sqref="Q13:Q14"/>
    </sheetView>
  </sheetViews>
  <sheetFormatPr defaultColWidth="11" defaultRowHeight="15.75" x14ac:dyDescent="0.25"/>
  <cols>
    <col min="1" max="1" width="22.125" customWidth="1"/>
    <col min="3" max="3" width="38.5" customWidth="1"/>
    <col min="4" max="4" width="26.125" customWidth="1"/>
    <col min="5" max="5" width="33.875" customWidth="1"/>
    <col min="6" max="6" width="18.125" customWidth="1"/>
    <col min="7" max="7" width="39.125" style="3" customWidth="1"/>
    <col min="8" max="8" width="21.5" customWidth="1"/>
    <col min="9" max="9" width="25.625" customWidth="1"/>
    <col min="10" max="10" width="21.375" customWidth="1"/>
    <col min="11" max="11" width="27.875" style="4" customWidth="1"/>
    <col min="12" max="12" width="18.5" customWidth="1"/>
    <col min="13" max="13" width="27.625" customWidth="1"/>
    <col min="14" max="14" width="62.375" customWidth="1"/>
    <col min="15" max="15" width="37.625" style="4" customWidth="1"/>
    <col min="16" max="16" width="90.5" customWidth="1"/>
    <col min="17" max="17" width="32.875" customWidth="1"/>
    <col min="18" max="18" width="20.5" customWidth="1"/>
  </cols>
  <sheetData>
    <row r="1" spans="1:47" x14ac:dyDescent="0.25">
      <c r="B1" t="s">
        <v>0</v>
      </c>
      <c r="C1" s="1" t="s">
        <v>1</v>
      </c>
      <c r="D1" s="2" t="s">
        <v>20</v>
      </c>
      <c r="E1" s="10" t="s">
        <v>21</v>
      </c>
      <c r="K1" s="4" t="s">
        <v>22</v>
      </c>
      <c r="N1" s="11" t="s">
        <v>23</v>
      </c>
      <c r="O1" s="12" t="s">
        <v>24</v>
      </c>
      <c r="P1" s="13" t="s">
        <v>25</v>
      </c>
      <c r="Q1" s="13" t="s">
        <v>26</v>
      </c>
      <c r="R1" s="13" t="s">
        <v>27</v>
      </c>
    </row>
    <row r="2" spans="1:47" x14ac:dyDescent="0.25">
      <c r="E2" t="s">
        <v>4</v>
      </c>
      <c r="F2">
        <v>0.97299999999999998</v>
      </c>
      <c r="G2" s="9" t="s">
        <v>28</v>
      </c>
      <c r="H2" t="s">
        <v>5</v>
      </c>
      <c r="K2" s="4">
        <f>0.8</f>
        <v>0.8</v>
      </c>
      <c r="N2" s="14" t="s">
        <v>29</v>
      </c>
      <c r="O2" s="15" t="s">
        <v>30</v>
      </c>
      <c r="P2" s="13"/>
      <c r="Q2" s="2" t="s">
        <v>31</v>
      </c>
      <c r="R2" s="16" t="s">
        <v>31</v>
      </c>
    </row>
    <row r="3" spans="1:47" s="8" customFormat="1" x14ac:dyDescent="0.25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17</v>
      </c>
      <c r="I3" s="5" t="s">
        <v>18</v>
      </c>
      <c r="J3" s="5" t="s">
        <v>15</v>
      </c>
      <c r="K3" s="7" t="s">
        <v>16</v>
      </c>
      <c r="L3" s="17" t="s">
        <v>32</v>
      </c>
      <c r="M3" s="17" t="s">
        <v>33</v>
      </c>
      <c r="N3" s="18" t="s">
        <v>34</v>
      </c>
      <c r="O3" s="19" t="s">
        <v>18</v>
      </c>
      <c r="Q3" s="8">
        <v>-0.79169999999999996</v>
      </c>
      <c r="R3" s="20">
        <v>0.85070000000000001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</row>
    <row r="4" spans="1:47" x14ac:dyDescent="0.25">
      <c r="A4" t="s">
        <v>51</v>
      </c>
      <c r="B4" t="s">
        <v>295</v>
      </c>
      <c r="C4" t="s">
        <v>357</v>
      </c>
      <c r="D4">
        <v>2</v>
      </c>
      <c r="E4" s="31">
        <v>1060</v>
      </c>
      <c r="F4">
        <v>0.97299999999999998</v>
      </c>
      <c r="G4" s="30">
        <f>E4*12*F4</f>
        <v>12376.56</v>
      </c>
      <c r="H4">
        <v>148</v>
      </c>
      <c r="I4">
        <v>0.16164400000000001</v>
      </c>
      <c r="J4">
        <v>114</v>
      </c>
      <c r="K4">
        <v>153</v>
      </c>
      <c r="L4">
        <f>K4-J4</f>
        <v>39</v>
      </c>
      <c r="M4">
        <f>H4-J4</f>
        <v>34</v>
      </c>
      <c r="N4" s="35">
        <f>(($K$2*M4)/L4) + 0.1</f>
        <v>0.79743589743589749</v>
      </c>
      <c r="O4">
        <v>0.16164400000000001</v>
      </c>
    </row>
    <row r="5" spans="1:47" x14ac:dyDescent="0.25">
      <c r="A5" t="s">
        <v>52</v>
      </c>
      <c r="B5" t="s">
        <v>296</v>
      </c>
      <c r="C5" t="s">
        <v>357</v>
      </c>
      <c r="D5">
        <v>2</v>
      </c>
      <c r="E5" s="31">
        <v>1200</v>
      </c>
      <c r="F5">
        <v>0.97299999999999998</v>
      </c>
      <c r="G5" s="30">
        <f t="shared" ref="G5:G68" si="0">E5*12*F5</f>
        <v>14011.199999999999</v>
      </c>
      <c r="H5">
        <v>133</v>
      </c>
      <c r="I5">
        <v>0.347945</v>
      </c>
      <c r="J5">
        <v>111</v>
      </c>
      <c r="K5">
        <v>149</v>
      </c>
      <c r="L5">
        <f t="shared" ref="L5:L68" si="1">K5-J5</f>
        <v>38</v>
      </c>
      <c r="M5">
        <f t="shared" ref="M5:M68" si="2">H5-J5</f>
        <v>22</v>
      </c>
      <c r="N5" s="35">
        <f t="shared" ref="N5:N68" si="3">(($K$2*M5)/L5) + 0.1</f>
        <v>0.56315789473684219</v>
      </c>
      <c r="O5">
        <v>0.347945</v>
      </c>
    </row>
    <row r="6" spans="1:47" x14ac:dyDescent="0.25">
      <c r="A6" t="s">
        <v>53</v>
      </c>
      <c r="B6" t="s">
        <v>297</v>
      </c>
      <c r="C6" t="s">
        <v>357</v>
      </c>
      <c r="D6">
        <v>1</v>
      </c>
      <c r="E6" s="31">
        <v>3300</v>
      </c>
      <c r="F6">
        <v>0.97299999999999998</v>
      </c>
      <c r="G6" s="30">
        <f t="shared" si="0"/>
        <v>38530.799999999996</v>
      </c>
      <c r="H6">
        <v>372</v>
      </c>
      <c r="I6">
        <v>0.39726</v>
      </c>
      <c r="J6">
        <v>108</v>
      </c>
      <c r="K6">
        <v>610</v>
      </c>
      <c r="L6">
        <f t="shared" si="1"/>
        <v>502</v>
      </c>
      <c r="M6">
        <f t="shared" si="2"/>
        <v>264</v>
      </c>
      <c r="N6" s="35">
        <f t="shared" si="3"/>
        <v>0.52071713147410359</v>
      </c>
      <c r="O6">
        <v>0.39726</v>
      </c>
    </row>
    <row r="7" spans="1:47" x14ac:dyDescent="0.25">
      <c r="A7" t="s">
        <v>54</v>
      </c>
      <c r="B7" t="s">
        <v>298</v>
      </c>
      <c r="C7" t="s">
        <v>357</v>
      </c>
      <c r="D7">
        <v>1</v>
      </c>
      <c r="E7" s="31">
        <v>1400</v>
      </c>
      <c r="F7">
        <v>0.97299999999999998</v>
      </c>
      <c r="G7" s="30">
        <f t="shared" si="0"/>
        <v>16346.4</v>
      </c>
      <c r="H7">
        <v>302</v>
      </c>
      <c r="I7">
        <v>0.36438400000000004</v>
      </c>
      <c r="J7">
        <v>178</v>
      </c>
      <c r="K7">
        <v>533</v>
      </c>
      <c r="L7">
        <f t="shared" si="1"/>
        <v>355</v>
      </c>
      <c r="M7">
        <f t="shared" si="2"/>
        <v>124</v>
      </c>
      <c r="N7" s="35">
        <f t="shared" si="3"/>
        <v>0.37943661971830989</v>
      </c>
      <c r="O7">
        <v>0.36438400000000004</v>
      </c>
    </row>
    <row r="8" spans="1:47" x14ac:dyDescent="0.25">
      <c r="A8" t="s">
        <v>55</v>
      </c>
      <c r="B8" t="s">
        <v>298</v>
      </c>
      <c r="C8" t="s">
        <v>357</v>
      </c>
      <c r="D8">
        <v>2</v>
      </c>
      <c r="E8" s="31">
        <v>2000</v>
      </c>
      <c r="F8">
        <v>0.97299999999999998</v>
      </c>
      <c r="G8" s="30">
        <f t="shared" si="0"/>
        <v>23352</v>
      </c>
      <c r="H8">
        <v>429</v>
      </c>
      <c r="I8">
        <v>0.41095900000000002</v>
      </c>
      <c r="J8">
        <v>221</v>
      </c>
      <c r="K8">
        <v>617</v>
      </c>
      <c r="L8">
        <f t="shared" si="1"/>
        <v>396</v>
      </c>
      <c r="M8">
        <f t="shared" si="2"/>
        <v>208</v>
      </c>
      <c r="N8" s="35">
        <f t="shared" si="3"/>
        <v>0.52020202020202022</v>
      </c>
      <c r="O8">
        <v>0.41095900000000002</v>
      </c>
    </row>
    <row r="9" spans="1:47" x14ac:dyDescent="0.25">
      <c r="A9" t="s">
        <v>56</v>
      </c>
      <c r="B9" t="s">
        <v>298</v>
      </c>
      <c r="C9" t="s">
        <v>358</v>
      </c>
      <c r="D9">
        <v>1</v>
      </c>
      <c r="E9" s="31">
        <v>1600</v>
      </c>
      <c r="F9">
        <v>0.97299999999999998</v>
      </c>
      <c r="G9" s="30">
        <f t="shared" si="0"/>
        <v>18681.599999999999</v>
      </c>
      <c r="H9">
        <v>380</v>
      </c>
      <c r="I9">
        <v>0.41095900000000002</v>
      </c>
      <c r="J9">
        <v>202</v>
      </c>
      <c r="K9">
        <v>646</v>
      </c>
      <c r="L9">
        <f t="shared" si="1"/>
        <v>444</v>
      </c>
      <c r="M9">
        <f t="shared" si="2"/>
        <v>178</v>
      </c>
      <c r="N9" s="35">
        <f t="shared" si="3"/>
        <v>0.42072072072072075</v>
      </c>
      <c r="O9">
        <v>0.41095900000000002</v>
      </c>
    </row>
    <row r="10" spans="1:47" x14ac:dyDescent="0.25">
      <c r="A10" t="s">
        <v>57</v>
      </c>
      <c r="B10" t="s">
        <v>298</v>
      </c>
      <c r="C10" t="s">
        <v>358</v>
      </c>
      <c r="D10">
        <v>2</v>
      </c>
      <c r="E10" s="31">
        <v>2800</v>
      </c>
      <c r="F10">
        <v>0.97299999999999998</v>
      </c>
      <c r="G10" s="30">
        <f t="shared" si="0"/>
        <v>32692.799999999999</v>
      </c>
      <c r="H10">
        <v>374</v>
      </c>
      <c r="I10">
        <v>0.52602700000000002</v>
      </c>
      <c r="J10">
        <v>197</v>
      </c>
      <c r="K10">
        <v>639</v>
      </c>
      <c r="L10">
        <f t="shared" si="1"/>
        <v>442</v>
      </c>
      <c r="M10">
        <f t="shared" si="2"/>
        <v>177</v>
      </c>
      <c r="N10" s="35">
        <f t="shared" si="3"/>
        <v>0.42036199095022619</v>
      </c>
      <c r="O10">
        <v>0.52602700000000002</v>
      </c>
    </row>
    <row r="11" spans="1:47" x14ac:dyDescent="0.25">
      <c r="A11" t="s">
        <v>58</v>
      </c>
      <c r="B11" t="s">
        <v>299</v>
      </c>
      <c r="C11" t="s">
        <v>357</v>
      </c>
      <c r="D11">
        <v>1</v>
      </c>
      <c r="E11" s="31">
        <v>1100</v>
      </c>
      <c r="F11">
        <v>0.97299999999999998</v>
      </c>
      <c r="G11" s="30">
        <f t="shared" si="0"/>
        <v>12843.6</v>
      </c>
      <c r="H11">
        <v>386</v>
      </c>
      <c r="I11">
        <v>0.43287700000000001</v>
      </c>
      <c r="J11">
        <v>114</v>
      </c>
      <c r="K11">
        <v>477</v>
      </c>
      <c r="L11">
        <f t="shared" si="1"/>
        <v>363</v>
      </c>
      <c r="M11">
        <f t="shared" si="2"/>
        <v>272</v>
      </c>
      <c r="N11" s="35">
        <f t="shared" si="3"/>
        <v>0.69944903581267226</v>
      </c>
      <c r="O11">
        <v>0.43287700000000001</v>
      </c>
    </row>
    <row r="12" spans="1:47" x14ac:dyDescent="0.25">
      <c r="A12" t="s">
        <v>59</v>
      </c>
      <c r="B12" t="s">
        <v>299</v>
      </c>
      <c r="C12" t="s">
        <v>357</v>
      </c>
      <c r="D12">
        <v>2</v>
      </c>
      <c r="E12" s="31">
        <v>1900</v>
      </c>
      <c r="F12">
        <v>0.97299999999999998</v>
      </c>
      <c r="G12" s="30">
        <f t="shared" si="0"/>
        <v>22184.399999999998</v>
      </c>
      <c r="H12">
        <v>212</v>
      </c>
      <c r="I12">
        <v>0.69589000000000001</v>
      </c>
      <c r="J12">
        <v>80</v>
      </c>
      <c r="K12">
        <v>583</v>
      </c>
      <c r="L12">
        <f t="shared" si="1"/>
        <v>503</v>
      </c>
      <c r="M12">
        <f t="shared" si="2"/>
        <v>132</v>
      </c>
      <c r="N12" s="35">
        <f t="shared" si="3"/>
        <v>0.30994035785288276</v>
      </c>
      <c r="O12">
        <v>0.69589000000000001</v>
      </c>
    </row>
    <row r="13" spans="1:47" x14ac:dyDescent="0.25">
      <c r="A13" t="s">
        <v>60</v>
      </c>
      <c r="B13" t="s">
        <v>299</v>
      </c>
      <c r="C13" t="s">
        <v>358</v>
      </c>
      <c r="D13">
        <v>1</v>
      </c>
      <c r="E13" s="31">
        <v>1800</v>
      </c>
      <c r="F13">
        <v>0.97299999999999998</v>
      </c>
      <c r="G13" s="30">
        <f t="shared" si="0"/>
        <v>21016.799999999999</v>
      </c>
      <c r="H13">
        <v>969</v>
      </c>
      <c r="I13">
        <v>0.10958899999999999</v>
      </c>
      <c r="J13">
        <v>239</v>
      </c>
      <c r="K13">
        <v>1431</v>
      </c>
      <c r="L13">
        <f t="shared" si="1"/>
        <v>1192</v>
      </c>
      <c r="M13">
        <f t="shared" si="2"/>
        <v>730</v>
      </c>
      <c r="N13" s="35">
        <f t="shared" si="3"/>
        <v>0.58993288590604032</v>
      </c>
      <c r="O13">
        <v>0.10958899999999999</v>
      </c>
    </row>
    <row r="14" spans="1:47" x14ac:dyDescent="0.25">
      <c r="A14" t="s">
        <v>61</v>
      </c>
      <c r="B14" t="s">
        <v>299</v>
      </c>
      <c r="C14" t="s">
        <v>358</v>
      </c>
      <c r="D14">
        <v>2</v>
      </c>
      <c r="E14" s="31">
        <v>3200</v>
      </c>
      <c r="F14">
        <v>0.97299999999999998</v>
      </c>
      <c r="G14" s="30">
        <f t="shared" si="0"/>
        <v>37363.199999999997</v>
      </c>
      <c r="H14">
        <v>885</v>
      </c>
      <c r="I14">
        <v>0.22465800000000002</v>
      </c>
      <c r="J14">
        <v>236</v>
      </c>
      <c r="K14">
        <v>1533</v>
      </c>
      <c r="L14">
        <f t="shared" si="1"/>
        <v>1297</v>
      </c>
      <c r="M14">
        <f t="shared" si="2"/>
        <v>649</v>
      </c>
      <c r="N14" s="35">
        <f t="shared" si="3"/>
        <v>0.50030840400925214</v>
      </c>
      <c r="O14">
        <v>0.22465800000000002</v>
      </c>
    </row>
    <row r="15" spans="1:47" x14ac:dyDescent="0.25">
      <c r="A15" t="s">
        <v>62</v>
      </c>
      <c r="B15" t="s">
        <v>300</v>
      </c>
      <c r="C15" t="s">
        <v>357</v>
      </c>
      <c r="D15">
        <v>1</v>
      </c>
      <c r="E15" s="31">
        <v>1000</v>
      </c>
      <c r="F15">
        <v>0.97299999999999998</v>
      </c>
      <c r="G15" s="30">
        <f t="shared" si="0"/>
        <v>11676</v>
      </c>
      <c r="H15">
        <v>287</v>
      </c>
      <c r="I15">
        <v>0.21917799999999998</v>
      </c>
      <c r="J15">
        <v>138</v>
      </c>
      <c r="K15">
        <v>550</v>
      </c>
      <c r="L15">
        <f t="shared" si="1"/>
        <v>412</v>
      </c>
      <c r="M15">
        <f t="shared" si="2"/>
        <v>149</v>
      </c>
      <c r="N15" s="35">
        <f t="shared" si="3"/>
        <v>0.38932038834951455</v>
      </c>
      <c r="O15">
        <v>0.21917799999999998</v>
      </c>
    </row>
    <row r="16" spans="1:47" x14ac:dyDescent="0.25">
      <c r="A16" t="s">
        <v>63</v>
      </c>
      <c r="B16" t="s">
        <v>296</v>
      </c>
      <c r="C16" t="s">
        <v>358</v>
      </c>
      <c r="D16">
        <v>1</v>
      </c>
      <c r="E16" s="31">
        <v>1000</v>
      </c>
      <c r="F16">
        <v>0.97299999999999998</v>
      </c>
      <c r="G16" s="30">
        <f t="shared" si="0"/>
        <v>11676</v>
      </c>
      <c r="H16">
        <v>206</v>
      </c>
      <c r="I16">
        <v>0.39178099999999999</v>
      </c>
      <c r="J16">
        <v>116</v>
      </c>
      <c r="K16">
        <v>296</v>
      </c>
      <c r="L16">
        <f t="shared" si="1"/>
        <v>180</v>
      </c>
      <c r="M16">
        <f t="shared" si="2"/>
        <v>90</v>
      </c>
      <c r="N16" s="35">
        <f t="shared" si="3"/>
        <v>0.5</v>
      </c>
      <c r="O16">
        <v>0.39178099999999999</v>
      </c>
    </row>
    <row r="17" spans="1:15" x14ac:dyDescent="0.25">
      <c r="A17" t="s">
        <v>64</v>
      </c>
      <c r="B17" t="s">
        <v>300</v>
      </c>
      <c r="C17" t="s">
        <v>357</v>
      </c>
      <c r="D17">
        <v>2</v>
      </c>
      <c r="E17" s="31">
        <v>1300</v>
      </c>
      <c r="F17">
        <v>0.97299999999999998</v>
      </c>
      <c r="G17" s="30">
        <f t="shared" si="0"/>
        <v>15178.8</v>
      </c>
      <c r="H17">
        <v>462</v>
      </c>
      <c r="I17">
        <v>0.53698599999999996</v>
      </c>
      <c r="J17">
        <v>175</v>
      </c>
      <c r="K17">
        <v>917</v>
      </c>
      <c r="L17">
        <f t="shared" si="1"/>
        <v>742</v>
      </c>
      <c r="M17">
        <f t="shared" si="2"/>
        <v>287</v>
      </c>
      <c r="N17" s="35">
        <f t="shared" si="3"/>
        <v>0.40943396226415096</v>
      </c>
      <c r="O17">
        <v>0.53698599999999996</v>
      </c>
    </row>
    <row r="18" spans="1:15" x14ac:dyDescent="0.25">
      <c r="A18" t="s">
        <v>65</v>
      </c>
      <c r="B18" t="s">
        <v>300</v>
      </c>
      <c r="C18" t="s">
        <v>358</v>
      </c>
      <c r="D18">
        <v>1</v>
      </c>
      <c r="E18" s="31">
        <v>1200</v>
      </c>
      <c r="F18">
        <v>0.97299999999999998</v>
      </c>
      <c r="G18" s="30">
        <f t="shared" si="0"/>
        <v>14011.199999999999</v>
      </c>
      <c r="H18">
        <v>389</v>
      </c>
      <c r="I18">
        <v>0.51232900000000003</v>
      </c>
      <c r="J18">
        <v>130</v>
      </c>
      <c r="K18">
        <v>821</v>
      </c>
      <c r="L18">
        <f t="shared" si="1"/>
        <v>691</v>
      </c>
      <c r="M18">
        <f t="shared" si="2"/>
        <v>259</v>
      </c>
      <c r="N18" s="35">
        <f t="shared" si="3"/>
        <v>0.39985528219971056</v>
      </c>
      <c r="O18">
        <v>0.51232900000000003</v>
      </c>
    </row>
    <row r="19" spans="1:15" x14ac:dyDescent="0.25">
      <c r="A19" t="s">
        <v>66</v>
      </c>
      <c r="B19" t="s">
        <v>300</v>
      </c>
      <c r="C19" t="s">
        <v>358</v>
      </c>
      <c r="D19">
        <v>2</v>
      </c>
      <c r="E19" s="31">
        <v>1600</v>
      </c>
      <c r="F19">
        <v>0.97299999999999998</v>
      </c>
      <c r="G19" s="30">
        <f t="shared" si="0"/>
        <v>18681.599999999999</v>
      </c>
      <c r="H19">
        <v>678</v>
      </c>
      <c r="I19">
        <v>0.36164400000000002</v>
      </c>
      <c r="J19">
        <v>241</v>
      </c>
      <c r="K19">
        <v>866</v>
      </c>
      <c r="L19">
        <f t="shared" si="1"/>
        <v>625</v>
      </c>
      <c r="M19">
        <f t="shared" si="2"/>
        <v>437</v>
      </c>
      <c r="N19" s="35">
        <f t="shared" si="3"/>
        <v>0.65936000000000006</v>
      </c>
      <c r="O19">
        <v>0.36164400000000002</v>
      </c>
    </row>
    <row r="20" spans="1:15" x14ac:dyDescent="0.25">
      <c r="A20" t="s">
        <v>67</v>
      </c>
      <c r="B20" t="s">
        <v>301</v>
      </c>
      <c r="C20" t="s">
        <v>357</v>
      </c>
      <c r="D20">
        <v>1</v>
      </c>
      <c r="E20" s="31">
        <v>800</v>
      </c>
      <c r="F20">
        <v>0.97299999999999998</v>
      </c>
      <c r="G20" s="30">
        <f t="shared" si="0"/>
        <v>9340.7999999999993</v>
      </c>
      <c r="H20">
        <v>163</v>
      </c>
      <c r="I20">
        <v>0.84383600000000003</v>
      </c>
      <c r="J20">
        <v>134</v>
      </c>
      <c r="K20">
        <v>288</v>
      </c>
      <c r="L20">
        <f t="shared" si="1"/>
        <v>154</v>
      </c>
      <c r="M20">
        <f t="shared" si="2"/>
        <v>29</v>
      </c>
      <c r="N20" s="35">
        <f t="shared" si="3"/>
        <v>0.25064935064935068</v>
      </c>
      <c r="O20">
        <v>0.84383600000000003</v>
      </c>
    </row>
    <row r="21" spans="1:15" x14ac:dyDescent="0.25">
      <c r="A21" t="s">
        <v>68</v>
      </c>
      <c r="B21" t="s">
        <v>301</v>
      </c>
      <c r="C21" t="s">
        <v>357</v>
      </c>
      <c r="D21">
        <v>2</v>
      </c>
      <c r="E21" s="31">
        <v>1200</v>
      </c>
      <c r="F21">
        <v>0.97299999999999998</v>
      </c>
      <c r="G21" s="30">
        <f t="shared" si="0"/>
        <v>14011.199999999999</v>
      </c>
      <c r="H21">
        <v>374</v>
      </c>
      <c r="I21">
        <v>0.91506799999999999</v>
      </c>
      <c r="J21">
        <v>234</v>
      </c>
      <c r="K21">
        <v>794</v>
      </c>
      <c r="L21">
        <f t="shared" si="1"/>
        <v>560</v>
      </c>
      <c r="M21">
        <f t="shared" si="2"/>
        <v>140</v>
      </c>
      <c r="N21" s="35">
        <f t="shared" si="3"/>
        <v>0.30000000000000004</v>
      </c>
      <c r="O21">
        <v>0.91506799999999999</v>
      </c>
    </row>
    <row r="22" spans="1:15" x14ac:dyDescent="0.25">
      <c r="A22" t="s">
        <v>69</v>
      </c>
      <c r="B22" t="s">
        <v>301</v>
      </c>
      <c r="C22" t="s">
        <v>358</v>
      </c>
      <c r="D22">
        <v>1</v>
      </c>
      <c r="E22" s="31">
        <v>900</v>
      </c>
      <c r="F22">
        <v>0.97299999999999998</v>
      </c>
      <c r="G22" s="30">
        <f t="shared" si="0"/>
        <v>10508.4</v>
      </c>
      <c r="H22">
        <v>444</v>
      </c>
      <c r="I22">
        <v>0.43013699999999999</v>
      </c>
      <c r="J22">
        <v>252</v>
      </c>
      <c r="K22">
        <v>547</v>
      </c>
      <c r="L22">
        <f t="shared" si="1"/>
        <v>295</v>
      </c>
      <c r="M22">
        <f t="shared" si="2"/>
        <v>192</v>
      </c>
      <c r="N22" s="35">
        <f t="shared" si="3"/>
        <v>0.62067796610169501</v>
      </c>
      <c r="O22">
        <v>0.43013699999999999</v>
      </c>
    </row>
    <row r="23" spans="1:15" x14ac:dyDescent="0.25">
      <c r="A23" t="s">
        <v>70</v>
      </c>
      <c r="B23" t="s">
        <v>301</v>
      </c>
      <c r="C23" t="s">
        <v>358</v>
      </c>
      <c r="D23">
        <v>2</v>
      </c>
      <c r="E23" s="31">
        <v>1100</v>
      </c>
      <c r="F23">
        <v>0.97299999999999998</v>
      </c>
      <c r="G23" s="30">
        <f t="shared" si="0"/>
        <v>12843.6</v>
      </c>
      <c r="H23">
        <v>426</v>
      </c>
      <c r="I23">
        <v>0.48219200000000001</v>
      </c>
      <c r="J23">
        <v>246</v>
      </c>
      <c r="K23">
        <v>616</v>
      </c>
      <c r="L23">
        <f t="shared" si="1"/>
        <v>370</v>
      </c>
      <c r="M23">
        <f t="shared" si="2"/>
        <v>180</v>
      </c>
      <c r="N23" s="35">
        <f t="shared" si="3"/>
        <v>0.48918918918918919</v>
      </c>
      <c r="O23">
        <v>0.48219200000000001</v>
      </c>
    </row>
    <row r="24" spans="1:15" x14ac:dyDescent="0.25">
      <c r="A24" t="s">
        <v>71</v>
      </c>
      <c r="B24" t="s">
        <v>302</v>
      </c>
      <c r="C24" t="s">
        <v>357</v>
      </c>
      <c r="D24">
        <v>1</v>
      </c>
      <c r="E24" s="31">
        <v>1000</v>
      </c>
      <c r="F24">
        <v>0.97299999999999998</v>
      </c>
      <c r="G24" s="30">
        <f t="shared" si="0"/>
        <v>11676</v>
      </c>
      <c r="H24">
        <v>332</v>
      </c>
      <c r="I24">
        <v>0.49041099999999999</v>
      </c>
      <c r="J24">
        <v>171</v>
      </c>
      <c r="K24">
        <v>457</v>
      </c>
      <c r="L24">
        <f t="shared" si="1"/>
        <v>286</v>
      </c>
      <c r="M24">
        <f t="shared" si="2"/>
        <v>161</v>
      </c>
      <c r="N24" s="35">
        <f t="shared" si="3"/>
        <v>0.55034965034965044</v>
      </c>
      <c r="O24">
        <v>0.49041099999999999</v>
      </c>
    </row>
    <row r="25" spans="1:15" x14ac:dyDescent="0.25">
      <c r="A25" t="s">
        <v>72</v>
      </c>
      <c r="B25" t="s">
        <v>302</v>
      </c>
      <c r="C25" t="s">
        <v>357</v>
      </c>
      <c r="D25">
        <v>2</v>
      </c>
      <c r="E25" s="31">
        <v>1400</v>
      </c>
      <c r="F25">
        <v>0.97299999999999998</v>
      </c>
      <c r="G25" s="30">
        <f t="shared" si="0"/>
        <v>16346.4</v>
      </c>
      <c r="H25">
        <v>430</v>
      </c>
      <c r="I25">
        <v>0.52328799999999998</v>
      </c>
      <c r="J25">
        <v>262</v>
      </c>
      <c r="K25">
        <v>567</v>
      </c>
      <c r="L25">
        <f t="shared" si="1"/>
        <v>305</v>
      </c>
      <c r="M25">
        <f t="shared" si="2"/>
        <v>168</v>
      </c>
      <c r="N25" s="35">
        <f t="shared" si="3"/>
        <v>0.54065573770491804</v>
      </c>
      <c r="O25">
        <v>0.52328799999999998</v>
      </c>
    </row>
    <row r="26" spans="1:15" x14ac:dyDescent="0.25">
      <c r="A26" t="s">
        <v>73</v>
      </c>
      <c r="B26" t="s">
        <v>302</v>
      </c>
      <c r="C26" t="s">
        <v>358</v>
      </c>
      <c r="D26">
        <v>1</v>
      </c>
      <c r="E26" s="31">
        <v>1500</v>
      </c>
      <c r="F26">
        <v>0.97299999999999998</v>
      </c>
      <c r="G26" s="30">
        <f t="shared" si="0"/>
        <v>17514</v>
      </c>
      <c r="H26">
        <v>662</v>
      </c>
      <c r="I26">
        <v>0.44931500000000002</v>
      </c>
      <c r="J26">
        <v>229</v>
      </c>
      <c r="K26">
        <v>859</v>
      </c>
      <c r="L26">
        <f t="shared" si="1"/>
        <v>630</v>
      </c>
      <c r="M26">
        <f t="shared" si="2"/>
        <v>433</v>
      </c>
      <c r="N26" s="35">
        <f t="shared" si="3"/>
        <v>0.64984126984126989</v>
      </c>
      <c r="O26">
        <v>0.44931500000000002</v>
      </c>
    </row>
    <row r="27" spans="1:15" x14ac:dyDescent="0.25">
      <c r="A27" t="s">
        <v>74</v>
      </c>
      <c r="B27" t="s">
        <v>296</v>
      </c>
      <c r="C27" t="s">
        <v>358</v>
      </c>
      <c r="D27">
        <v>2</v>
      </c>
      <c r="E27" s="31">
        <v>1300</v>
      </c>
      <c r="F27">
        <v>0.97299999999999998</v>
      </c>
      <c r="G27" s="30">
        <f t="shared" si="0"/>
        <v>15178.8</v>
      </c>
      <c r="H27">
        <v>186</v>
      </c>
      <c r="I27">
        <v>0.66027400000000003</v>
      </c>
      <c r="J27">
        <v>136</v>
      </c>
      <c r="K27">
        <v>336</v>
      </c>
      <c r="L27">
        <f t="shared" si="1"/>
        <v>200</v>
      </c>
      <c r="M27">
        <f t="shared" si="2"/>
        <v>50</v>
      </c>
      <c r="N27" s="35">
        <f t="shared" si="3"/>
        <v>0.30000000000000004</v>
      </c>
      <c r="O27">
        <v>0.66027400000000003</v>
      </c>
    </row>
    <row r="28" spans="1:15" x14ac:dyDescent="0.25">
      <c r="A28" t="s">
        <v>75</v>
      </c>
      <c r="B28" t="s">
        <v>302</v>
      </c>
      <c r="C28" t="s">
        <v>358</v>
      </c>
      <c r="D28">
        <v>2</v>
      </c>
      <c r="E28" s="31">
        <v>1600</v>
      </c>
      <c r="F28">
        <v>0.97299999999999998</v>
      </c>
      <c r="G28" s="30">
        <f t="shared" si="0"/>
        <v>18681.599999999999</v>
      </c>
      <c r="H28">
        <v>696</v>
      </c>
      <c r="I28">
        <v>0.48767099999999997</v>
      </c>
      <c r="J28">
        <v>449</v>
      </c>
      <c r="K28">
        <v>899</v>
      </c>
      <c r="L28">
        <f t="shared" si="1"/>
        <v>450</v>
      </c>
      <c r="M28">
        <f t="shared" si="2"/>
        <v>247</v>
      </c>
      <c r="N28" s="35">
        <f t="shared" si="3"/>
        <v>0.53911111111111121</v>
      </c>
      <c r="O28">
        <v>0.48767099999999997</v>
      </c>
    </row>
    <row r="29" spans="1:15" x14ac:dyDescent="0.25">
      <c r="A29" t="s">
        <v>76</v>
      </c>
      <c r="B29" t="s">
        <v>303</v>
      </c>
      <c r="C29" t="s">
        <v>357</v>
      </c>
      <c r="D29">
        <v>1</v>
      </c>
      <c r="E29" s="31">
        <v>600</v>
      </c>
      <c r="F29">
        <v>0.97299999999999998</v>
      </c>
      <c r="G29" s="30">
        <f t="shared" si="0"/>
        <v>7005.5999999999995</v>
      </c>
      <c r="H29">
        <v>182</v>
      </c>
      <c r="I29">
        <v>0.43835599999999997</v>
      </c>
      <c r="J29">
        <v>132</v>
      </c>
      <c r="K29">
        <v>226</v>
      </c>
      <c r="L29">
        <f t="shared" si="1"/>
        <v>94</v>
      </c>
      <c r="M29">
        <f t="shared" si="2"/>
        <v>50</v>
      </c>
      <c r="N29" s="35">
        <f t="shared" si="3"/>
        <v>0.52553191489361706</v>
      </c>
      <c r="O29">
        <v>0.43835599999999997</v>
      </c>
    </row>
    <row r="30" spans="1:15" x14ac:dyDescent="0.25">
      <c r="A30" t="s">
        <v>77</v>
      </c>
      <c r="B30" t="s">
        <v>303</v>
      </c>
      <c r="C30" t="s">
        <v>357</v>
      </c>
      <c r="D30">
        <v>2</v>
      </c>
      <c r="E30" s="31">
        <v>800</v>
      </c>
      <c r="F30">
        <v>0.97299999999999998</v>
      </c>
      <c r="G30" s="30">
        <f t="shared" si="0"/>
        <v>9340.7999999999993</v>
      </c>
      <c r="H30">
        <v>241</v>
      </c>
      <c r="I30">
        <v>0.53150699999999995</v>
      </c>
      <c r="J30">
        <v>157</v>
      </c>
      <c r="K30">
        <v>340</v>
      </c>
      <c r="L30">
        <f t="shared" si="1"/>
        <v>183</v>
      </c>
      <c r="M30">
        <f t="shared" si="2"/>
        <v>84</v>
      </c>
      <c r="N30" s="35">
        <f t="shared" si="3"/>
        <v>0.46721311475409844</v>
      </c>
      <c r="O30">
        <v>0.53150699999999995</v>
      </c>
    </row>
    <row r="31" spans="1:15" x14ac:dyDescent="0.25">
      <c r="A31" t="s">
        <v>78</v>
      </c>
      <c r="B31" t="s">
        <v>303</v>
      </c>
      <c r="C31" t="s">
        <v>358</v>
      </c>
      <c r="D31">
        <v>1</v>
      </c>
      <c r="E31" s="31">
        <v>700</v>
      </c>
      <c r="F31">
        <v>0.97299999999999998</v>
      </c>
      <c r="G31" s="30">
        <f t="shared" si="0"/>
        <v>8173.2</v>
      </c>
      <c r="H31">
        <v>363</v>
      </c>
      <c r="I31">
        <v>0.13972599999999999</v>
      </c>
      <c r="J31">
        <v>215</v>
      </c>
      <c r="K31">
        <v>377</v>
      </c>
      <c r="L31">
        <f t="shared" si="1"/>
        <v>162</v>
      </c>
      <c r="M31">
        <f t="shared" si="2"/>
        <v>148</v>
      </c>
      <c r="N31" s="35">
        <f t="shared" si="3"/>
        <v>0.83086419753086416</v>
      </c>
      <c r="O31">
        <v>0.13972599999999999</v>
      </c>
    </row>
    <row r="32" spans="1:15" x14ac:dyDescent="0.25">
      <c r="A32" t="s">
        <v>79</v>
      </c>
      <c r="B32" t="s">
        <v>303</v>
      </c>
      <c r="C32" t="s">
        <v>358</v>
      </c>
      <c r="D32">
        <v>2</v>
      </c>
      <c r="E32" s="31">
        <v>1000</v>
      </c>
      <c r="F32">
        <v>0.97299999999999998</v>
      </c>
      <c r="G32" s="30">
        <f t="shared" si="0"/>
        <v>11676</v>
      </c>
      <c r="H32">
        <v>301</v>
      </c>
      <c r="I32">
        <v>0.46849299999999999</v>
      </c>
      <c r="J32">
        <v>202</v>
      </c>
      <c r="K32">
        <v>374</v>
      </c>
      <c r="L32">
        <f t="shared" si="1"/>
        <v>172</v>
      </c>
      <c r="M32">
        <f t="shared" si="2"/>
        <v>99</v>
      </c>
      <c r="N32" s="35">
        <f t="shared" si="3"/>
        <v>0.56046511627906981</v>
      </c>
      <c r="O32">
        <v>0.46849299999999999</v>
      </c>
    </row>
    <row r="33" spans="1:15" x14ac:dyDescent="0.25">
      <c r="A33" t="s">
        <v>80</v>
      </c>
      <c r="B33" t="s">
        <v>304</v>
      </c>
      <c r="C33" t="s">
        <v>357</v>
      </c>
      <c r="D33">
        <v>1</v>
      </c>
      <c r="E33" s="31">
        <v>700</v>
      </c>
      <c r="F33">
        <v>0.97299999999999998</v>
      </c>
      <c r="G33" s="30">
        <f t="shared" si="0"/>
        <v>8173.2</v>
      </c>
      <c r="H33">
        <v>212</v>
      </c>
      <c r="I33">
        <v>0.50136999999999998</v>
      </c>
      <c r="J33">
        <v>94</v>
      </c>
      <c r="K33">
        <v>356</v>
      </c>
      <c r="L33">
        <f t="shared" si="1"/>
        <v>262</v>
      </c>
      <c r="M33">
        <f t="shared" si="2"/>
        <v>118</v>
      </c>
      <c r="N33" s="35">
        <f t="shared" si="3"/>
        <v>0.46030534351145036</v>
      </c>
      <c r="O33">
        <v>0.50136999999999998</v>
      </c>
    </row>
    <row r="34" spans="1:15" x14ac:dyDescent="0.25">
      <c r="A34" t="s">
        <v>81</v>
      </c>
      <c r="B34" t="s">
        <v>304</v>
      </c>
      <c r="C34" t="s">
        <v>357</v>
      </c>
      <c r="D34">
        <v>2</v>
      </c>
      <c r="E34" s="31">
        <v>900</v>
      </c>
      <c r="F34">
        <v>0.97299999999999998</v>
      </c>
      <c r="G34" s="30">
        <f t="shared" si="0"/>
        <v>10508.4</v>
      </c>
      <c r="H34">
        <v>340</v>
      </c>
      <c r="I34">
        <v>0.30684899999999998</v>
      </c>
      <c r="J34">
        <v>69</v>
      </c>
      <c r="K34">
        <v>485</v>
      </c>
      <c r="L34">
        <f t="shared" si="1"/>
        <v>416</v>
      </c>
      <c r="M34">
        <f t="shared" si="2"/>
        <v>271</v>
      </c>
      <c r="N34" s="35">
        <f t="shared" si="3"/>
        <v>0.62115384615384617</v>
      </c>
      <c r="O34">
        <v>0.30684899999999998</v>
      </c>
    </row>
    <row r="35" spans="1:15" x14ac:dyDescent="0.25">
      <c r="A35" t="s">
        <v>82</v>
      </c>
      <c r="B35" t="s">
        <v>304</v>
      </c>
      <c r="C35" t="s">
        <v>358</v>
      </c>
      <c r="D35">
        <v>1</v>
      </c>
      <c r="E35" s="31">
        <v>1000</v>
      </c>
      <c r="F35">
        <v>0.97299999999999998</v>
      </c>
      <c r="G35" s="30">
        <f t="shared" si="0"/>
        <v>11676</v>
      </c>
      <c r="H35">
        <v>266</v>
      </c>
      <c r="I35">
        <v>0.52054800000000001</v>
      </c>
      <c r="J35">
        <v>84</v>
      </c>
      <c r="K35">
        <v>376</v>
      </c>
      <c r="L35">
        <f t="shared" si="1"/>
        <v>292</v>
      </c>
      <c r="M35">
        <f t="shared" si="2"/>
        <v>182</v>
      </c>
      <c r="N35" s="35">
        <f t="shared" si="3"/>
        <v>0.59863013698630141</v>
      </c>
      <c r="O35">
        <v>0.52054800000000001</v>
      </c>
    </row>
    <row r="36" spans="1:15" x14ac:dyDescent="0.25">
      <c r="A36" t="s">
        <v>83</v>
      </c>
      <c r="B36" t="s">
        <v>304</v>
      </c>
      <c r="C36" t="s">
        <v>358</v>
      </c>
      <c r="D36">
        <v>2</v>
      </c>
      <c r="E36" s="31">
        <v>1200</v>
      </c>
      <c r="F36">
        <v>0.97299999999999998</v>
      </c>
      <c r="G36" s="30">
        <f t="shared" si="0"/>
        <v>14011.199999999999</v>
      </c>
      <c r="H36">
        <v>442</v>
      </c>
      <c r="I36">
        <v>0.12876699999999999</v>
      </c>
      <c r="J36">
        <v>109</v>
      </c>
      <c r="K36">
        <v>490</v>
      </c>
      <c r="L36">
        <f t="shared" si="1"/>
        <v>381</v>
      </c>
      <c r="M36">
        <f t="shared" si="2"/>
        <v>333</v>
      </c>
      <c r="N36" s="35">
        <f t="shared" si="3"/>
        <v>0.79921259842519687</v>
      </c>
      <c r="O36">
        <v>0.12876699999999999</v>
      </c>
    </row>
    <row r="37" spans="1:15" x14ac:dyDescent="0.25">
      <c r="A37" t="s">
        <v>84</v>
      </c>
      <c r="B37" t="s">
        <v>305</v>
      </c>
      <c r="C37" t="s">
        <v>357</v>
      </c>
      <c r="D37">
        <v>1</v>
      </c>
      <c r="E37" s="31">
        <v>1200</v>
      </c>
      <c r="F37">
        <v>0.97299999999999998</v>
      </c>
      <c r="G37" s="30">
        <f t="shared" si="0"/>
        <v>14011.199999999999</v>
      </c>
      <c r="H37">
        <v>354</v>
      </c>
      <c r="I37">
        <v>0.241096</v>
      </c>
      <c r="J37">
        <v>145</v>
      </c>
      <c r="K37">
        <v>434</v>
      </c>
      <c r="L37">
        <f t="shared" si="1"/>
        <v>289</v>
      </c>
      <c r="M37">
        <f t="shared" si="2"/>
        <v>209</v>
      </c>
      <c r="N37" s="35">
        <f t="shared" si="3"/>
        <v>0.67854671280276824</v>
      </c>
      <c r="O37">
        <v>0.241096</v>
      </c>
    </row>
    <row r="38" spans="1:15" x14ac:dyDescent="0.25">
      <c r="A38" t="s">
        <v>85</v>
      </c>
      <c r="B38" t="s">
        <v>306</v>
      </c>
      <c r="C38" t="s">
        <v>357</v>
      </c>
      <c r="D38">
        <v>2</v>
      </c>
      <c r="E38" s="31">
        <v>920</v>
      </c>
      <c r="F38">
        <v>0.97299999999999998</v>
      </c>
      <c r="G38" s="30">
        <f t="shared" si="0"/>
        <v>10741.92</v>
      </c>
      <c r="H38">
        <v>123</v>
      </c>
      <c r="I38">
        <v>0.45205499999999998</v>
      </c>
      <c r="J38">
        <v>111</v>
      </c>
      <c r="K38">
        <v>147</v>
      </c>
      <c r="L38">
        <f t="shared" si="1"/>
        <v>36</v>
      </c>
      <c r="M38">
        <f t="shared" si="2"/>
        <v>12</v>
      </c>
      <c r="N38" s="35">
        <f t="shared" si="3"/>
        <v>0.3666666666666667</v>
      </c>
      <c r="O38">
        <v>0.45205499999999998</v>
      </c>
    </row>
    <row r="39" spans="1:15" x14ac:dyDescent="0.25">
      <c r="A39" t="s">
        <v>86</v>
      </c>
      <c r="B39" t="s">
        <v>305</v>
      </c>
      <c r="C39" t="s">
        <v>357</v>
      </c>
      <c r="D39">
        <v>2</v>
      </c>
      <c r="E39" s="31">
        <v>1300</v>
      </c>
      <c r="F39">
        <v>0.97299999999999998</v>
      </c>
      <c r="G39" s="30">
        <f t="shared" si="0"/>
        <v>15178.8</v>
      </c>
      <c r="H39">
        <v>377</v>
      </c>
      <c r="I39">
        <v>0.47945199999999999</v>
      </c>
      <c r="J39">
        <v>228</v>
      </c>
      <c r="K39">
        <v>457</v>
      </c>
      <c r="L39">
        <f t="shared" si="1"/>
        <v>229</v>
      </c>
      <c r="M39">
        <f t="shared" si="2"/>
        <v>149</v>
      </c>
      <c r="N39" s="35">
        <f t="shared" si="3"/>
        <v>0.62052401746724895</v>
      </c>
      <c r="O39">
        <v>0.47945199999999999</v>
      </c>
    </row>
    <row r="40" spans="1:15" x14ac:dyDescent="0.25">
      <c r="A40" t="s">
        <v>87</v>
      </c>
      <c r="B40" t="s">
        <v>305</v>
      </c>
      <c r="C40" t="s">
        <v>358</v>
      </c>
      <c r="D40">
        <v>1</v>
      </c>
      <c r="E40" s="31">
        <v>1100</v>
      </c>
      <c r="F40">
        <v>0.97299999999999998</v>
      </c>
      <c r="G40" s="30">
        <f t="shared" si="0"/>
        <v>12843.6</v>
      </c>
      <c r="H40">
        <v>318</v>
      </c>
      <c r="I40">
        <v>0.271233</v>
      </c>
      <c r="J40">
        <v>90</v>
      </c>
      <c r="K40">
        <v>375</v>
      </c>
      <c r="L40">
        <f t="shared" si="1"/>
        <v>285</v>
      </c>
      <c r="M40">
        <f t="shared" si="2"/>
        <v>228</v>
      </c>
      <c r="N40" s="35">
        <f t="shared" si="3"/>
        <v>0.74</v>
      </c>
      <c r="O40">
        <v>0.271233</v>
      </c>
    </row>
    <row r="41" spans="1:15" x14ac:dyDescent="0.25">
      <c r="A41" t="s">
        <v>88</v>
      </c>
      <c r="B41" t="s">
        <v>305</v>
      </c>
      <c r="C41" t="s">
        <v>358</v>
      </c>
      <c r="D41">
        <v>2</v>
      </c>
      <c r="E41" s="31">
        <v>1200</v>
      </c>
      <c r="F41">
        <v>0.97299999999999998</v>
      </c>
      <c r="G41" s="30">
        <f t="shared" si="0"/>
        <v>14011.199999999999</v>
      </c>
      <c r="H41">
        <v>198</v>
      </c>
      <c r="I41">
        <v>0.43013699999999999</v>
      </c>
      <c r="J41">
        <v>128</v>
      </c>
      <c r="K41">
        <v>238</v>
      </c>
      <c r="L41">
        <f t="shared" si="1"/>
        <v>110</v>
      </c>
      <c r="M41">
        <f t="shared" si="2"/>
        <v>70</v>
      </c>
      <c r="N41" s="35">
        <f t="shared" si="3"/>
        <v>0.60909090909090902</v>
      </c>
      <c r="O41">
        <v>0.43013699999999999</v>
      </c>
    </row>
    <row r="42" spans="1:15" x14ac:dyDescent="0.25">
      <c r="A42" t="s">
        <v>89</v>
      </c>
      <c r="B42" t="s">
        <v>307</v>
      </c>
      <c r="C42" t="s">
        <v>357</v>
      </c>
      <c r="D42">
        <v>1</v>
      </c>
      <c r="E42" s="31">
        <v>1300</v>
      </c>
      <c r="F42">
        <v>0.97299999999999998</v>
      </c>
      <c r="G42" s="30">
        <f t="shared" si="0"/>
        <v>15178.8</v>
      </c>
      <c r="H42">
        <v>149</v>
      </c>
      <c r="I42">
        <v>0.56712300000000004</v>
      </c>
      <c r="J42">
        <v>126</v>
      </c>
      <c r="K42">
        <v>188</v>
      </c>
      <c r="L42">
        <f t="shared" si="1"/>
        <v>62</v>
      </c>
      <c r="M42">
        <f t="shared" si="2"/>
        <v>23</v>
      </c>
      <c r="N42" s="35">
        <f t="shared" si="3"/>
        <v>0.39677419354838717</v>
      </c>
      <c r="O42">
        <v>0.56712300000000004</v>
      </c>
    </row>
    <row r="43" spans="1:15" x14ac:dyDescent="0.25">
      <c r="A43" t="s">
        <v>90</v>
      </c>
      <c r="B43" t="s">
        <v>307</v>
      </c>
      <c r="C43" t="s">
        <v>357</v>
      </c>
      <c r="D43">
        <v>2</v>
      </c>
      <c r="E43" s="31">
        <v>1700</v>
      </c>
      <c r="F43">
        <v>0.97299999999999998</v>
      </c>
      <c r="G43" s="30">
        <f t="shared" si="0"/>
        <v>19849.2</v>
      </c>
      <c r="H43">
        <v>210</v>
      </c>
      <c r="I43">
        <v>0.320548</v>
      </c>
      <c r="J43">
        <v>152</v>
      </c>
      <c r="K43">
        <v>247</v>
      </c>
      <c r="L43">
        <f t="shared" si="1"/>
        <v>95</v>
      </c>
      <c r="M43">
        <f t="shared" si="2"/>
        <v>58</v>
      </c>
      <c r="N43" s="35">
        <f t="shared" si="3"/>
        <v>0.58842105263157907</v>
      </c>
      <c r="O43">
        <v>0.320548</v>
      </c>
    </row>
    <row r="44" spans="1:15" x14ac:dyDescent="0.25">
      <c r="A44" t="s">
        <v>91</v>
      </c>
      <c r="B44" t="s">
        <v>307</v>
      </c>
      <c r="C44" t="s">
        <v>358</v>
      </c>
      <c r="D44">
        <v>1</v>
      </c>
      <c r="E44" s="31">
        <v>1200</v>
      </c>
      <c r="F44">
        <v>0.97299999999999998</v>
      </c>
      <c r="G44" s="30">
        <f t="shared" si="0"/>
        <v>14011.199999999999</v>
      </c>
      <c r="H44">
        <v>187</v>
      </c>
      <c r="I44">
        <v>0.44931500000000002</v>
      </c>
      <c r="J44">
        <v>141</v>
      </c>
      <c r="K44">
        <v>263</v>
      </c>
      <c r="L44">
        <f t="shared" si="1"/>
        <v>122</v>
      </c>
      <c r="M44">
        <f t="shared" si="2"/>
        <v>46</v>
      </c>
      <c r="N44" s="35">
        <f t="shared" si="3"/>
        <v>0.40163934426229508</v>
      </c>
      <c r="O44">
        <v>0.44931500000000002</v>
      </c>
    </row>
    <row r="45" spans="1:15" x14ac:dyDescent="0.25">
      <c r="A45" t="s">
        <v>92</v>
      </c>
      <c r="B45" t="s">
        <v>307</v>
      </c>
      <c r="C45" t="s">
        <v>358</v>
      </c>
      <c r="D45">
        <v>2</v>
      </c>
      <c r="E45" s="31">
        <v>1900</v>
      </c>
      <c r="F45">
        <v>0.97299999999999998</v>
      </c>
      <c r="G45" s="30">
        <f t="shared" si="0"/>
        <v>22184.399999999998</v>
      </c>
      <c r="H45">
        <v>225</v>
      </c>
      <c r="I45">
        <v>0.50958899999999996</v>
      </c>
      <c r="J45">
        <v>157</v>
      </c>
      <c r="K45">
        <v>314</v>
      </c>
      <c r="L45">
        <f t="shared" si="1"/>
        <v>157</v>
      </c>
      <c r="M45">
        <f t="shared" si="2"/>
        <v>68</v>
      </c>
      <c r="N45" s="35">
        <f t="shared" si="3"/>
        <v>0.44649681528662422</v>
      </c>
      <c r="O45">
        <v>0.50958899999999996</v>
      </c>
    </row>
    <row r="46" spans="1:15" x14ac:dyDescent="0.25">
      <c r="A46" t="s">
        <v>93</v>
      </c>
      <c r="B46" t="s">
        <v>308</v>
      </c>
      <c r="C46" t="s">
        <v>357</v>
      </c>
      <c r="D46">
        <v>1</v>
      </c>
      <c r="E46" s="31">
        <v>1000</v>
      </c>
      <c r="F46">
        <v>0.97299999999999998</v>
      </c>
      <c r="G46" s="30">
        <f t="shared" si="0"/>
        <v>11676</v>
      </c>
      <c r="H46">
        <v>123</v>
      </c>
      <c r="I46">
        <v>0.72054799999999997</v>
      </c>
      <c r="J46">
        <v>93</v>
      </c>
      <c r="K46">
        <v>159</v>
      </c>
      <c r="L46">
        <f t="shared" si="1"/>
        <v>66</v>
      </c>
      <c r="M46">
        <f t="shared" si="2"/>
        <v>30</v>
      </c>
      <c r="N46" s="35">
        <f t="shared" si="3"/>
        <v>0.46363636363636362</v>
      </c>
      <c r="O46">
        <v>0.72054799999999997</v>
      </c>
    </row>
    <row r="47" spans="1:15" x14ac:dyDescent="0.25">
      <c r="A47" t="s">
        <v>94</v>
      </c>
      <c r="B47" t="s">
        <v>308</v>
      </c>
      <c r="C47" t="s">
        <v>357</v>
      </c>
      <c r="D47">
        <v>2</v>
      </c>
      <c r="E47" s="31">
        <v>1500</v>
      </c>
      <c r="F47">
        <v>0.97299999999999998</v>
      </c>
      <c r="G47" s="30">
        <f t="shared" si="0"/>
        <v>17514</v>
      </c>
      <c r="H47">
        <v>263</v>
      </c>
      <c r="I47">
        <v>0.49589</v>
      </c>
      <c r="J47">
        <v>145</v>
      </c>
      <c r="K47">
        <v>462</v>
      </c>
      <c r="L47">
        <f t="shared" si="1"/>
        <v>317</v>
      </c>
      <c r="M47">
        <f t="shared" si="2"/>
        <v>118</v>
      </c>
      <c r="N47" s="35">
        <f t="shared" si="3"/>
        <v>0.39779179810725551</v>
      </c>
      <c r="O47">
        <v>0.49589</v>
      </c>
    </row>
    <row r="48" spans="1:15" x14ac:dyDescent="0.25">
      <c r="A48" t="s">
        <v>95</v>
      </c>
      <c r="B48" t="s">
        <v>308</v>
      </c>
      <c r="C48" t="s">
        <v>358</v>
      </c>
      <c r="D48">
        <v>1</v>
      </c>
      <c r="E48" s="31">
        <v>1300</v>
      </c>
      <c r="F48">
        <v>0.97299999999999998</v>
      </c>
      <c r="G48" s="30">
        <f t="shared" si="0"/>
        <v>15178.8</v>
      </c>
      <c r="H48">
        <v>238</v>
      </c>
      <c r="I48">
        <v>0.44931500000000002</v>
      </c>
      <c r="J48">
        <v>181</v>
      </c>
      <c r="K48">
        <v>316</v>
      </c>
      <c r="L48">
        <f t="shared" si="1"/>
        <v>135</v>
      </c>
      <c r="M48">
        <f t="shared" si="2"/>
        <v>57</v>
      </c>
      <c r="N48" s="35">
        <f t="shared" si="3"/>
        <v>0.43777777777777782</v>
      </c>
      <c r="O48">
        <v>0.44931500000000002</v>
      </c>
    </row>
    <row r="49" spans="1:15" x14ac:dyDescent="0.25">
      <c r="A49" t="s">
        <v>96</v>
      </c>
      <c r="B49" t="s">
        <v>306</v>
      </c>
      <c r="C49" t="s">
        <v>358</v>
      </c>
      <c r="D49">
        <v>1</v>
      </c>
      <c r="E49" s="31">
        <v>850</v>
      </c>
      <c r="F49">
        <v>0.97299999999999998</v>
      </c>
      <c r="G49" s="30">
        <f t="shared" si="0"/>
        <v>9924.6</v>
      </c>
      <c r="H49">
        <v>146</v>
      </c>
      <c r="I49">
        <v>0.53150699999999995</v>
      </c>
      <c r="J49">
        <v>96</v>
      </c>
      <c r="K49">
        <v>245</v>
      </c>
      <c r="L49">
        <f t="shared" si="1"/>
        <v>149</v>
      </c>
      <c r="M49">
        <f t="shared" si="2"/>
        <v>50</v>
      </c>
      <c r="N49" s="35">
        <f t="shared" si="3"/>
        <v>0.36845637583892621</v>
      </c>
      <c r="O49">
        <v>0.53150699999999995</v>
      </c>
    </row>
    <row r="50" spans="1:15" x14ac:dyDescent="0.25">
      <c r="A50" t="s">
        <v>97</v>
      </c>
      <c r="B50" t="s">
        <v>308</v>
      </c>
      <c r="C50" t="s">
        <v>358</v>
      </c>
      <c r="D50">
        <v>2</v>
      </c>
      <c r="E50" s="31">
        <v>1800</v>
      </c>
      <c r="F50">
        <v>0.97299999999999998</v>
      </c>
      <c r="G50" s="30">
        <f t="shared" si="0"/>
        <v>21016.799999999999</v>
      </c>
      <c r="H50">
        <v>349</v>
      </c>
      <c r="I50">
        <v>0.15068500000000001</v>
      </c>
      <c r="J50">
        <v>145</v>
      </c>
      <c r="K50">
        <v>412</v>
      </c>
      <c r="L50">
        <f t="shared" si="1"/>
        <v>267</v>
      </c>
      <c r="M50">
        <f t="shared" si="2"/>
        <v>204</v>
      </c>
      <c r="N50" s="35">
        <f t="shared" si="3"/>
        <v>0.71123595505617987</v>
      </c>
      <c r="O50">
        <v>0.15068500000000001</v>
      </c>
    </row>
    <row r="51" spans="1:15" x14ac:dyDescent="0.25">
      <c r="A51" t="s">
        <v>98</v>
      </c>
      <c r="B51" t="s">
        <v>309</v>
      </c>
      <c r="C51" t="s">
        <v>357</v>
      </c>
      <c r="D51">
        <v>1</v>
      </c>
      <c r="E51" s="31">
        <v>1100</v>
      </c>
      <c r="F51">
        <v>0.97299999999999998</v>
      </c>
      <c r="G51" s="30">
        <f t="shared" si="0"/>
        <v>12843.6</v>
      </c>
      <c r="H51">
        <v>147</v>
      </c>
      <c r="I51">
        <v>0.6</v>
      </c>
      <c r="J51">
        <v>99</v>
      </c>
      <c r="K51">
        <v>215</v>
      </c>
      <c r="L51">
        <f t="shared" si="1"/>
        <v>116</v>
      </c>
      <c r="M51">
        <f t="shared" si="2"/>
        <v>48</v>
      </c>
      <c r="N51" s="35">
        <f t="shared" si="3"/>
        <v>0.43103448275862077</v>
      </c>
      <c r="O51">
        <v>0.6</v>
      </c>
    </row>
    <row r="52" spans="1:15" x14ac:dyDescent="0.25">
      <c r="A52" t="s">
        <v>99</v>
      </c>
      <c r="B52" t="s">
        <v>309</v>
      </c>
      <c r="C52" t="s">
        <v>357</v>
      </c>
      <c r="D52">
        <v>2</v>
      </c>
      <c r="E52" s="31">
        <v>1400</v>
      </c>
      <c r="F52">
        <v>0.97299999999999998</v>
      </c>
      <c r="G52" s="30">
        <f t="shared" si="0"/>
        <v>16346.4</v>
      </c>
      <c r="H52">
        <v>151</v>
      </c>
      <c r="I52">
        <v>0.52602700000000002</v>
      </c>
      <c r="J52">
        <v>120</v>
      </c>
      <c r="K52">
        <v>188</v>
      </c>
      <c r="L52">
        <f t="shared" si="1"/>
        <v>68</v>
      </c>
      <c r="M52">
        <f t="shared" si="2"/>
        <v>31</v>
      </c>
      <c r="N52" s="35">
        <f t="shared" si="3"/>
        <v>0.46470588235294119</v>
      </c>
      <c r="O52">
        <v>0.52602700000000002</v>
      </c>
    </row>
    <row r="53" spans="1:15" x14ac:dyDescent="0.25">
      <c r="A53" t="s">
        <v>100</v>
      </c>
      <c r="B53" t="s">
        <v>309</v>
      </c>
      <c r="C53" t="s">
        <v>358</v>
      </c>
      <c r="D53">
        <v>1</v>
      </c>
      <c r="E53" s="31">
        <v>1300</v>
      </c>
      <c r="F53">
        <v>0.97299999999999998</v>
      </c>
      <c r="G53" s="30">
        <f t="shared" si="0"/>
        <v>15178.8</v>
      </c>
      <c r="H53">
        <v>429</v>
      </c>
      <c r="I53">
        <v>0.21095900000000001</v>
      </c>
      <c r="J53">
        <v>263</v>
      </c>
      <c r="K53">
        <v>489</v>
      </c>
      <c r="L53">
        <f t="shared" si="1"/>
        <v>226</v>
      </c>
      <c r="M53">
        <f t="shared" si="2"/>
        <v>166</v>
      </c>
      <c r="N53" s="35">
        <f t="shared" si="3"/>
        <v>0.68761061946902657</v>
      </c>
      <c r="O53">
        <v>0.21095900000000001</v>
      </c>
    </row>
    <row r="54" spans="1:15" x14ac:dyDescent="0.25">
      <c r="A54" t="s">
        <v>101</v>
      </c>
      <c r="B54" t="s">
        <v>309</v>
      </c>
      <c r="C54" t="s">
        <v>358</v>
      </c>
      <c r="D54">
        <v>2</v>
      </c>
      <c r="E54" s="31">
        <v>1900</v>
      </c>
      <c r="F54">
        <v>0.97299999999999998</v>
      </c>
      <c r="G54" s="30">
        <f t="shared" si="0"/>
        <v>22184.399999999998</v>
      </c>
      <c r="H54">
        <v>441</v>
      </c>
      <c r="I54">
        <v>0.331507</v>
      </c>
      <c r="J54">
        <v>335</v>
      </c>
      <c r="K54">
        <v>502</v>
      </c>
      <c r="L54">
        <f t="shared" si="1"/>
        <v>167</v>
      </c>
      <c r="M54">
        <f t="shared" si="2"/>
        <v>106</v>
      </c>
      <c r="N54" s="35">
        <f t="shared" si="3"/>
        <v>0.60778443113772462</v>
      </c>
      <c r="O54">
        <v>0.331507</v>
      </c>
    </row>
    <row r="55" spans="1:15" x14ac:dyDescent="0.25">
      <c r="A55" t="s">
        <v>102</v>
      </c>
      <c r="B55" t="s">
        <v>310</v>
      </c>
      <c r="C55" t="s">
        <v>357</v>
      </c>
      <c r="D55">
        <v>1</v>
      </c>
      <c r="E55" s="31">
        <v>900</v>
      </c>
      <c r="F55">
        <v>0.97299999999999998</v>
      </c>
      <c r="G55" s="30">
        <f t="shared" si="0"/>
        <v>10508.4</v>
      </c>
      <c r="H55">
        <v>144</v>
      </c>
      <c r="I55">
        <v>0.32876699999999998</v>
      </c>
      <c r="J55">
        <v>98</v>
      </c>
      <c r="K55">
        <v>195</v>
      </c>
      <c r="L55">
        <f t="shared" si="1"/>
        <v>97</v>
      </c>
      <c r="M55">
        <f t="shared" si="2"/>
        <v>46</v>
      </c>
      <c r="N55" s="35">
        <f t="shared" si="3"/>
        <v>0.47938144329896915</v>
      </c>
      <c r="O55">
        <v>0.32876699999999998</v>
      </c>
    </row>
    <row r="56" spans="1:15" x14ac:dyDescent="0.25">
      <c r="A56" t="s">
        <v>103</v>
      </c>
      <c r="B56" t="s">
        <v>310</v>
      </c>
      <c r="C56" t="s">
        <v>357</v>
      </c>
      <c r="D56">
        <v>2</v>
      </c>
      <c r="E56" s="31">
        <v>1400</v>
      </c>
      <c r="F56">
        <v>0.97299999999999998</v>
      </c>
      <c r="G56" s="30">
        <f t="shared" si="0"/>
        <v>16346.4</v>
      </c>
      <c r="H56">
        <v>136</v>
      </c>
      <c r="I56">
        <v>0.61917800000000001</v>
      </c>
      <c r="J56">
        <v>77</v>
      </c>
      <c r="K56">
        <v>260</v>
      </c>
      <c r="L56">
        <f t="shared" si="1"/>
        <v>183</v>
      </c>
      <c r="M56">
        <f t="shared" si="2"/>
        <v>59</v>
      </c>
      <c r="N56" s="35">
        <f t="shared" si="3"/>
        <v>0.35792349726775963</v>
      </c>
      <c r="O56">
        <v>0.61917800000000001</v>
      </c>
    </row>
    <row r="57" spans="1:15" x14ac:dyDescent="0.25">
      <c r="A57" t="s">
        <v>104</v>
      </c>
      <c r="B57" t="s">
        <v>310</v>
      </c>
      <c r="C57" t="s">
        <v>358</v>
      </c>
      <c r="D57">
        <v>1</v>
      </c>
      <c r="E57" s="31">
        <v>1400</v>
      </c>
      <c r="F57">
        <v>0.97299999999999998</v>
      </c>
      <c r="G57" s="30">
        <f t="shared" si="0"/>
        <v>16346.4</v>
      </c>
      <c r="H57">
        <v>305</v>
      </c>
      <c r="I57">
        <v>0.271233</v>
      </c>
      <c r="J57">
        <v>173</v>
      </c>
      <c r="K57">
        <v>322</v>
      </c>
      <c r="L57">
        <f t="shared" si="1"/>
        <v>149</v>
      </c>
      <c r="M57">
        <f t="shared" si="2"/>
        <v>132</v>
      </c>
      <c r="N57" s="35">
        <f t="shared" si="3"/>
        <v>0.8087248322147651</v>
      </c>
      <c r="O57">
        <v>0.271233</v>
      </c>
    </row>
    <row r="58" spans="1:15" x14ac:dyDescent="0.25">
      <c r="A58" t="s">
        <v>105</v>
      </c>
      <c r="B58" t="s">
        <v>310</v>
      </c>
      <c r="C58" t="s">
        <v>358</v>
      </c>
      <c r="D58">
        <v>2</v>
      </c>
      <c r="E58" s="31">
        <v>1700</v>
      </c>
      <c r="F58">
        <v>0.97299999999999998</v>
      </c>
      <c r="G58" s="30">
        <f t="shared" si="0"/>
        <v>19849.2</v>
      </c>
      <c r="H58">
        <v>425</v>
      </c>
      <c r="I58">
        <v>0.32876699999999998</v>
      </c>
      <c r="J58">
        <v>176</v>
      </c>
      <c r="K58">
        <v>469</v>
      </c>
      <c r="L58">
        <f t="shared" si="1"/>
        <v>293</v>
      </c>
      <c r="M58">
        <f t="shared" si="2"/>
        <v>249</v>
      </c>
      <c r="N58" s="35">
        <f t="shared" si="3"/>
        <v>0.779863481228669</v>
      </c>
      <c r="O58">
        <v>0.32876699999999998</v>
      </c>
    </row>
    <row r="59" spans="1:15" x14ac:dyDescent="0.25">
      <c r="A59" t="s">
        <v>106</v>
      </c>
      <c r="B59" t="s">
        <v>311</v>
      </c>
      <c r="C59" t="s">
        <v>357</v>
      </c>
      <c r="D59">
        <v>1</v>
      </c>
      <c r="E59" s="31">
        <v>800</v>
      </c>
      <c r="F59">
        <v>0.97299999999999998</v>
      </c>
      <c r="G59" s="30">
        <f t="shared" si="0"/>
        <v>9340.7999999999993</v>
      </c>
      <c r="H59">
        <v>176</v>
      </c>
      <c r="I59">
        <v>0.41369900000000004</v>
      </c>
      <c r="J59">
        <v>86</v>
      </c>
      <c r="K59">
        <v>224</v>
      </c>
      <c r="L59">
        <f t="shared" si="1"/>
        <v>138</v>
      </c>
      <c r="M59">
        <f t="shared" si="2"/>
        <v>90</v>
      </c>
      <c r="N59" s="35">
        <f t="shared" si="3"/>
        <v>0.62173913043478257</v>
      </c>
      <c r="O59">
        <v>0.41369900000000004</v>
      </c>
    </row>
    <row r="60" spans="1:15" x14ac:dyDescent="0.25">
      <c r="A60" t="s">
        <v>107</v>
      </c>
      <c r="B60" t="s">
        <v>306</v>
      </c>
      <c r="C60" t="s">
        <v>358</v>
      </c>
      <c r="D60">
        <v>2</v>
      </c>
      <c r="E60" s="31">
        <v>900</v>
      </c>
      <c r="F60">
        <v>0.97299999999999998</v>
      </c>
      <c r="G60" s="30">
        <f t="shared" si="0"/>
        <v>10508.4</v>
      </c>
      <c r="H60">
        <v>169</v>
      </c>
      <c r="I60">
        <v>0.47945199999999999</v>
      </c>
      <c r="J60">
        <v>111</v>
      </c>
      <c r="K60">
        <v>276</v>
      </c>
      <c r="L60">
        <f t="shared" si="1"/>
        <v>165</v>
      </c>
      <c r="M60">
        <f t="shared" si="2"/>
        <v>58</v>
      </c>
      <c r="N60" s="35">
        <f t="shared" si="3"/>
        <v>0.38121212121212122</v>
      </c>
      <c r="O60">
        <v>0.47945199999999999</v>
      </c>
    </row>
    <row r="61" spans="1:15" x14ac:dyDescent="0.25">
      <c r="A61" t="s">
        <v>108</v>
      </c>
      <c r="B61" t="s">
        <v>311</v>
      </c>
      <c r="C61" t="s">
        <v>357</v>
      </c>
      <c r="D61">
        <v>2</v>
      </c>
      <c r="E61" s="31">
        <v>1300</v>
      </c>
      <c r="F61">
        <v>0.97299999999999998</v>
      </c>
      <c r="G61" s="30">
        <f t="shared" si="0"/>
        <v>15178.8</v>
      </c>
      <c r="H61">
        <v>207</v>
      </c>
      <c r="I61">
        <v>0.63013699999999995</v>
      </c>
      <c r="J61">
        <v>127</v>
      </c>
      <c r="K61">
        <v>276</v>
      </c>
      <c r="L61">
        <f t="shared" si="1"/>
        <v>149</v>
      </c>
      <c r="M61">
        <f t="shared" si="2"/>
        <v>80</v>
      </c>
      <c r="N61" s="35">
        <f t="shared" si="3"/>
        <v>0.5295302013422819</v>
      </c>
      <c r="O61">
        <v>0.63013699999999995</v>
      </c>
    </row>
    <row r="62" spans="1:15" x14ac:dyDescent="0.25">
      <c r="A62" t="s">
        <v>109</v>
      </c>
      <c r="B62" t="s">
        <v>311</v>
      </c>
      <c r="C62" t="s">
        <v>358</v>
      </c>
      <c r="D62">
        <v>1</v>
      </c>
      <c r="E62" s="31">
        <v>1400</v>
      </c>
      <c r="F62">
        <v>0.97299999999999998</v>
      </c>
      <c r="G62" s="30">
        <f t="shared" si="0"/>
        <v>16346.4</v>
      </c>
      <c r="H62">
        <v>244</v>
      </c>
      <c r="I62">
        <v>0.90410999999999997</v>
      </c>
      <c r="J62">
        <v>222</v>
      </c>
      <c r="K62">
        <v>381</v>
      </c>
      <c r="L62">
        <f t="shared" si="1"/>
        <v>159</v>
      </c>
      <c r="M62">
        <f t="shared" si="2"/>
        <v>22</v>
      </c>
      <c r="N62" s="35">
        <f t="shared" si="3"/>
        <v>0.21069182389937108</v>
      </c>
      <c r="O62">
        <v>0.90410999999999997</v>
      </c>
    </row>
    <row r="63" spans="1:15" x14ac:dyDescent="0.25">
      <c r="A63" t="s">
        <v>110</v>
      </c>
      <c r="B63" t="s">
        <v>311</v>
      </c>
      <c r="C63" t="s">
        <v>358</v>
      </c>
      <c r="D63">
        <v>2</v>
      </c>
      <c r="E63" s="31">
        <v>1900</v>
      </c>
      <c r="F63">
        <v>0.97299999999999998</v>
      </c>
      <c r="G63" s="30">
        <f t="shared" si="0"/>
        <v>22184.399999999998</v>
      </c>
      <c r="H63">
        <v>536</v>
      </c>
      <c r="I63">
        <v>0.542466</v>
      </c>
      <c r="J63">
        <v>386</v>
      </c>
      <c r="K63">
        <v>773</v>
      </c>
      <c r="L63">
        <f t="shared" si="1"/>
        <v>387</v>
      </c>
      <c r="M63">
        <f t="shared" si="2"/>
        <v>150</v>
      </c>
      <c r="N63" s="35">
        <f t="shared" si="3"/>
        <v>0.41007751937984493</v>
      </c>
      <c r="O63">
        <v>0.542466</v>
      </c>
    </row>
    <row r="64" spans="1:15" x14ac:dyDescent="0.25">
      <c r="A64" t="s">
        <v>111</v>
      </c>
      <c r="B64" t="s">
        <v>312</v>
      </c>
      <c r="C64" t="s">
        <v>357</v>
      </c>
      <c r="D64">
        <v>1</v>
      </c>
      <c r="E64" s="31">
        <v>1700</v>
      </c>
      <c r="F64">
        <v>0.97299999999999998</v>
      </c>
      <c r="G64" s="30">
        <f t="shared" si="0"/>
        <v>19849.2</v>
      </c>
      <c r="H64">
        <v>476</v>
      </c>
      <c r="I64">
        <v>7.9451999999999995E-2</v>
      </c>
      <c r="J64">
        <v>136</v>
      </c>
      <c r="K64">
        <v>476</v>
      </c>
      <c r="L64">
        <f t="shared" si="1"/>
        <v>340</v>
      </c>
      <c r="M64">
        <f t="shared" si="2"/>
        <v>340</v>
      </c>
      <c r="N64" s="35">
        <f t="shared" si="3"/>
        <v>0.9</v>
      </c>
      <c r="O64">
        <v>7.9451999999999995E-2</v>
      </c>
    </row>
    <row r="65" spans="1:15" x14ac:dyDescent="0.25">
      <c r="A65" t="s">
        <v>112</v>
      </c>
      <c r="B65" t="s">
        <v>312</v>
      </c>
      <c r="C65" t="s">
        <v>357</v>
      </c>
      <c r="D65">
        <v>2</v>
      </c>
      <c r="E65" s="31">
        <v>2400</v>
      </c>
      <c r="F65">
        <v>0.97299999999999998</v>
      </c>
      <c r="G65" s="30">
        <f t="shared" si="0"/>
        <v>28022.399999999998</v>
      </c>
      <c r="H65">
        <v>360</v>
      </c>
      <c r="I65">
        <v>0.55068499999999998</v>
      </c>
      <c r="J65">
        <v>173</v>
      </c>
      <c r="K65">
        <v>690</v>
      </c>
      <c r="L65">
        <f t="shared" si="1"/>
        <v>517</v>
      </c>
      <c r="M65">
        <f t="shared" si="2"/>
        <v>187</v>
      </c>
      <c r="N65" s="35">
        <f t="shared" si="3"/>
        <v>0.38936170212765953</v>
      </c>
      <c r="O65">
        <v>0.55068499999999998</v>
      </c>
    </row>
    <row r="66" spans="1:15" x14ac:dyDescent="0.25">
      <c r="A66" t="s">
        <v>113</v>
      </c>
      <c r="B66" t="s">
        <v>312</v>
      </c>
      <c r="C66" t="s">
        <v>358</v>
      </c>
      <c r="D66">
        <v>1</v>
      </c>
      <c r="E66" s="31">
        <v>2100</v>
      </c>
      <c r="F66">
        <v>0.97299999999999998</v>
      </c>
      <c r="G66" s="30">
        <f t="shared" si="0"/>
        <v>24519.599999999999</v>
      </c>
      <c r="H66">
        <v>1477</v>
      </c>
      <c r="I66">
        <v>0.69315099999999996</v>
      </c>
      <c r="J66">
        <v>448</v>
      </c>
      <c r="K66">
        <v>2128</v>
      </c>
      <c r="L66">
        <f t="shared" si="1"/>
        <v>1680</v>
      </c>
      <c r="M66">
        <f t="shared" si="2"/>
        <v>1029</v>
      </c>
      <c r="N66" s="35">
        <f t="shared" si="3"/>
        <v>0.59000000000000008</v>
      </c>
      <c r="O66">
        <v>0.69315099999999996</v>
      </c>
    </row>
    <row r="67" spans="1:15" x14ac:dyDescent="0.25">
      <c r="A67" t="s">
        <v>114</v>
      </c>
      <c r="B67" t="s">
        <v>312</v>
      </c>
      <c r="C67" t="s">
        <v>358</v>
      </c>
      <c r="D67">
        <v>2</v>
      </c>
      <c r="E67" s="31">
        <v>3200</v>
      </c>
      <c r="F67">
        <v>0.97299999999999998</v>
      </c>
      <c r="G67" s="30">
        <f t="shared" si="0"/>
        <v>37363.199999999997</v>
      </c>
      <c r="H67">
        <v>1265</v>
      </c>
      <c r="I67">
        <v>0.71506800000000004</v>
      </c>
      <c r="J67">
        <v>450</v>
      </c>
      <c r="K67">
        <v>2699</v>
      </c>
      <c r="L67">
        <f t="shared" si="1"/>
        <v>2249</v>
      </c>
      <c r="M67">
        <f t="shared" si="2"/>
        <v>815</v>
      </c>
      <c r="N67" s="35">
        <f t="shared" si="3"/>
        <v>0.38990662516674079</v>
      </c>
      <c r="O67">
        <v>0.71506800000000004</v>
      </c>
    </row>
    <row r="68" spans="1:15" x14ac:dyDescent="0.25">
      <c r="A68" t="s">
        <v>115</v>
      </c>
      <c r="B68" t="s">
        <v>313</v>
      </c>
      <c r="C68" t="s">
        <v>357</v>
      </c>
      <c r="D68">
        <v>1</v>
      </c>
      <c r="E68" s="31">
        <v>1300</v>
      </c>
      <c r="F68">
        <v>0.97299999999999998</v>
      </c>
      <c r="G68" s="30">
        <f t="shared" si="0"/>
        <v>15178.8</v>
      </c>
      <c r="H68">
        <v>328</v>
      </c>
      <c r="I68">
        <v>0.52054800000000001</v>
      </c>
      <c r="J68">
        <v>291</v>
      </c>
      <c r="K68">
        <v>387</v>
      </c>
      <c r="L68">
        <f t="shared" si="1"/>
        <v>96</v>
      </c>
      <c r="M68">
        <f t="shared" si="2"/>
        <v>37</v>
      </c>
      <c r="N68" s="35">
        <f t="shared" si="3"/>
        <v>0.40833333333333333</v>
      </c>
      <c r="O68">
        <v>0.52054800000000001</v>
      </c>
    </row>
    <row r="69" spans="1:15" x14ac:dyDescent="0.25">
      <c r="A69" t="s">
        <v>116</v>
      </c>
      <c r="B69" t="s">
        <v>313</v>
      </c>
      <c r="C69" t="s">
        <v>357</v>
      </c>
      <c r="D69">
        <v>2</v>
      </c>
      <c r="E69" s="31">
        <v>1700</v>
      </c>
      <c r="F69">
        <v>0.97299999999999998</v>
      </c>
      <c r="G69" s="30">
        <f t="shared" ref="G69:G132" si="4">E69*12*F69</f>
        <v>19849.2</v>
      </c>
      <c r="H69">
        <v>246</v>
      </c>
      <c r="I69">
        <v>0.15890399999999999</v>
      </c>
      <c r="J69">
        <v>203</v>
      </c>
      <c r="K69">
        <v>318</v>
      </c>
      <c r="L69">
        <f t="shared" ref="L69:L132" si="5">K69-J69</f>
        <v>115</v>
      </c>
      <c r="M69">
        <f t="shared" ref="M69:M132" si="6">H69-J69</f>
        <v>43</v>
      </c>
      <c r="N69" s="35">
        <f t="shared" ref="N69:N132" si="7">(($K$2*M69)/L69) + 0.1</f>
        <v>0.39913043478260868</v>
      </c>
      <c r="O69">
        <v>0.15890399999999999</v>
      </c>
    </row>
    <row r="70" spans="1:15" x14ac:dyDescent="0.25">
      <c r="A70" t="s">
        <v>117</v>
      </c>
      <c r="B70" t="s">
        <v>313</v>
      </c>
      <c r="C70" t="s">
        <v>358</v>
      </c>
      <c r="D70">
        <v>1</v>
      </c>
      <c r="E70" s="31">
        <v>1400</v>
      </c>
      <c r="F70">
        <v>0.97299999999999998</v>
      </c>
      <c r="G70" s="30">
        <f t="shared" si="4"/>
        <v>16346.4</v>
      </c>
      <c r="H70">
        <v>325</v>
      </c>
      <c r="I70">
        <v>0.54520499999999994</v>
      </c>
      <c r="J70">
        <v>287</v>
      </c>
      <c r="K70">
        <v>395</v>
      </c>
      <c r="L70">
        <f t="shared" si="5"/>
        <v>108</v>
      </c>
      <c r="M70">
        <f t="shared" si="6"/>
        <v>38</v>
      </c>
      <c r="N70" s="35">
        <f t="shared" si="7"/>
        <v>0.38148148148148153</v>
      </c>
      <c r="O70">
        <v>0.54520499999999994</v>
      </c>
    </row>
    <row r="71" spans="1:15" x14ac:dyDescent="0.25">
      <c r="A71" t="s">
        <v>118</v>
      </c>
      <c r="B71" t="s">
        <v>306</v>
      </c>
      <c r="C71" t="s">
        <v>357</v>
      </c>
      <c r="D71">
        <v>1</v>
      </c>
      <c r="E71" s="31">
        <v>750</v>
      </c>
      <c r="F71">
        <v>0.97299999999999998</v>
      </c>
      <c r="G71" s="30">
        <f t="shared" si="4"/>
        <v>8757</v>
      </c>
      <c r="H71">
        <v>94</v>
      </c>
      <c r="I71">
        <v>0.47945199999999999</v>
      </c>
      <c r="J71">
        <v>51</v>
      </c>
      <c r="K71">
        <v>179</v>
      </c>
      <c r="L71">
        <f t="shared" si="5"/>
        <v>128</v>
      </c>
      <c r="M71">
        <f t="shared" si="6"/>
        <v>43</v>
      </c>
      <c r="N71" s="35">
        <f t="shared" si="7"/>
        <v>0.36875000000000002</v>
      </c>
      <c r="O71">
        <v>0.47945199999999999</v>
      </c>
    </row>
    <row r="72" spans="1:15" x14ac:dyDescent="0.25">
      <c r="A72" t="s">
        <v>119</v>
      </c>
      <c r="B72" t="s">
        <v>313</v>
      </c>
      <c r="C72" t="s">
        <v>358</v>
      </c>
      <c r="D72">
        <v>2</v>
      </c>
      <c r="E72" s="31">
        <v>1900</v>
      </c>
      <c r="F72">
        <v>0.97299999999999998</v>
      </c>
      <c r="G72" s="30">
        <f t="shared" si="4"/>
        <v>22184.399999999998</v>
      </c>
      <c r="H72">
        <v>428</v>
      </c>
      <c r="I72">
        <v>0.58630099999999996</v>
      </c>
      <c r="J72">
        <v>376</v>
      </c>
      <c r="K72">
        <v>502</v>
      </c>
      <c r="L72">
        <f t="shared" si="5"/>
        <v>126</v>
      </c>
      <c r="M72">
        <f t="shared" si="6"/>
        <v>52</v>
      </c>
      <c r="N72" s="35">
        <f t="shared" si="7"/>
        <v>0.43015873015873018</v>
      </c>
      <c r="O72">
        <v>0.58630099999999996</v>
      </c>
    </row>
    <row r="73" spans="1:15" x14ac:dyDescent="0.25">
      <c r="A73" t="s">
        <v>120</v>
      </c>
      <c r="B73" t="s">
        <v>314</v>
      </c>
      <c r="C73" t="s">
        <v>357</v>
      </c>
      <c r="D73">
        <v>1</v>
      </c>
      <c r="E73" s="31">
        <v>1600</v>
      </c>
      <c r="F73">
        <v>0.97299999999999998</v>
      </c>
      <c r="G73" s="30">
        <f t="shared" si="4"/>
        <v>18681.599999999999</v>
      </c>
      <c r="H73">
        <v>188</v>
      </c>
      <c r="I73">
        <v>0.67945199999999994</v>
      </c>
      <c r="J73">
        <v>126</v>
      </c>
      <c r="K73">
        <v>352</v>
      </c>
      <c r="L73">
        <f t="shared" si="5"/>
        <v>226</v>
      </c>
      <c r="M73">
        <f t="shared" si="6"/>
        <v>62</v>
      </c>
      <c r="N73" s="35">
        <f t="shared" si="7"/>
        <v>0.3194690265486726</v>
      </c>
      <c r="O73">
        <v>0.67945199999999994</v>
      </c>
    </row>
    <row r="74" spans="1:15" x14ac:dyDescent="0.25">
      <c r="A74" t="s">
        <v>121</v>
      </c>
      <c r="B74" t="s">
        <v>314</v>
      </c>
      <c r="C74" t="s">
        <v>357</v>
      </c>
      <c r="D74">
        <v>2</v>
      </c>
      <c r="E74" s="31">
        <v>2200</v>
      </c>
      <c r="F74">
        <v>0.97299999999999998</v>
      </c>
      <c r="G74" s="30">
        <f t="shared" si="4"/>
        <v>25687.200000000001</v>
      </c>
      <c r="H74">
        <v>274</v>
      </c>
      <c r="I74">
        <v>0.57808199999999998</v>
      </c>
      <c r="J74">
        <v>119</v>
      </c>
      <c r="K74">
        <v>505</v>
      </c>
      <c r="L74">
        <f t="shared" si="5"/>
        <v>386</v>
      </c>
      <c r="M74">
        <f t="shared" si="6"/>
        <v>155</v>
      </c>
      <c r="N74" s="35">
        <f t="shared" si="7"/>
        <v>0.42124352331606219</v>
      </c>
      <c r="O74">
        <v>0.57808199999999998</v>
      </c>
    </row>
    <row r="75" spans="1:15" x14ac:dyDescent="0.25">
      <c r="A75" t="s">
        <v>122</v>
      </c>
      <c r="B75" t="s">
        <v>314</v>
      </c>
      <c r="C75" t="s">
        <v>358</v>
      </c>
      <c r="D75">
        <v>1</v>
      </c>
      <c r="E75" s="31">
        <v>1500</v>
      </c>
      <c r="F75">
        <v>0.97299999999999998</v>
      </c>
      <c r="G75" s="30">
        <f t="shared" si="4"/>
        <v>17514</v>
      </c>
      <c r="H75">
        <v>860</v>
      </c>
      <c r="I75">
        <v>0.41095900000000002</v>
      </c>
      <c r="J75">
        <v>486</v>
      </c>
      <c r="K75">
        <v>1215</v>
      </c>
      <c r="L75">
        <f t="shared" si="5"/>
        <v>729</v>
      </c>
      <c r="M75">
        <f t="shared" si="6"/>
        <v>374</v>
      </c>
      <c r="N75" s="35">
        <f t="shared" si="7"/>
        <v>0.51042524005486967</v>
      </c>
      <c r="O75">
        <v>0.41095900000000002</v>
      </c>
    </row>
    <row r="76" spans="1:15" x14ac:dyDescent="0.25">
      <c r="A76" t="s">
        <v>123</v>
      </c>
      <c r="B76" t="s">
        <v>314</v>
      </c>
      <c r="C76" t="s">
        <v>358</v>
      </c>
      <c r="D76">
        <v>2</v>
      </c>
      <c r="E76" s="31">
        <v>2400</v>
      </c>
      <c r="F76">
        <v>0.97299999999999998</v>
      </c>
      <c r="G76" s="30">
        <f t="shared" si="4"/>
        <v>28022.399999999998</v>
      </c>
      <c r="H76">
        <v>729</v>
      </c>
      <c r="I76">
        <v>0.68219200000000002</v>
      </c>
      <c r="J76">
        <v>516</v>
      </c>
      <c r="K76">
        <v>1650</v>
      </c>
      <c r="L76">
        <f t="shared" si="5"/>
        <v>1134</v>
      </c>
      <c r="M76">
        <f t="shared" si="6"/>
        <v>213</v>
      </c>
      <c r="N76" s="35">
        <f t="shared" si="7"/>
        <v>0.2502645502645503</v>
      </c>
      <c r="O76">
        <v>0.68219200000000002</v>
      </c>
    </row>
    <row r="77" spans="1:15" x14ac:dyDescent="0.25">
      <c r="A77" t="s">
        <v>124</v>
      </c>
      <c r="B77" t="s">
        <v>315</v>
      </c>
      <c r="C77" t="s">
        <v>357</v>
      </c>
      <c r="D77">
        <v>1</v>
      </c>
      <c r="E77" s="31">
        <v>1600</v>
      </c>
      <c r="F77">
        <v>0.97299999999999998</v>
      </c>
      <c r="G77" s="30">
        <f t="shared" si="4"/>
        <v>18681.599999999999</v>
      </c>
      <c r="H77">
        <v>174</v>
      </c>
      <c r="I77">
        <v>0.824658</v>
      </c>
      <c r="J77">
        <v>160</v>
      </c>
      <c r="K77">
        <v>321</v>
      </c>
      <c r="L77">
        <f t="shared" si="5"/>
        <v>161</v>
      </c>
      <c r="M77">
        <f t="shared" si="6"/>
        <v>14</v>
      </c>
      <c r="N77" s="35">
        <f t="shared" si="7"/>
        <v>0.16956521739130437</v>
      </c>
      <c r="O77">
        <v>0.824658</v>
      </c>
    </row>
    <row r="78" spans="1:15" x14ac:dyDescent="0.25">
      <c r="A78" t="s">
        <v>125</v>
      </c>
      <c r="B78" t="s">
        <v>315</v>
      </c>
      <c r="C78" t="s">
        <v>357</v>
      </c>
      <c r="D78">
        <v>2</v>
      </c>
      <c r="E78" s="31">
        <v>1900</v>
      </c>
      <c r="F78">
        <v>0.97299999999999998</v>
      </c>
      <c r="G78" s="30">
        <f t="shared" si="4"/>
        <v>22184.399999999998</v>
      </c>
      <c r="H78">
        <v>308</v>
      </c>
      <c r="I78">
        <v>0.21643799999999999</v>
      </c>
      <c r="J78">
        <v>168</v>
      </c>
      <c r="K78">
        <v>364</v>
      </c>
      <c r="L78">
        <f t="shared" si="5"/>
        <v>196</v>
      </c>
      <c r="M78">
        <f t="shared" si="6"/>
        <v>140</v>
      </c>
      <c r="N78" s="35">
        <f t="shared" si="7"/>
        <v>0.67142857142857137</v>
      </c>
      <c r="O78">
        <v>0.21643799999999999</v>
      </c>
    </row>
    <row r="79" spans="1:15" x14ac:dyDescent="0.25">
      <c r="A79" t="s">
        <v>126</v>
      </c>
      <c r="B79" t="s">
        <v>315</v>
      </c>
      <c r="C79" t="s">
        <v>358</v>
      </c>
      <c r="D79">
        <v>1</v>
      </c>
      <c r="E79" s="31">
        <v>1400</v>
      </c>
      <c r="F79">
        <v>0.97299999999999998</v>
      </c>
      <c r="G79" s="30">
        <f t="shared" si="4"/>
        <v>16346.4</v>
      </c>
      <c r="H79">
        <v>308</v>
      </c>
      <c r="I79">
        <v>0.6</v>
      </c>
      <c r="J79">
        <v>226</v>
      </c>
      <c r="K79">
        <v>368</v>
      </c>
      <c r="L79">
        <f t="shared" si="5"/>
        <v>142</v>
      </c>
      <c r="M79">
        <f t="shared" si="6"/>
        <v>82</v>
      </c>
      <c r="N79" s="35">
        <f t="shared" si="7"/>
        <v>0.56197183098591552</v>
      </c>
      <c r="O79">
        <v>0.6</v>
      </c>
    </row>
    <row r="80" spans="1:15" x14ac:dyDescent="0.25">
      <c r="A80" t="s">
        <v>127</v>
      </c>
      <c r="B80" t="s">
        <v>315</v>
      </c>
      <c r="C80" t="s">
        <v>358</v>
      </c>
      <c r="D80">
        <v>2</v>
      </c>
      <c r="E80" s="31">
        <v>2000</v>
      </c>
      <c r="F80">
        <v>0.97299999999999998</v>
      </c>
      <c r="G80" s="30">
        <f t="shared" si="4"/>
        <v>23352</v>
      </c>
      <c r="H80">
        <v>342</v>
      </c>
      <c r="I80">
        <v>0.39178099999999999</v>
      </c>
      <c r="J80">
        <v>285</v>
      </c>
      <c r="K80">
        <v>428</v>
      </c>
      <c r="L80">
        <f t="shared" si="5"/>
        <v>143</v>
      </c>
      <c r="M80">
        <f t="shared" si="6"/>
        <v>57</v>
      </c>
      <c r="N80" s="35">
        <f t="shared" si="7"/>
        <v>0.4188811188811189</v>
      </c>
      <c r="O80">
        <v>0.39178099999999999</v>
      </c>
    </row>
    <row r="81" spans="1:15" x14ac:dyDescent="0.25">
      <c r="A81" t="s">
        <v>128</v>
      </c>
      <c r="B81" t="s">
        <v>316</v>
      </c>
      <c r="C81" t="s">
        <v>357</v>
      </c>
      <c r="D81">
        <v>1</v>
      </c>
      <c r="E81" s="31">
        <v>1000</v>
      </c>
      <c r="F81">
        <v>0.97299999999999998</v>
      </c>
      <c r="G81" s="30">
        <f t="shared" si="4"/>
        <v>11676</v>
      </c>
      <c r="H81">
        <v>229</v>
      </c>
      <c r="I81">
        <v>0.58904100000000004</v>
      </c>
      <c r="J81">
        <v>91</v>
      </c>
      <c r="K81">
        <v>342</v>
      </c>
      <c r="L81">
        <f t="shared" si="5"/>
        <v>251</v>
      </c>
      <c r="M81">
        <f t="shared" si="6"/>
        <v>138</v>
      </c>
      <c r="N81" s="35">
        <f t="shared" si="7"/>
        <v>0.53984063745019928</v>
      </c>
      <c r="O81">
        <v>0.58904100000000004</v>
      </c>
    </row>
    <row r="82" spans="1:15" x14ac:dyDescent="0.25">
      <c r="A82" t="s">
        <v>129</v>
      </c>
      <c r="B82" t="s">
        <v>317</v>
      </c>
      <c r="C82" t="s">
        <v>357</v>
      </c>
      <c r="D82">
        <v>2</v>
      </c>
      <c r="E82" s="31">
        <v>2500</v>
      </c>
      <c r="F82">
        <v>0.97299999999999998</v>
      </c>
      <c r="G82" s="30">
        <f t="shared" si="4"/>
        <v>29190</v>
      </c>
      <c r="H82">
        <v>392</v>
      </c>
      <c r="I82">
        <v>0.29315099999999999</v>
      </c>
      <c r="J82">
        <v>173</v>
      </c>
      <c r="K82">
        <v>581</v>
      </c>
      <c r="L82">
        <f t="shared" si="5"/>
        <v>408</v>
      </c>
      <c r="M82">
        <f t="shared" si="6"/>
        <v>219</v>
      </c>
      <c r="N82" s="35">
        <f t="shared" si="7"/>
        <v>0.52941176470588236</v>
      </c>
      <c r="O82">
        <v>0.29315099999999999</v>
      </c>
    </row>
    <row r="83" spans="1:15" x14ac:dyDescent="0.25">
      <c r="A83" t="s">
        <v>130</v>
      </c>
      <c r="B83" t="s">
        <v>316</v>
      </c>
      <c r="C83" t="s">
        <v>357</v>
      </c>
      <c r="D83">
        <v>2</v>
      </c>
      <c r="E83" s="31">
        <v>1400</v>
      </c>
      <c r="F83">
        <v>0.97299999999999998</v>
      </c>
      <c r="G83" s="30">
        <f t="shared" si="4"/>
        <v>16346.4</v>
      </c>
      <c r="H83">
        <v>322</v>
      </c>
      <c r="I83">
        <v>0.271233</v>
      </c>
      <c r="J83">
        <v>168</v>
      </c>
      <c r="K83">
        <v>392</v>
      </c>
      <c r="L83">
        <f t="shared" si="5"/>
        <v>224</v>
      </c>
      <c r="M83">
        <f t="shared" si="6"/>
        <v>154</v>
      </c>
      <c r="N83" s="35">
        <f t="shared" si="7"/>
        <v>0.65</v>
      </c>
      <c r="O83">
        <v>0.271233</v>
      </c>
    </row>
    <row r="84" spans="1:15" x14ac:dyDescent="0.25">
      <c r="A84" t="s">
        <v>131</v>
      </c>
      <c r="B84" t="s">
        <v>316</v>
      </c>
      <c r="C84" t="s">
        <v>358</v>
      </c>
      <c r="D84">
        <v>1</v>
      </c>
      <c r="E84" s="31">
        <v>1300</v>
      </c>
      <c r="F84">
        <v>0.97299999999999998</v>
      </c>
      <c r="G84" s="30">
        <f t="shared" si="4"/>
        <v>15178.8</v>
      </c>
      <c r="H84">
        <v>257</v>
      </c>
      <c r="I84">
        <v>0.55068499999999998</v>
      </c>
      <c r="J84">
        <v>155</v>
      </c>
      <c r="K84">
        <v>494</v>
      </c>
      <c r="L84">
        <f t="shared" si="5"/>
        <v>339</v>
      </c>
      <c r="M84">
        <f t="shared" si="6"/>
        <v>102</v>
      </c>
      <c r="N84" s="35">
        <f t="shared" si="7"/>
        <v>0.34070796460176994</v>
      </c>
      <c r="O84">
        <v>0.55068499999999998</v>
      </c>
    </row>
    <row r="85" spans="1:15" x14ac:dyDescent="0.25">
      <c r="A85" t="s">
        <v>132</v>
      </c>
      <c r="B85" t="s">
        <v>316</v>
      </c>
      <c r="C85" t="s">
        <v>358</v>
      </c>
      <c r="D85">
        <v>2</v>
      </c>
      <c r="E85" s="31">
        <v>1800</v>
      </c>
      <c r="F85">
        <v>0.97299999999999998</v>
      </c>
      <c r="G85" s="30">
        <f t="shared" si="4"/>
        <v>21016.799999999999</v>
      </c>
      <c r="H85">
        <v>286</v>
      </c>
      <c r="I85">
        <v>0.45205499999999998</v>
      </c>
      <c r="J85">
        <v>151</v>
      </c>
      <c r="K85">
        <v>391</v>
      </c>
      <c r="L85">
        <f t="shared" si="5"/>
        <v>240</v>
      </c>
      <c r="M85">
        <f t="shared" si="6"/>
        <v>135</v>
      </c>
      <c r="N85" s="35">
        <f t="shared" si="7"/>
        <v>0.55000000000000004</v>
      </c>
      <c r="O85">
        <v>0.45205499999999998</v>
      </c>
    </row>
    <row r="86" spans="1:15" x14ac:dyDescent="0.25">
      <c r="A86" t="s">
        <v>133</v>
      </c>
      <c r="B86" t="s">
        <v>318</v>
      </c>
      <c r="C86" t="s">
        <v>357</v>
      </c>
      <c r="D86">
        <v>1</v>
      </c>
      <c r="E86" s="31">
        <v>700</v>
      </c>
      <c r="F86">
        <v>0.97299999999999998</v>
      </c>
      <c r="G86" s="30">
        <f t="shared" si="4"/>
        <v>8173.2</v>
      </c>
      <c r="H86">
        <v>180</v>
      </c>
      <c r="I86">
        <v>0.51780800000000005</v>
      </c>
      <c r="J86">
        <v>99</v>
      </c>
      <c r="K86">
        <v>265</v>
      </c>
      <c r="L86">
        <f t="shared" si="5"/>
        <v>166</v>
      </c>
      <c r="M86">
        <f t="shared" si="6"/>
        <v>81</v>
      </c>
      <c r="N86" s="35">
        <f t="shared" si="7"/>
        <v>0.49036144578313257</v>
      </c>
      <c r="O86">
        <v>0.51780800000000005</v>
      </c>
    </row>
    <row r="87" spans="1:15" x14ac:dyDescent="0.25">
      <c r="A87" t="s">
        <v>134</v>
      </c>
      <c r="B87" t="s">
        <v>318</v>
      </c>
      <c r="C87" t="s">
        <v>357</v>
      </c>
      <c r="D87">
        <v>2</v>
      </c>
      <c r="E87" s="31">
        <v>900</v>
      </c>
      <c r="F87">
        <v>0.97299999999999998</v>
      </c>
      <c r="G87" s="30">
        <f t="shared" si="4"/>
        <v>10508.4</v>
      </c>
      <c r="H87">
        <v>230</v>
      </c>
      <c r="I87">
        <v>0.52054800000000001</v>
      </c>
      <c r="J87">
        <v>154</v>
      </c>
      <c r="K87">
        <v>286</v>
      </c>
      <c r="L87">
        <f t="shared" si="5"/>
        <v>132</v>
      </c>
      <c r="M87">
        <f t="shared" si="6"/>
        <v>76</v>
      </c>
      <c r="N87" s="35">
        <f t="shared" si="7"/>
        <v>0.56060606060606066</v>
      </c>
      <c r="O87">
        <v>0.52054800000000001</v>
      </c>
    </row>
    <row r="88" spans="1:15" x14ac:dyDescent="0.25">
      <c r="A88" t="s">
        <v>135</v>
      </c>
      <c r="B88" t="s">
        <v>318</v>
      </c>
      <c r="C88" t="s">
        <v>358</v>
      </c>
      <c r="D88">
        <v>1</v>
      </c>
      <c r="E88" s="31">
        <v>1000</v>
      </c>
      <c r="F88">
        <v>0.97299999999999998</v>
      </c>
      <c r="G88" s="30">
        <f t="shared" si="4"/>
        <v>11676</v>
      </c>
      <c r="H88">
        <v>221</v>
      </c>
      <c r="I88">
        <v>0.63013699999999995</v>
      </c>
      <c r="J88">
        <v>190</v>
      </c>
      <c r="K88">
        <v>462</v>
      </c>
      <c r="L88">
        <f t="shared" si="5"/>
        <v>272</v>
      </c>
      <c r="M88">
        <f t="shared" si="6"/>
        <v>31</v>
      </c>
      <c r="N88" s="35">
        <f t="shared" si="7"/>
        <v>0.19117647058823531</v>
      </c>
      <c r="O88">
        <v>0.63013699999999995</v>
      </c>
    </row>
    <row r="89" spans="1:15" x14ac:dyDescent="0.25">
      <c r="A89" t="s">
        <v>136</v>
      </c>
      <c r="B89" t="s">
        <v>318</v>
      </c>
      <c r="C89" t="s">
        <v>358</v>
      </c>
      <c r="D89">
        <v>2</v>
      </c>
      <c r="E89" s="31">
        <v>1200</v>
      </c>
      <c r="F89">
        <v>0.97299999999999998</v>
      </c>
      <c r="G89" s="30">
        <f t="shared" si="4"/>
        <v>14011.199999999999</v>
      </c>
      <c r="H89">
        <v>316</v>
      </c>
      <c r="I89">
        <v>0.369863</v>
      </c>
      <c r="J89">
        <v>205</v>
      </c>
      <c r="K89">
        <v>411</v>
      </c>
      <c r="L89">
        <f t="shared" si="5"/>
        <v>206</v>
      </c>
      <c r="M89">
        <f t="shared" si="6"/>
        <v>111</v>
      </c>
      <c r="N89" s="35">
        <f t="shared" si="7"/>
        <v>0.53106796116504862</v>
      </c>
      <c r="O89">
        <v>0.369863</v>
      </c>
    </row>
    <row r="90" spans="1:15" x14ac:dyDescent="0.25">
      <c r="A90" t="s">
        <v>137</v>
      </c>
      <c r="B90" t="s">
        <v>319</v>
      </c>
      <c r="C90" t="s">
        <v>357</v>
      </c>
      <c r="D90">
        <v>1</v>
      </c>
      <c r="E90" s="31">
        <v>700</v>
      </c>
      <c r="F90">
        <v>0.97299999999999998</v>
      </c>
      <c r="G90" s="30">
        <f t="shared" si="4"/>
        <v>8173.2</v>
      </c>
      <c r="H90">
        <v>245</v>
      </c>
      <c r="I90">
        <v>0.56986300000000001</v>
      </c>
      <c r="J90">
        <v>192</v>
      </c>
      <c r="K90">
        <v>313</v>
      </c>
      <c r="L90">
        <f t="shared" si="5"/>
        <v>121</v>
      </c>
      <c r="M90">
        <f t="shared" si="6"/>
        <v>53</v>
      </c>
      <c r="N90" s="35">
        <f t="shared" si="7"/>
        <v>0.45041322314049592</v>
      </c>
      <c r="O90">
        <v>0.56986300000000001</v>
      </c>
    </row>
    <row r="91" spans="1:15" x14ac:dyDescent="0.25">
      <c r="A91" t="s">
        <v>138</v>
      </c>
      <c r="B91" t="s">
        <v>319</v>
      </c>
      <c r="C91" t="s">
        <v>357</v>
      </c>
      <c r="D91">
        <v>2</v>
      </c>
      <c r="E91" s="31">
        <v>1000</v>
      </c>
      <c r="F91">
        <v>0.97299999999999998</v>
      </c>
      <c r="G91" s="30">
        <f t="shared" si="4"/>
        <v>11676</v>
      </c>
      <c r="H91">
        <v>266</v>
      </c>
      <c r="I91">
        <v>0.419178</v>
      </c>
      <c r="J91">
        <v>192</v>
      </c>
      <c r="K91">
        <v>357</v>
      </c>
      <c r="L91">
        <f t="shared" si="5"/>
        <v>165</v>
      </c>
      <c r="M91">
        <f t="shared" si="6"/>
        <v>74</v>
      </c>
      <c r="N91" s="35">
        <f t="shared" si="7"/>
        <v>0.45878787878787886</v>
      </c>
      <c r="O91">
        <v>0.419178</v>
      </c>
    </row>
    <row r="92" spans="1:15" x14ac:dyDescent="0.25">
      <c r="A92" t="s">
        <v>139</v>
      </c>
      <c r="B92" t="s">
        <v>319</v>
      </c>
      <c r="C92" t="s">
        <v>358</v>
      </c>
      <c r="D92">
        <v>1</v>
      </c>
      <c r="E92" s="31">
        <v>800</v>
      </c>
      <c r="F92">
        <v>0.97299999999999998</v>
      </c>
      <c r="G92" s="30">
        <f t="shared" si="4"/>
        <v>9340.7999999999993</v>
      </c>
      <c r="H92">
        <v>325</v>
      </c>
      <c r="I92">
        <v>0.454795</v>
      </c>
      <c r="J92">
        <v>186</v>
      </c>
      <c r="K92">
        <v>465</v>
      </c>
      <c r="L92">
        <f t="shared" si="5"/>
        <v>279</v>
      </c>
      <c r="M92">
        <f t="shared" si="6"/>
        <v>139</v>
      </c>
      <c r="N92" s="35">
        <f t="shared" si="7"/>
        <v>0.49856630824372761</v>
      </c>
      <c r="O92">
        <v>0.454795</v>
      </c>
    </row>
    <row r="93" spans="1:15" x14ac:dyDescent="0.25">
      <c r="A93" t="s">
        <v>140</v>
      </c>
      <c r="B93" t="s">
        <v>317</v>
      </c>
      <c r="C93" t="s">
        <v>358</v>
      </c>
      <c r="D93">
        <v>1</v>
      </c>
      <c r="E93" s="31">
        <v>2500</v>
      </c>
      <c r="F93">
        <v>0.97299999999999998</v>
      </c>
      <c r="G93" s="30">
        <f t="shared" si="4"/>
        <v>29190</v>
      </c>
      <c r="H93">
        <v>393</v>
      </c>
      <c r="I93">
        <v>0.62191799999999997</v>
      </c>
      <c r="J93">
        <v>189</v>
      </c>
      <c r="K93">
        <v>588</v>
      </c>
      <c r="L93">
        <f t="shared" si="5"/>
        <v>399</v>
      </c>
      <c r="M93">
        <f t="shared" si="6"/>
        <v>204</v>
      </c>
      <c r="N93" s="35">
        <f t="shared" si="7"/>
        <v>0.50902255639097749</v>
      </c>
      <c r="O93">
        <v>0.62191799999999997</v>
      </c>
    </row>
    <row r="94" spans="1:15" x14ac:dyDescent="0.25">
      <c r="A94" t="s">
        <v>141</v>
      </c>
      <c r="B94" t="s">
        <v>319</v>
      </c>
      <c r="C94" t="s">
        <v>358</v>
      </c>
      <c r="D94">
        <v>2</v>
      </c>
      <c r="E94" s="31">
        <v>900</v>
      </c>
      <c r="F94">
        <v>0.97299999999999998</v>
      </c>
      <c r="G94" s="30">
        <f t="shared" si="4"/>
        <v>10508.4</v>
      </c>
      <c r="H94">
        <v>256</v>
      </c>
      <c r="I94">
        <v>0.70958900000000003</v>
      </c>
      <c r="J94">
        <v>209</v>
      </c>
      <c r="K94">
        <v>358</v>
      </c>
      <c r="L94">
        <f t="shared" si="5"/>
        <v>149</v>
      </c>
      <c r="M94">
        <f t="shared" si="6"/>
        <v>47</v>
      </c>
      <c r="N94" s="35">
        <f t="shared" si="7"/>
        <v>0.3523489932885906</v>
      </c>
      <c r="O94">
        <v>0.70958900000000003</v>
      </c>
    </row>
    <row r="95" spans="1:15" x14ac:dyDescent="0.25">
      <c r="A95" t="s">
        <v>142</v>
      </c>
      <c r="B95" t="s">
        <v>320</v>
      </c>
      <c r="C95" t="s">
        <v>357</v>
      </c>
      <c r="D95">
        <v>1</v>
      </c>
      <c r="E95" s="31">
        <v>700</v>
      </c>
      <c r="F95">
        <v>0.97299999999999998</v>
      </c>
      <c r="G95" s="30">
        <f t="shared" si="4"/>
        <v>8173.2</v>
      </c>
      <c r="H95">
        <v>184</v>
      </c>
      <c r="I95">
        <v>0.309589</v>
      </c>
      <c r="J95">
        <v>42</v>
      </c>
      <c r="K95">
        <v>252</v>
      </c>
      <c r="L95">
        <f t="shared" si="5"/>
        <v>210</v>
      </c>
      <c r="M95">
        <f t="shared" si="6"/>
        <v>142</v>
      </c>
      <c r="N95" s="35">
        <f t="shared" si="7"/>
        <v>0.64095238095238094</v>
      </c>
      <c r="O95">
        <v>0.309589</v>
      </c>
    </row>
    <row r="96" spans="1:15" x14ac:dyDescent="0.25">
      <c r="A96" t="s">
        <v>143</v>
      </c>
      <c r="B96" t="s">
        <v>320</v>
      </c>
      <c r="C96" t="s">
        <v>357</v>
      </c>
      <c r="D96">
        <v>2</v>
      </c>
      <c r="E96" s="31">
        <v>1000</v>
      </c>
      <c r="F96">
        <v>0.97299999999999998</v>
      </c>
      <c r="G96" s="30">
        <f t="shared" si="4"/>
        <v>11676</v>
      </c>
      <c r="H96">
        <v>427</v>
      </c>
      <c r="I96">
        <v>0.241096</v>
      </c>
      <c r="J96">
        <v>94</v>
      </c>
      <c r="K96">
        <v>531</v>
      </c>
      <c r="L96">
        <f t="shared" si="5"/>
        <v>437</v>
      </c>
      <c r="M96">
        <f t="shared" si="6"/>
        <v>333</v>
      </c>
      <c r="N96" s="35">
        <f t="shared" si="7"/>
        <v>0.70961098398169342</v>
      </c>
      <c r="O96">
        <v>0.241096</v>
      </c>
    </row>
    <row r="97" spans="1:15" x14ac:dyDescent="0.25">
      <c r="A97" t="s">
        <v>144</v>
      </c>
      <c r="B97" t="s">
        <v>320</v>
      </c>
      <c r="C97" t="s">
        <v>358</v>
      </c>
      <c r="D97">
        <v>1</v>
      </c>
      <c r="E97" s="31">
        <v>900</v>
      </c>
      <c r="F97">
        <v>0.97299999999999998</v>
      </c>
      <c r="G97" s="30">
        <f t="shared" si="4"/>
        <v>10508.4</v>
      </c>
      <c r="H97">
        <v>418</v>
      </c>
      <c r="I97">
        <v>4.6574999999999998E-2</v>
      </c>
      <c r="J97">
        <v>86</v>
      </c>
      <c r="K97">
        <v>488</v>
      </c>
      <c r="L97">
        <f t="shared" si="5"/>
        <v>402</v>
      </c>
      <c r="M97">
        <f t="shared" si="6"/>
        <v>332</v>
      </c>
      <c r="N97" s="35">
        <f t="shared" si="7"/>
        <v>0.76069651741293531</v>
      </c>
      <c r="O97">
        <v>4.6574999999999998E-2</v>
      </c>
    </row>
    <row r="98" spans="1:15" x14ac:dyDescent="0.25">
      <c r="A98" t="s">
        <v>145</v>
      </c>
      <c r="B98" t="s">
        <v>320</v>
      </c>
      <c r="C98" t="s">
        <v>358</v>
      </c>
      <c r="D98">
        <v>2</v>
      </c>
      <c r="E98" s="31">
        <v>1200</v>
      </c>
      <c r="F98">
        <v>0.97299999999999998</v>
      </c>
      <c r="G98" s="30">
        <f t="shared" si="4"/>
        <v>14011.199999999999</v>
      </c>
      <c r="H98">
        <v>219</v>
      </c>
      <c r="I98">
        <v>0.63561599999999996</v>
      </c>
      <c r="J98">
        <v>83</v>
      </c>
      <c r="K98">
        <v>556</v>
      </c>
      <c r="L98">
        <f t="shared" si="5"/>
        <v>473</v>
      </c>
      <c r="M98">
        <f t="shared" si="6"/>
        <v>136</v>
      </c>
      <c r="N98" s="35">
        <f t="shared" si="7"/>
        <v>0.33002114164904867</v>
      </c>
      <c r="O98">
        <v>0.63561599999999996</v>
      </c>
    </row>
    <row r="99" spans="1:15" x14ac:dyDescent="0.25">
      <c r="A99" t="s">
        <v>146</v>
      </c>
      <c r="B99" t="s">
        <v>321</v>
      </c>
      <c r="C99" t="s">
        <v>357</v>
      </c>
      <c r="D99">
        <v>1</v>
      </c>
      <c r="E99" s="31">
        <v>1100</v>
      </c>
      <c r="F99">
        <v>0.97299999999999998</v>
      </c>
      <c r="G99" s="30">
        <f t="shared" si="4"/>
        <v>12843.6</v>
      </c>
      <c r="H99">
        <v>220</v>
      </c>
      <c r="I99">
        <v>0.43013699999999999</v>
      </c>
      <c r="J99">
        <v>84</v>
      </c>
      <c r="K99">
        <v>301</v>
      </c>
      <c r="L99">
        <f t="shared" si="5"/>
        <v>217</v>
      </c>
      <c r="M99">
        <f t="shared" si="6"/>
        <v>136</v>
      </c>
      <c r="N99" s="35">
        <f t="shared" si="7"/>
        <v>0.60138248847926268</v>
      </c>
      <c r="O99">
        <v>0.43013699999999999</v>
      </c>
    </row>
    <row r="100" spans="1:15" x14ac:dyDescent="0.25">
      <c r="A100" t="s">
        <v>147</v>
      </c>
      <c r="B100" t="s">
        <v>321</v>
      </c>
      <c r="C100" t="s">
        <v>357</v>
      </c>
      <c r="D100">
        <v>2</v>
      </c>
      <c r="E100" s="31">
        <v>1400</v>
      </c>
      <c r="F100">
        <v>0.97299999999999998</v>
      </c>
      <c r="G100" s="30">
        <f t="shared" si="4"/>
        <v>16346.4</v>
      </c>
      <c r="H100">
        <v>481</v>
      </c>
      <c r="I100">
        <v>0.38082199999999999</v>
      </c>
      <c r="J100">
        <v>134</v>
      </c>
      <c r="K100">
        <v>568</v>
      </c>
      <c r="L100">
        <f t="shared" si="5"/>
        <v>434</v>
      </c>
      <c r="M100">
        <f t="shared" si="6"/>
        <v>347</v>
      </c>
      <c r="N100" s="35">
        <f t="shared" si="7"/>
        <v>0.73963133640553003</v>
      </c>
      <c r="O100">
        <v>0.38082199999999999</v>
      </c>
    </row>
    <row r="101" spans="1:15" x14ac:dyDescent="0.25">
      <c r="A101" t="s">
        <v>148</v>
      </c>
      <c r="B101" t="s">
        <v>321</v>
      </c>
      <c r="C101" t="s">
        <v>358</v>
      </c>
      <c r="D101">
        <v>1</v>
      </c>
      <c r="E101" s="31">
        <v>1300</v>
      </c>
      <c r="F101">
        <v>0.97299999999999998</v>
      </c>
      <c r="G101" s="30">
        <f t="shared" si="4"/>
        <v>15178.8</v>
      </c>
      <c r="H101">
        <v>280</v>
      </c>
      <c r="I101">
        <v>0.457534</v>
      </c>
      <c r="J101">
        <v>109</v>
      </c>
      <c r="K101">
        <v>615</v>
      </c>
      <c r="L101">
        <f t="shared" si="5"/>
        <v>506</v>
      </c>
      <c r="M101">
        <f t="shared" si="6"/>
        <v>171</v>
      </c>
      <c r="N101" s="35">
        <f t="shared" si="7"/>
        <v>0.37035573122529653</v>
      </c>
      <c r="O101">
        <v>0.457534</v>
      </c>
    </row>
    <row r="102" spans="1:15" x14ac:dyDescent="0.25">
      <c r="A102" t="s">
        <v>149</v>
      </c>
      <c r="B102" t="s">
        <v>321</v>
      </c>
      <c r="C102" t="s">
        <v>358</v>
      </c>
      <c r="D102">
        <v>2</v>
      </c>
      <c r="E102" s="31">
        <v>1900</v>
      </c>
      <c r="F102">
        <v>0.97299999999999998</v>
      </c>
      <c r="G102" s="30">
        <f t="shared" si="4"/>
        <v>22184.399999999998</v>
      </c>
      <c r="H102">
        <v>568</v>
      </c>
      <c r="I102">
        <v>0.18904099999999999</v>
      </c>
      <c r="J102">
        <v>227</v>
      </c>
      <c r="K102">
        <v>861</v>
      </c>
      <c r="L102">
        <f t="shared" si="5"/>
        <v>634</v>
      </c>
      <c r="M102">
        <f t="shared" si="6"/>
        <v>341</v>
      </c>
      <c r="N102" s="35">
        <f t="shared" si="7"/>
        <v>0.53028391167192435</v>
      </c>
      <c r="O102">
        <v>0.18904099999999999</v>
      </c>
    </row>
    <row r="103" spans="1:15" x14ac:dyDescent="0.25">
      <c r="A103" t="s">
        <v>150</v>
      </c>
      <c r="B103" t="s">
        <v>322</v>
      </c>
      <c r="C103" t="s">
        <v>357</v>
      </c>
      <c r="D103">
        <v>1</v>
      </c>
      <c r="E103" s="31">
        <v>900</v>
      </c>
      <c r="F103">
        <v>0.97299999999999998</v>
      </c>
      <c r="G103" s="30">
        <f t="shared" si="4"/>
        <v>10508.4</v>
      </c>
      <c r="H103">
        <v>318</v>
      </c>
      <c r="I103">
        <v>0.29041099999999997</v>
      </c>
      <c r="J103">
        <v>176</v>
      </c>
      <c r="K103">
        <v>440</v>
      </c>
      <c r="L103">
        <f t="shared" si="5"/>
        <v>264</v>
      </c>
      <c r="M103">
        <f t="shared" si="6"/>
        <v>142</v>
      </c>
      <c r="N103" s="35">
        <f t="shared" si="7"/>
        <v>0.53030303030303039</v>
      </c>
      <c r="O103">
        <v>0.29041099999999997</v>
      </c>
    </row>
    <row r="104" spans="1:15" x14ac:dyDescent="0.25">
      <c r="A104" t="s">
        <v>151</v>
      </c>
      <c r="B104" t="s">
        <v>317</v>
      </c>
      <c r="C104" t="s">
        <v>358</v>
      </c>
      <c r="D104">
        <v>2</v>
      </c>
      <c r="E104" s="31">
        <v>2800</v>
      </c>
      <c r="F104">
        <v>0.97299999999999998</v>
      </c>
      <c r="G104" s="30">
        <f t="shared" si="4"/>
        <v>32692.799999999999</v>
      </c>
      <c r="H104">
        <v>556</v>
      </c>
      <c r="I104">
        <v>0.29863000000000001</v>
      </c>
      <c r="J104">
        <v>191</v>
      </c>
      <c r="K104">
        <v>826</v>
      </c>
      <c r="L104">
        <f t="shared" si="5"/>
        <v>635</v>
      </c>
      <c r="M104">
        <f t="shared" si="6"/>
        <v>365</v>
      </c>
      <c r="N104" s="35">
        <f t="shared" si="7"/>
        <v>0.5598425196850394</v>
      </c>
      <c r="O104">
        <v>0.29863000000000001</v>
      </c>
    </row>
    <row r="105" spans="1:15" x14ac:dyDescent="0.25">
      <c r="A105" t="s">
        <v>152</v>
      </c>
      <c r="B105" t="s">
        <v>322</v>
      </c>
      <c r="C105" t="s">
        <v>357</v>
      </c>
      <c r="D105">
        <v>2</v>
      </c>
      <c r="E105" s="31">
        <v>1100</v>
      </c>
      <c r="F105">
        <v>0.97299999999999998</v>
      </c>
      <c r="G105" s="30">
        <f t="shared" si="4"/>
        <v>12843.6</v>
      </c>
      <c r="H105">
        <v>538</v>
      </c>
      <c r="I105">
        <v>0.58082199999999995</v>
      </c>
      <c r="J105">
        <v>225</v>
      </c>
      <c r="K105">
        <v>1033</v>
      </c>
      <c r="L105">
        <f t="shared" si="5"/>
        <v>808</v>
      </c>
      <c r="M105">
        <f t="shared" si="6"/>
        <v>313</v>
      </c>
      <c r="N105" s="35">
        <f t="shared" si="7"/>
        <v>0.40990099009900993</v>
      </c>
      <c r="O105">
        <v>0.58082199999999995</v>
      </c>
    </row>
    <row r="106" spans="1:15" x14ac:dyDescent="0.25">
      <c r="A106" t="s">
        <v>153</v>
      </c>
      <c r="B106" t="s">
        <v>322</v>
      </c>
      <c r="C106" t="s">
        <v>358</v>
      </c>
      <c r="D106">
        <v>1</v>
      </c>
      <c r="E106" s="31">
        <v>1300</v>
      </c>
      <c r="F106">
        <v>0.97299999999999998</v>
      </c>
      <c r="G106" s="30">
        <f t="shared" si="4"/>
        <v>15178.8</v>
      </c>
      <c r="H106">
        <v>318</v>
      </c>
      <c r="I106">
        <v>0.39178099999999999</v>
      </c>
      <c r="J106">
        <v>157</v>
      </c>
      <c r="K106">
        <v>471</v>
      </c>
      <c r="L106">
        <f t="shared" si="5"/>
        <v>314</v>
      </c>
      <c r="M106">
        <f t="shared" si="6"/>
        <v>161</v>
      </c>
      <c r="N106" s="35">
        <f t="shared" si="7"/>
        <v>0.51019108280254777</v>
      </c>
      <c r="O106">
        <v>0.39178099999999999</v>
      </c>
    </row>
    <row r="107" spans="1:15" x14ac:dyDescent="0.25">
      <c r="A107" t="s">
        <v>154</v>
      </c>
      <c r="B107" t="s">
        <v>322</v>
      </c>
      <c r="C107" t="s">
        <v>358</v>
      </c>
      <c r="D107">
        <v>2</v>
      </c>
      <c r="E107" s="31">
        <v>1600</v>
      </c>
      <c r="F107">
        <v>0.97299999999999998</v>
      </c>
      <c r="G107" s="30">
        <f t="shared" si="4"/>
        <v>18681.599999999999</v>
      </c>
      <c r="H107">
        <v>680</v>
      </c>
      <c r="I107">
        <v>0.38630100000000001</v>
      </c>
      <c r="J107">
        <v>253</v>
      </c>
      <c r="K107">
        <v>886</v>
      </c>
      <c r="L107">
        <f t="shared" si="5"/>
        <v>633</v>
      </c>
      <c r="M107">
        <f t="shared" si="6"/>
        <v>427</v>
      </c>
      <c r="N107" s="35">
        <f t="shared" si="7"/>
        <v>0.63965244865718796</v>
      </c>
      <c r="O107">
        <v>0.38630100000000001</v>
      </c>
    </row>
    <row r="108" spans="1:15" x14ac:dyDescent="0.25">
      <c r="A108" t="s">
        <v>155</v>
      </c>
      <c r="B108" t="s">
        <v>323</v>
      </c>
      <c r="C108" t="s">
        <v>357</v>
      </c>
      <c r="D108">
        <v>1</v>
      </c>
      <c r="E108" s="31">
        <v>1400</v>
      </c>
      <c r="F108">
        <v>0.97299999999999998</v>
      </c>
      <c r="G108" s="30">
        <f t="shared" si="4"/>
        <v>16346.4</v>
      </c>
      <c r="H108">
        <v>202</v>
      </c>
      <c r="I108">
        <v>0.48767099999999997</v>
      </c>
      <c r="J108">
        <v>76</v>
      </c>
      <c r="K108">
        <v>342</v>
      </c>
      <c r="L108">
        <f t="shared" si="5"/>
        <v>266</v>
      </c>
      <c r="M108">
        <f t="shared" si="6"/>
        <v>126</v>
      </c>
      <c r="N108" s="35">
        <f t="shared" si="7"/>
        <v>0.47894736842105268</v>
      </c>
      <c r="O108">
        <v>0.48767099999999997</v>
      </c>
    </row>
    <row r="109" spans="1:15" x14ac:dyDescent="0.25">
      <c r="A109" t="s">
        <v>156</v>
      </c>
      <c r="B109" t="s">
        <v>323</v>
      </c>
      <c r="C109" t="s">
        <v>357</v>
      </c>
      <c r="D109">
        <v>2</v>
      </c>
      <c r="E109" s="31">
        <v>2000</v>
      </c>
      <c r="F109">
        <v>0.97299999999999998</v>
      </c>
      <c r="G109" s="30">
        <f t="shared" si="4"/>
        <v>23352</v>
      </c>
      <c r="H109">
        <v>579</v>
      </c>
      <c r="I109">
        <v>0.41095900000000002</v>
      </c>
      <c r="J109">
        <v>107</v>
      </c>
      <c r="K109">
        <v>781</v>
      </c>
      <c r="L109">
        <f t="shared" si="5"/>
        <v>674</v>
      </c>
      <c r="M109">
        <f t="shared" si="6"/>
        <v>472</v>
      </c>
      <c r="N109" s="35">
        <f t="shared" si="7"/>
        <v>0.66023738872403559</v>
      </c>
      <c r="O109">
        <v>0.41095900000000002</v>
      </c>
    </row>
    <row r="110" spans="1:15" x14ac:dyDescent="0.25">
      <c r="A110" t="s">
        <v>157</v>
      </c>
      <c r="B110" t="s">
        <v>323</v>
      </c>
      <c r="C110" t="s">
        <v>358</v>
      </c>
      <c r="D110">
        <v>1</v>
      </c>
      <c r="E110" s="31">
        <v>1700</v>
      </c>
      <c r="F110">
        <v>0.97299999999999998</v>
      </c>
      <c r="G110" s="30">
        <f t="shared" si="4"/>
        <v>19849.2</v>
      </c>
      <c r="H110">
        <v>524</v>
      </c>
      <c r="I110">
        <v>0.50411000000000006</v>
      </c>
      <c r="J110">
        <v>162</v>
      </c>
      <c r="K110">
        <v>614</v>
      </c>
      <c r="L110">
        <f t="shared" si="5"/>
        <v>452</v>
      </c>
      <c r="M110">
        <f t="shared" si="6"/>
        <v>362</v>
      </c>
      <c r="N110" s="35">
        <f t="shared" si="7"/>
        <v>0.74070796460176991</v>
      </c>
      <c r="O110">
        <v>0.50411000000000006</v>
      </c>
    </row>
    <row r="111" spans="1:15" x14ac:dyDescent="0.25">
      <c r="A111" t="s">
        <v>158</v>
      </c>
      <c r="B111" t="s">
        <v>323</v>
      </c>
      <c r="C111" t="s">
        <v>358</v>
      </c>
      <c r="D111">
        <v>2</v>
      </c>
      <c r="E111" s="31">
        <v>2500</v>
      </c>
      <c r="F111">
        <v>0.97299999999999998</v>
      </c>
      <c r="G111" s="30">
        <f t="shared" si="4"/>
        <v>29190</v>
      </c>
      <c r="H111">
        <v>560</v>
      </c>
      <c r="I111">
        <v>0.27671200000000001</v>
      </c>
      <c r="J111">
        <v>158</v>
      </c>
      <c r="K111">
        <v>906</v>
      </c>
      <c r="L111">
        <f t="shared" si="5"/>
        <v>748</v>
      </c>
      <c r="M111">
        <f t="shared" si="6"/>
        <v>402</v>
      </c>
      <c r="N111" s="35">
        <f t="shared" si="7"/>
        <v>0.5299465240641712</v>
      </c>
      <c r="O111">
        <v>0.27671200000000001</v>
      </c>
    </row>
    <row r="112" spans="1:15" x14ac:dyDescent="0.25">
      <c r="A112" t="s">
        <v>159</v>
      </c>
      <c r="B112" t="s">
        <v>324</v>
      </c>
      <c r="C112" t="s">
        <v>357</v>
      </c>
      <c r="D112">
        <v>1</v>
      </c>
      <c r="E112" s="31">
        <v>1800</v>
      </c>
      <c r="F112">
        <v>0.97299999999999998</v>
      </c>
      <c r="G112" s="30">
        <f t="shared" si="4"/>
        <v>21016.799999999999</v>
      </c>
      <c r="H112">
        <v>362</v>
      </c>
      <c r="I112">
        <v>0.32876699999999998</v>
      </c>
      <c r="J112">
        <v>199</v>
      </c>
      <c r="K112">
        <v>432</v>
      </c>
      <c r="L112">
        <f t="shared" si="5"/>
        <v>233</v>
      </c>
      <c r="M112">
        <f t="shared" si="6"/>
        <v>163</v>
      </c>
      <c r="N112" s="35">
        <f t="shared" si="7"/>
        <v>0.65965665236051507</v>
      </c>
      <c r="O112">
        <v>0.32876699999999998</v>
      </c>
    </row>
    <row r="113" spans="1:15" x14ac:dyDescent="0.25">
      <c r="A113" t="s">
        <v>160</v>
      </c>
      <c r="B113" t="s">
        <v>324</v>
      </c>
      <c r="C113" t="s">
        <v>357</v>
      </c>
      <c r="D113">
        <v>2</v>
      </c>
      <c r="E113" s="31">
        <v>2600</v>
      </c>
      <c r="F113">
        <v>0.97299999999999998</v>
      </c>
      <c r="G113" s="30">
        <f t="shared" si="4"/>
        <v>30357.599999999999</v>
      </c>
      <c r="H113">
        <v>417</v>
      </c>
      <c r="I113">
        <v>0.53150699999999995</v>
      </c>
      <c r="J113">
        <v>366</v>
      </c>
      <c r="K113">
        <v>594</v>
      </c>
      <c r="L113">
        <f t="shared" si="5"/>
        <v>228</v>
      </c>
      <c r="M113">
        <f t="shared" si="6"/>
        <v>51</v>
      </c>
      <c r="N113" s="35">
        <f t="shared" si="7"/>
        <v>0.27894736842105267</v>
      </c>
      <c r="O113">
        <v>0.53150699999999995</v>
      </c>
    </row>
    <row r="114" spans="1:15" x14ac:dyDescent="0.25">
      <c r="A114" t="s">
        <v>161</v>
      </c>
      <c r="B114" t="s">
        <v>324</v>
      </c>
      <c r="C114" t="s">
        <v>358</v>
      </c>
      <c r="D114">
        <v>1</v>
      </c>
      <c r="E114" s="31">
        <v>2500</v>
      </c>
      <c r="F114">
        <v>0.97299999999999998</v>
      </c>
      <c r="G114" s="30">
        <f t="shared" si="4"/>
        <v>29190</v>
      </c>
      <c r="H114">
        <v>474</v>
      </c>
      <c r="I114">
        <v>0.42739699999999997</v>
      </c>
      <c r="J114">
        <v>333</v>
      </c>
      <c r="K114">
        <v>665</v>
      </c>
      <c r="L114">
        <f t="shared" si="5"/>
        <v>332</v>
      </c>
      <c r="M114">
        <f t="shared" si="6"/>
        <v>141</v>
      </c>
      <c r="N114" s="35">
        <f t="shared" si="7"/>
        <v>0.43975903614457834</v>
      </c>
      <c r="O114">
        <v>0.42739699999999997</v>
      </c>
    </row>
    <row r="115" spans="1:15" x14ac:dyDescent="0.25">
      <c r="A115" t="s">
        <v>162</v>
      </c>
      <c r="B115" t="s">
        <v>295</v>
      </c>
      <c r="C115" t="s">
        <v>358</v>
      </c>
      <c r="D115">
        <v>1</v>
      </c>
      <c r="E115" s="31">
        <v>1500</v>
      </c>
      <c r="F115">
        <v>0.97299999999999998</v>
      </c>
      <c r="G115" s="30">
        <f t="shared" si="4"/>
        <v>17514</v>
      </c>
      <c r="H115">
        <v>146</v>
      </c>
      <c r="I115">
        <v>0.241096</v>
      </c>
      <c r="J115">
        <v>81</v>
      </c>
      <c r="K115">
        <v>205</v>
      </c>
      <c r="L115">
        <f t="shared" si="5"/>
        <v>124</v>
      </c>
      <c r="M115">
        <f t="shared" si="6"/>
        <v>65</v>
      </c>
      <c r="N115" s="35">
        <f t="shared" si="7"/>
        <v>0.51935483870967747</v>
      </c>
      <c r="O115">
        <v>0.241096</v>
      </c>
    </row>
    <row r="116" spans="1:15" x14ac:dyDescent="0.25">
      <c r="A116" t="s">
        <v>163</v>
      </c>
      <c r="B116" t="s">
        <v>317</v>
      </c>
      <c r="C116" t="s">
        <v>357</v>
      </c>
      <c r="D116">
        <v>1</v>
      </c>
      <c r="E116" s="31">
        <v>1700</v>
      </c>
      <c r="F116">
        <v>0.97299999999999998</v>
      </c>
      <c r="G116" s="30">
        <f t="shared" si="4"/>
        <v>19849.2</v>
      </c>
      <c r="H116">
        <v>312</v>
      </c>
      <c r="I116">
        <v>0.41095900000000002</v>
      </c>
      <c r="J116">
        <v>106</v>
      </c>
      <c r="K116">
        <v>465</v>
      </c>
      <c r="L116">
        <f t="shared" si="5"/>
        <v>359</v>
      </c>
      <c r="M116">
        <f t="shared" si="6"/>
        <v>206</v>
      </c>
      <c r="N116" s="35">
        <f t="shared" si="7"/>
        <v>0.55905292479108637</v>
      </c>
      <c r="O116">
        <v>0.41095900000000002</v>
      </c>
    </row>
    <row r="117" spans="1:15" x14ac:dyDescent="0.25">
      <c r="A117" t="s">
        <v>164</v>
      </c>
      <c r="B117" t="s">
        <v>324</v>
      </c>
      <c r="C117" t="s">
        <v>358</v>
      </c>
      <c r="D117">
        <v>2</v>
      </c>
      <c r="E117" s="31">
        <v>3600</v>
      </c>
      <c r="F117">
        <v>0.97299999999999998</v>
      </c>
      <c r="G117" s="30">
        <f t="shared" si="4"/>
        <v>42033.599999999999</v>
      </c>
      <c r="H117">
        <v>491</v>
      </c>
      <c r="I117">
        <v>0.39726</v>
      </c>
      <c r="J117">
        <v>336</v>
      </c>
      <c r="K117">
        <v>624</v>
      </c>
      <c r="L117">
        <f t="shared" si="5"/>
        <v>288</v>
      </c>
      <c r="M117">
        <f t="shared" si="6"/>
        <v>155</v>
      </c>
      <c r="N117" s="35">
        <f t="shared" si="7"/>
        <v>0.53055555555555556</v>
      </c>
      <c r="O117">
        <v>0.39726</v>
      </c>
    </row>
    <row r="118" spans="1:15" x14ac:dyDescent="0.25">
      <c r="A118" t="s">
        <v>165</v>
      </c>
      <c r="B118" t="s">
        <v>325</v>
      </c>
      <c r="C118" t="s">
        <v>357</v>
      </c>
      <c r="D118">
        <v>1</v>
      </c>
      <c r="E118" s="31">
        <v>1200</v>
      </c>
      <c r="F118">
        <v>0.97299999999999998</v>
      </c>
      <c r="G118" s="30">
        <f t="shared" si="4"/>
        <v>14011.199999999999</v>
      </c>
      <c r="H118">
        <v>204</v>
      </c>
      <c r="I118">
        <v>0.79725999999999997</v>
      </c>
      <c r="J118">
        <v>173</v>
      </c>
      <c r="K118">
        <v>395</v>
      </c>
      <c r="L118">
        <f t="shared" si="5"/>
        <v>222</v>
      </c>
      <c r="M118">
        <f t="shared" si="6"/>
        <v>31</v>
      </c>
      <c r="N118" s="35">
        <f t="shared" si="7"/>
        <v>0.21171171171171171</v>
      </c>
      <c r="O118">
        <v>0.79725999999999997</v>
      </c>
    </row>
    <row r="119" spans="1:15" x14ac:dyDescent="0.25">
      <c r="A119" t="s">
        <v>166</v>
      </c>
      <c r="B119" t="s">
        <v>325</v>
      </c>
      <c r="C119" t="s">
        <v>357</v>
      </c>
      <c r="D119">
        <v>2</v>
      </c>
      <c r="E119" s="31">
        <v>1600</v>
      </c>
      <c r="F119">
        <v>0.97299999999999998</v>
      </c>
      <c r="G119" s="30">
        <f t="shared" si="4"/>
        <v>18681.599999999999</v>
      </c>
      <c r="H119">
        <v>245</v>
      </c>
      <c r="I119">
        <v>0.68767100000000003</v>
      </c>
      <c r="J119">
        <v>228</v>
      </c>
      <c r="K119">
        <v>456</v>
      </c>
      <c r="L119">
        <f t="shared" si="5"/>
        <v>228</v>
      </c>
      <c r="M119">
        <f t="shared" si="6"/>
        <v>17</v>
      </c>
      <c r="N119" s="35">
        <f t="shared" si="7"/>
        <v>0.15964912280701754</v>
      </c>
      <c r="O119">
        <v>0.68767100000000003</v>
      </c>
    </row>
    <row r="120" spans="1:15" x14ac:dyDescent="0.25">
      <c r="A120" t="s">
        <v>167</v>
      </c>
      <c r="B120" t="s">
        <v>325</v>
      </c>
      <c r="C120" t="s">
        <v>358</v>
      </c>
      <c r="D120">
        <v>1</v>
      </c>
      <c r="E120" s="31">
        <v>1000</v>
      </c>
      <c r="F120">
        <v>0.97299999999999998</v>
      </c>
      <c r="G120" s="30">
        <f t="shared" si="4"/>
        <v>11676</v>
      </c>
      <c r="H120">
        <v>197</v>
      </c>
      <c r="I120">
        <v>0.58904100000000004</v>
      </c>
      <c r="J120">
        <v>155</v>
      </c>
      <c r="K120">
        <v>252</v>
      </c>
      <c r="L120">
        <f t="shared" si="5"/>
        <v>97</v>
      </c>
      <c r="M120">
        <f t="shared" si="6"/>
        <v>42</v>
      </c>
      <c r="N120" s="35">
        <f t="shared" si="7"/>
        <v>0.44639175257731956</v>
      </c>
      <c r="O120">
        <v>0.58904100000000004</v>
      </c>
    </row>
    <row r="121" spans="1:15" x14ac:dyDescent="0.25">
      <c r="A121" t="s">
        <v>168</v>
      </c>
      <c r="B121" t="s">
        <v>325</v>
      </c>
      <c r="C121" t="s">
        <v>358</v>
      </c>
      <c r="D121">
        <v>2</v>
      </c>
      <c r="E121" s="31">
        <v>1500</v>
      </c>
      <c r="F121">
        <v>0.97299999999999998</v>
      </c>
      <c r="G121" s="30">
        <f t="shared" si="4"/>
        <v>17514</v>
      </c>
      <c r="H121">
        <v>195</v>
      </c>
      <c r="I121">
        <v>0.61917800000000001</v>
      </c>
      <c r="J121">
        <v>158</v>
      </c>
      <c r="K121">
        <v>236</v>
      </c>
      <c r="L121">
        <f t="shared" si="5"/>
        <v>78</v>
      </c>
      <c r="M121">
        <f t="shared" si="6"/>
        <v>37</v>
      </c>
      <c r="N121" s="35">
        <f t="shared" si="7"/>
        <v>0.47948717948717956</v>
      </c>
      <c r="O121">
        <v>0.61917800000000001</v>
      </c>
    </row>
    <row r="122" spans="1:15" x14ac:dyDescent="0.25">
      <c r="A122" t="s">
        <v>169</v>
      </c>
      <c r="B122" t="s">
        <v>326</v>
      </c>
      <c r="C122" t="s">
        <v>357</v>
      </c>
      <c r="D122">
        <v>1</v>
      </c>
      <c r="E122" s="31">
        <v>750</v>
      </c>
      <c r="F122">
        <v>0.97299999999999998</v>
      </c>
      <c r="G122" s="30">
        <f t="shared" si="4"/>
        <v>8757</v>
      </c>
      <c r="H122">
        <v>124</v>
      </c>
      <c r="I122">
        <v>0.454795</v>
      </c>
      <c r="J122">
        <v>89</v>
      </c>
      <c r="K122">
        <v>155</v>
      </c>
      <c r="L122">
        <f t="shared" si="5"/>
        <v>66</v>
      </c>
      <c r="M122">
        <f t="shared" si="6"/>
        <v>35</v>
      </c>
      <c r="N122" s="35">
        <f t="shared" si="7"/>
        <v>0.52424242424242429</v>
      </c>
      <c r="O122">
        <v>0.454795</v>
      </c>
    </row>
    <row r="123" spans="1:15" x14ac:dyDescent="0.25">
      <c r="A123" t="s">
        <v>170</v>
      </c>
      <c r="B123" t="s">
        <v>326</v>
      </c>
      <c r="C123" t="s">
        <v>357</v>
      </c>
      <c r="D123">
        <v>2</v>
      </c>
      <c r="E123" s="31">
        <v>1040</v>
      </c>
      <c r="F123">
        <v>0.97299999999999998</v>
      </c>
      <c r="G123" s="30">
        <f t="shared" si="4"/>
        <v>12143.039999999999</v>
      </c>
      <c r="H123">
        <v>156</v>
      </c>
      <c r="I123">
        <v>0.48767099999999997</v>
      </c>
      <c r="J123">
        <v>115</v>
      </c>
      <c r="K123">
        <v>179</v>
      </c>
      <c r="L123">
        <f t="shared" si="5"/>
        <v>64</v>
      </c>
      <c r="M123">
        <f t="shared" si="6"/>
        <v>41</v>
      </c>
      <c r="N123" s="35">
        <f t="shared" si="7"/>
        <v>0.61250000000000004</v>
      </c>
      <c r="O123">
        <v>0.48767099999999997</v>
      </c>
    </row>
    <row r="124" spans="1:15" x14ac:dyDescent="0.25">
      <c r="A124" t="s">
        <v>171</v>
      </c>
      <c r="B124" t="s">
        <v>326</v>
      </c>
      <c r="C124" t="s">
        <v>358</v>
      </c>
      <c r="D124">
        <v>1</v>
      </c>
      <c r="E124" s="31">
        <v>900</v>
      </c>
      <c r="F124">
        <v>0.97299999999999998</v>
      </c>
      <c r="G124" s="30">
        <f t="shared" si="4"/>
        <v>10508.4</v>
      </c>
      <c r="H124">
        <v>256</v>
      </c>
      <c r="I124">
        <v>0.47945199999999999</v>
      </c>
      <c r="J124">
        <v>152</v>
      </c>
      <c r="K124">
        <v>300</v>
      </c>
      <c r="L124">
        <f t="shared" si="5"/>
        <v>148</v>
      </c>
      <c r="M124">
        <f t="shared" si="6"/>
        <v>104</v>
      </c>
      <c r="N124" s="35">
        <f t="shared" si="7"/>
        <v>0.66216216216216217</v>
      </c>
      <c r="O124">
        <v>0.47945199999999999</v>
      </c>
    </row>
    <row r="125" spans="1:15" x14ac:dyDescent="0.25">
      <c r="A125" t="s">
        <v>172</v>
      </c>
      <c r="B125" t="s">
        <v>326</v>
      </c>
      <c r="C125" t="s">
        <v>358</v>
      </c>
      <c r="D125">
        <v>2</v>
      </c>
      <c r="E125" s="31">
        <v>1400</v>
      </c>
      <c r="F125">
        <v>0.97299999999999998</v>
      </c>
      <c r="G125" s="30">
        <f t="shared" si="4"/>
        <v>16346.4</v>
      </c>
      <c r="H125">
        <v>284</v>
      </c>
      <c r="I125">
        <v>0.49315100000000001</v>
      </c>
      <c r="J125">
        <v>175</v>
      </c>
      <c r="K125">
        <v>368</v>
      </c>
      <c r="L125">
        <f t="shared" si="5"/>
        <v>193</v>
      </c>
      <c r="M125">
        <f t="shared" si="6"/>
        <v>109</v>
      </c>
      <c r="N125" s="35">
        <f t="shared" si="7"/>
        <v>0.55181347150259075</v>
      </c>
      <c r="O125">
        <v>0.49315100000000001</v>
      </c>
    </row>
    <row r="126" spans="1:15" x14ac:dyDescent="0.25">
      <c r="A126" t="s">
        <v>173</v>
      </c>
      <c r="B126" t="s">
        <v>327</v>
      </c>
      <c r="C126" t="s">
        <v>357</v>
      </c>
      <c r="D126">
        <v>1</v>
      </c>
      <c r="E126" s="31">
        <v>825</v>
      </c>
      <c r="F126">
        <v>0.97299999999999998</v>
      </c>
      <c r="G126" s="30">
        <f t="shared" si="4"/>
        <v>9632.6999999999989</v>
      </c>
      <c r="H126">
        <v>128</v>
      </c>
      <c r="I126">
        <v>0.36164400000000002</v>
      </c>
      <c r="J126">
        <v>77</v>
      </c>
      <c r="K126">
        <v>161</v>
      </c>
      <c r="L126">
        <f t="shared" si="5"/>
        <v>84</v>
      </c>
      <c r="M126">
        <f t="shared" si="6"/>
        <v>51</v>
      </c>
      <c r="N126" s="35">
        <f t="shared" si="7"/>
        <v>0.58571428571428574</v>
      </c>
      <c r="O126">
        <v>0.36164400000000002</v>
      </c>
    </row>
    <row r="127" spans="1:15" x14ac:dyDescent="0.25">
      <c r="A127" t="s">
        <v>174</v>
      </c>
      <c r="B127" t="s">
        <v>328</v>
      </c>
      <c r="C127" t="s">
        <v>357</v>
      </c>
      <c r="D127">
        <v>2</v>
      </c>
      <c r="E127" s="31">
        <v>2700</v>
      </c>
      <c r="F127">
        <v>0.97299999999999998</v>
      </c>
      <c r="G127" s="30">
        <f t="shared" si="4"/>
        <v>31525.200000000001</v>
      </c>
      <c r="H127">
        <v>337</v>
      </c>
      <c r="I127">
        <v>0.42191800000000002</v>
      </c>
      <c r="J127">
        <v>157</v>
      </c>
      <c r="K127">
        <v>526</v>
      </c>
      <c r="L127">
        <f t="shared" si="5"/>
        <v>369</v>
      </c>
      <c r="M127">
        <f t="shared" si="6"/>
        <v>180</v>
      </c>
      <c r="N127" s="35">
        <f t="shared" si="7"/>
        <v>0.49024390243902438</v>
      </c>
      <c r="O127">
        <v>0.42191800000000002</v>
      </c>
    </row>
    <row r="128" spans="1:15" x14ac:dyDescent="0.25">
      <c r="A128" t="s">
        <v>175</v>
      </c>
      <c r="B128" t="s">
        <v>327</v>
      </c>
      <c r="C128" t="s">
        <v>357</v>
      </c>
      <c r="D128">
        <v>2</v>
      </c>
      <c r="E128" s="31">
        <v>1300</v>
      </c>
      <c r="F128">
        <v>0.97299999999999998</v>
      </c>
      <c r="G128" s="30">
        <f t="shared" si="4"/>
        <v>15178.8</v>
      </c>
      <c r="H128">
        <v>139</v>
      </c>
      <c r="I128">
        <v>0.74246599999999996</v>
      </c>
      <c r="J128">
        <v>125</v>
      </c>
      <c r="K128">
        <v>170</v>
      </c>
      <c r="L128">
        <f t="shared" si="5"/>
        <v>45</v>
      </c>
      <c r="M128">
        <f t="shared" si="6"/>
        <v>14</v>
      </c>
      <c r="N128" s="35">
        <f t="shared" si="7"/>
        <v>0.34888888888888892</v>
      </c>
      <c r="O128">
        <v>0.74246599999999996</v>
      </c>
    </row>
    <row r="129" spans="1:15" x14ac:dyDescent="0.25">
      <c r="A129" t="s">
        <v>176</v>
      </c>
      <c r="B129" t="s">
        <v>327</v>
      </c>
      <c r="C129" t="s">
        <v>358</v>
      </c>
      <c r="D129">
        <v>1</v>
      </c>
      <c r="E129" s="31">
        <v>1000</v>
      </c>
      <c r="F129">
        <v>0.97299999999999998</v>
      </c>
      <c r="G129" s="30">
        <f t="shared" si="4"/>
        <v>11676</v>
      </c>
      <c r="H129">
        <v>240</v>
      </c>
      <c r="I129">
        <v>0.369863</v>
      </c>
      <c r="J129">
        <v>140</v>
      </c>
      <c r="K129">
        <v>288</v>
      </c>
      <c r="L129">
        <f t="shared" si="5"/>
        <v>148</v>
      </c>
      <c r="M129">
        <f t="shared" si="6"/>
        <v>100</v>
      </c>
      <c r="N129" s="35">
        <f t="shared" si="7"/>
        <v>0.64054054054054055</v>
      </c>
      <c r="O129">
        <v>0.369863</v>
      </c>
    </row>
    <row r="130" spans="1:15" x14ac:dyDescent="0.25">
      <c r="A130" t="s">
        <v>177</v>
      </c>
      <c r="B130" t="s">
        <v>327</v>
      </c>
      <c r="C130" t="s">
        <v>358</v>
      </c>
      <c r="D130">
        <v>2</v>
      </c>
      <c r="E130" s="31">
        <v>1480</v>
      </c>
      <c r="F130">
        <v>0.97299999999999998</v>
      </c>
      <c r="G130" s="30">
        <f t="shared" si="4"/>
        <v>17280.48</v>
      </c>
      <c r="H130">
        <v>249</v>
      </c>
      <c r="I130">
        <v>0.44109599999999999</v>
      </c>
      <c r="J130">
        <v>175</v>
      </c>
      <c r="K130">
        <v>310</v>
      </c>
      <c r="L130">
        <f t="shared" si="5"/>
        <v>135</v>
      </c>
      <c r="M130">
        <f t="shared" si="6"/>
        <v>74</v>
      </c>
      <c r="N130" s="35">
        <f t="shared" si="7"/>
        <v>0.53851851851851851</v>
      </c>
      <c r="O130">
        <v>0.44109599999999999</v>
      </c>
    </row>
    <row r="131" spans="1:15" x14ac:dyDescent="0.25">
      <c r="A131" t="s">
        <v>178</v>
      </c>
      <c r="B131" t="s">
        <v>329</v>
      </c>
      <c r="C131" t="s">
        <v>357</v>
      </c>
      <c r="D131">
        <v>1</v>
      </c>
      <c r="E131" s="31">
        <v>650</v>
      </c>
      <c r="F131">
        <v>0.97299999999999998</v>
      </c>
      <c r="G131" s="30">
        <f t="shared" si="4"/>
        <v>7589.4</v>
      </c>
      <c r="H131">
        <v>107</v>
      </c>
      <c r="I131">
        <v>0.47945199999999999</v>
      </c>
      <c r="J131">
        <v>80</v>
      </c>
      <c r="K131">
        <v>156</v>
      </c>
      <c r="L131">
        <f t="shared" si="5"/>
        <v>76</v>
      </c>
      <c r="M131">
        <f t="shared" si="6"/>
        <v>27</v>
      </c>
      <c r="N131" s="35">
        <f t="shared" si="7"/>
        <v>0.38421052631578945</v>
      </c>
      <c r="O131">
        <v>0.47945199999999999</v>
      </c>
    </row>
    <row r="132" spans="1:15" x14ac:dyDescent="0.25">
      <c r="A132" t="s">
        <v>179</v>
      </c>
      <c r="B132" t="s">
        <v>329</v>
      </c>
      <c r="C132" t="s">
        <v>357</v>
      </c>
      <c r="D132">
        <v>2</v>
      </c>
      <c r="E132" s="31">
        <v>920</v>
      </c>
      <c r="F132">
        <v>0.97299999999999998</v>
      </c>
      <c r="G132" s="30">
        <f t="shared" si="4"/>
        <v>10741.92</v>
      </c>
      <c r="H132">
        <v>147</v>
      </c>
      <c r="I132">
        <v>0.41369900000000004</v>
      </c>
      <c r="J132">
        <v>108</v>
      </c>
      <c r="K132">
        <v>205</v>
      </c>
      <c r="L132">
        <f t="shared" si="5"/>
        <v>97</v>
      </c>
      <c r="M132">
        <f t="shared" si="6"/>
        <v>39</v>
      </c>
      <c r="N132" s="35">
        <f t="shared" si="7"/>
        <v>0.42164948453608253</v>
      </c>
      <c r="O132">
        <v>0.41369900000000004</v>
      </c>
    </row>
    <row r="133" spans="1:15" x14ac:dyDescent="0.25">
      <c r="A133" t="s">
        <v>180</v>
      </c>
      <c r="B133" t="s">
        <v>329</v>
      </c>
      <c r="C133" t="s">
        <v>358</v>
      </c>
      <c r="D133">
        <v>1</v>
      </c>
      <c r="E133" s="31">
        <v>880</v>
      </c>
      <c r="F133">
        <v>0.97299999999999998</v>
      </c>
      <c r="G133" s="30">
        <f t="shared" ref="G133:G196" si="8">E133*12*F133</f>
        <v>10274.879999999999</v>
      </c>
      <c r="H133">
        <v>246</v>
      </c>
      <c r="I133">
        <v>0.44383600000000001</v>
      </c>
      <c r="J133">
        <v>145</v>
      </c>
      <c r="K133">
        <v>333</v>
      </c>
      <c r="L133">
        <f t="shared" ref="L133:L196" si="9">K133-J133</f>
        <v>188</v>
      </c>
      <c r="M133">
        <f t="shared" ref="M133:M196" si="10">H133-J133</f>
        <v>101</v>
      </c>
      <c r="N133" s="35">
        <f t="shared" ref="N133:N196" si="11">(($K$2*M133)/L133) + 0.1</f>
        <v>0.52978723404255323</v>
      </c>
      <c r="O133">
        <v>0.44383600000000001</v>
      </c>
    </row>
    <row r="134" spans="1:15" x14ac:dyDescent="0.25">
      <c r="A134" t="s">
        <v>181</v>
      </c>
      <c r="B134" t="s">
        <v>329</v>
      </c>
      <c r="C134" t="s">
        <v>358</v>
      </c>
      <c r="D134">
        <v>2</v>
      </c>
      <c r="E134" s="31">
        <v>1200</v>
      </c>
      <c r="F134">
        <v>0.97299999999999998</v>
      </c>
      <c r="G134" s="30">
        <f t="shared" si="8"/>
        <v>14011.199999999999</v>
      </c>
      <c r="H134">
        <v>169</v>
      </c>
      <c r="I134">
        <v>0.61917800000000001</v>
      </c>
      <c r="J134">
        <v>160</v>
      </c>
      <c r="K134">
        <v>310</v>
      </c>
      <c r="L134">
        <f t="shared" si="9"/>
        <v>150</v>
      </c>
      <c r="M134">
        <f t="shared" si="10"/>
        <v>9</v>
      </c>
      <c r="N134" s="35">
        <f t="shared" si="11"/>
        <v>0.14800000000000002</v>
      </c>
      <c r="O134">
        <v>0.61917800000000001</v>
      </c>
    </row>
    <row r="135" spans="1:15" x14ac:dyDescent="0.25">
      <c r="A135" t="s">
        <v>182</v>
      </c>
      <c r="B135" t="s">
        <v>330</v>
      </c>
      <c r="C135" t="s">
        <v>357</v>
      </c>
      <c r="D135">
        <v>1</v>
      </c>
      <c r="E135" s="31">
        <v>1000</v>
      </c>
      <c r="F135">
        <v>0.97299999999999998</v>
      </c>
      <c r="G135" s="30">
        <f t="shared" si="8"/>
        <v>11676</v>
      </c>
      <c r="H135">
        <v>174</v>
      </c>
      <c r="I135">
        <v>0.54794500000000002</v>
      </c>
      <c r="J135">
        <v>95</v>
      </c>
      <c r="K135">
        <v>280</v>
      </c>
      <c r="L135">
        <f t="shared" si="9"/>
        <v>185</v>
      </c>
      <c r="M135">
        <f t="shared" si="10"/>
        <v>79</v>
      </c>
      <c r="N135" s="35">
        <f t="shared" si="11"/>
        <v>0.44162162162162166</v>
      </c>
      <c r="O135">
        <v>0.54794500000000002</v>
      </c>
    </row>
    <row r="136" spans="1:15" x14ac:dyDescent="0.25">
      <c r="A136" t="s">
        <v>183</v>
      </c>
      <c r="B136" t="s">
        <v>330</v>
      </c>
      <c r="C136" t="s">
        <v>357</v>
      </c>
      <c r="D136">
        <v>2</v>
      </c>
      <c r="E136" s="31">
        <v>1200</v>
      </c>
      <c r="F136">
        <v>0.97299999999999998</v>
      </c>
      <c r="G136" s="30">
        <f t="shared" si="8"/>
        <v>14011.199999999999</v>
      </c>
      <c r="H136">
        <v>203</v>
      </c>
      <c r="I136">
        <v>0.271233</v>
      </c>
      <c r="J136">
        <v>125</v>
      </c>
      <c r="K136">
        <v>277</v>
      </c>
      <c r="L136">
        <f t="shared" si="9"/>
        <v>152</v>
      </c>
      <c r="M136">
        <f t="shared" si="10"/>
        <v>78</v>
      </c>
      <c r="N136" s="35">
        <f t="shared" si="11"/>
        <v>0.51052631578947372</v>
      </c>
      <c r="O136">
        <v>0.271233</v>
      </c>
    </row>
    <row r="137" spans="1:15" x14ac:dyDescent="0.25">
      <c r="A137" t="s">
        <v>184</v>
      </c>
      <c r="B137" t="s">
        <v>330</v>
      </c>
      <c r="C137" t="s">
        <v>358</v>
      </c>
      <c r="D137">
        <v>1</v>
      </c>
      <c r="E137" s="31">
        <v>1400</v>
      </c>
      <c r="F137">
        <v>0.97299999999999998</v>
      </c>
      <c r="G137" s="30">
        <f t="shared" si="8"/>
        <v>16346.4</v>
      </c>
      <c r="H137">
        <v>240</v>
      </c>
      <c r="I137">
        <v>0.76164399999999999</v>
      </c>
      <c r="J137">
        <v>209</v>
      </c>
      <c r="K137">
        <v>384</v>
      </c>
      <c r="L137">
        <f t="shared" si="9"/>
        <v>175</v>
      </c>
      <c r="M137">
        <f t="shared" si="10"/>
        <v>31</v>
      </c>
      <c r="N137" s="35">
        <f t="shared" si="11"/>
        <v>0.24171428571428571</v>
      </c>
      <c r="O137">
        <v>0.76164399999999999</v>
      </c>
    </row>
    <row r="138" spans="1:15" x14ac:dyDescent="0.25">
      <c r="A138" t="s">
        <v>185</v>
      </c>
      <c r="B138" t="s">
        <v>328</v>
      </c>
      <c r="C138" t="s">
        <v>358</v>
      </c>
      <c r="D138">
        <v>1</v>
      </c>
      <c r="E138" s="31">
        <v>2700</v>
      </c>
      <c r="F138">
        <v>0.97299999999999998</v>
      </c>
      <c r="G138" s="30">
        <f t="shared" si="8"/>
        <v>31525.200000000001</v>
      </c>
      <c r="H138">
        <v>389</v>
      </c>
      <c r="I138">
        <v>0.51232900000000003</v>
      </c>
      <c r="J138">
        <v>202</v>
      </c>
      <c r="K138">
        <v>629</v>
      </c>
      <c r="L138">
        <f t="shared" si="9"/>
        <v>427</v>
      </c>
      <c r="M138">
        <f t="shared" si="10"/>
        <v>187</v>
      </c>
      <c r="N138" s="35">
        <f t="shared" si="11"/>
        <v>0.45035128805620606</v>
      </c>
      <c r="O138">
        <v>0.51232900000000003</v>
      </c>
    </row>
    <row r="139" spans="1:15" x14ac:dyDescent="0.25">
      <c r="A139" t="s">
        <v>186</v>
      </c>
      <c r="B139" t="s">
        <v>330</v>
      </c>
      <c r="C139" t="s">
        <v>358</v>
      </c>
      <c r="D139">
        <v>2</v>
      </c>
      <c r="E139" s="31">
        <v>1600</v>
      </c>
      <c r="F139">
        <v>0.97299999999999998</v>
      </c>
      <c r="G139" s="30">
        <f t="shared" si="8"/>
        <v>18681.599999999999</v>
      </c>
      <c r="H139">
        <v>312</v>
      </c>
      <c r="I139">
        <v>0.60821899999999995</v>
      </c>
      <c r="J139">
        <v>220</v>
      </c>
      <c r="K139">
        <v>418</v>
      </c>
      <c r="L139">
        <f t="shared" si="9"/>
        <v>198</v>
      </c>
      <c r="M139">
        <f t="shared" si="10"/>
        <v>92</v>
      </c>
      <c r="N139" s="35">
        <f t="shared" si="11"/>
        <v>0.47171717171717176</v>
      </c>
      <c r="O139">
        <v>0.60821899999999995</v>
      </c>
    </row>
    <row r="140" spans="1:15" x14ac:dyDescent="0.25">
      <c r="A140" t="s">
        <v>187</v>
      </c>
      <c r="B140" t="s">
        <v>331</v>
      </c>
      <c r="C140" t="s">
        <v>357</v>
      </c>
      <c r="D140">
        <v>1</v>
      </c>
      <c r="E140" s="31">
        <v>1105</v>
      </c>
      <c r="F140">
        <v>0.97299999999999998</v>
      </c>
      <c r="G140" s="30">
        <f t="shared" si="8"/>
        <v>12901.98</v>
      </c>
      <c r="H140">
        <v>111</v>
      </c>
      <c r="I140">
        <v>0.61095900000000003</v>
      </c>
      <c r="J140">
        <v>82</v>
      </c>
      <c r="K140">
        <v>235</v>
      </c>
      <c r="L140">
        <f t="shared" si="9"/>
        <v>153</v>
      </c>
      <c r="M140">
        <f t="shared" si="10"/>
        <v>29</v>
      </c>
      <c r="N140" s="35">
        <f t="shared" si="11"/>
        <v>0.25163398692810457</v>
      </c>
      <c r="O140">
        <v>0.61095900000000003</v>
      </c>
    </row>
    <row r="141" spans="1:15" x14ac:dyDescent="0.25">
      <c r="A141" t="s">
        <v>188</v>
      </c>
      <c r="B141" t="s">
        <v>331</v>
      </c>
      <c r="C141" t="s">
        <v>357</v>
      </c>
      <c r="D141">
        <v>2</v>
      </c>
      <c r="E141" s="31">
        <v>1665</v>
      </c>
      <c r="F141">
        <v>0.97299999999999998</v>
      </c>
      <c r="G141" s="30">
        <f t="shared" si="8"/>
        <v>19440.54</v>
      </c>
      <c r="H141">
        <v>169</v>
      </c>
      <c r="I141">
        <v>0.30684899999999998</v>
      </c>
      <c r="J141">
        <v>130</v>
      </c>
      <c r="K141">
        <v>200</v>
      </c>
      <c r="L141">
        <f t="shared" si="9"/>
        <v>70</v>
      </c>
      <c r="M141">
        <f t="shared" si="10"/>
        <v>39</v>
      </c>
      <c r="N141" s="35">
        <f t="shared" si="11"/>
        <v>0.54571428571428571</v>
      </c>
      <c r="O141">
        <v>0.30684899999999998</v>
      </c>
    </row>
    <row r="142" spans="1:15" x14ac:dyDescent="0.25">
      <c r="A142" t="s">
        <v>189</v>
      </c>
      <c r="B142" t="s">
        <v>331</v>
      </c>
      <c r="C142" t="s">
        <v>358</v>
      </c>
      <c r="D142">
        <v>1</v>
      </c>
      <c r="E142" s="31">
        <v>1175</v>
      </c>
      <c r="F142">
        <v>0.97299999999999998</v>
      </c>
      <c r="G142" s="30">
        <f t="shared" si="8"/>
        <v>13719.3</v>
      </c>
      <c r="H142">
        <v>201</v>
      </c>
      <c r="I142">
        <v>0.52328799999999998</v>
      </c>
      <c r="J142">
        <v>106</v>
      </c>
      <c r="K142">
        <v>267</v>
      </c>
      <c r="L142">
        <f t="shared" si="9"/>
        <v>161</v>
      </c>
      <c r="M142">
        <f t="shared" si="10"/>
        <v>95</v>
      </c>
      <c r="N142" s="35">
        <f t="shared" si="11"/>
        <v>0.57204968944099377</v>
      </c>
      <c r="O142">
        <v>0.52328799999999998</v>
      </c>
    </row>
    <row r="143" spans="1:15" x14ac:dyDescent="0.25">
      <c r="A143" t="s">
        <v>190</v>
      </c>
      <c r="B143" t="s">
        <v>331</v>
      </c>
      <c r="C143" t="s">
        <v>358</v>
      </c>
      <c r="D143">
        <v>2</v>
      </c>
      <c r="E143" s="31">
        <v>1725</v>
      </c>
      <c r="F143">
        <v>0.97299999999999998</v>
      </c>
      <c r="G143" s="30">
        <f t="shared" si="8"/>
        <v>20141.099999999999</v>
      </c>
      <c r="H143">
        <v>242</v>
      </c>
      <c r="I143">
        <v>0.48219200000000001</v>
      </c>
      <c r="J143">
        <v>195</v>
      </c>
      <c r="K143">
        <v>305</v>
      </c>
      <c r="L143">
        <f t="shared" si="9"/>
        <v>110</v>
      </c>
      <c r="M143">
        <f t="shared" si="10"/>
        <v>47</v>
      </c>
      <c r="N143" s="35">
        <f t="shared" si="11"/>
        <v>0.44181818181818189</v>
      </c>
      <c r="O143">
        <v>0.48219200000000001</v>
      </c>
    </row>
    <row r="144" spans="1:15" x14ac:dyDescent="0.25">
      <c r="A144" t="s">
        <v>191</v>
      </c>
      <c r="B144" t="s">
        <v>332</v>
      </c>
      <c r="C144" t="s">
        <v>357</v>
      </c>
      <c r="D144">
        <v>1</v>
      </c>
      <c r="E144" s="31">
        <v>709</v>
      </c>
      <c r="F144">
        <v>0.97299999999999998</v>
      </c>
      <c r="G144" s="30">
        <f t="shared" si="8"/>
        <v>8278.2839999999997</v>
      </c>
      <c r="H144">
        <v>158</v>
      </c>
      <c r="I144">
        <v>0.221918</v>
      </c>
      <c r="J144">
        <v>86</v>
      </c>
      <c r="K144">
        <v>192</v>
      </c>
      <c r="L144">
        <f t="shared" si="9"/>
        <v>106</v>
      </c>
      <c r="M144">
        <f t="shared" si="10"/>
        <v>72</v>
      </c>
      <c r="N144" s="35">
        <f t="shared" si="11"/>
        <v>0.64339622641509431</v>
      </c>
      <c r="O144">
        <v>0.221918</v>
      </c>
    </row>
    <row r="145" spans="1:15" x14ac:dyDescent="0.25">
      <c r="A145" t="s">
        <v>192</v>
      </c>
      <c r="B145" t="s">
        <v>332</v>
      </c>
      <c r="C145" t="s">
        <v>357</v>
      </c>
      <c r="D145">
        <v>2</v>
      </c>
      <c r="E145" s="31">
        <v>869</v>
      </c>
      <c r="F145">
        <v>0.97299999999999998</v>
      </c>
      <c r="G145" s="30">
        <f t="shared" si="8"/>
        <v>10146.444</v>
      </c>
      <c r="H145">
        <v>246</v>
      </c>
      <c r="I145">
        <v>0.38904099999999997</v>
      </c>
      <c r="J145">
        <v>135</v>
      </c>
      <c r="K145">
        <v>305</v>
      </c>
      <c r="L145">
        <f t="shared" si="9"/>
        <v>170</v>
      </c>
      <c r="M145">
        <f t="shared" si="10"/>
        <v>111</v>
      </c>
      <c r="N145" s="35">
        <f t="shared" si="11"/>
        <v>0.62235294117647066</v>
      </c>
      <c r="O145">
        <v>0.38904099999999997</v>
      </c>
    </row>
    <row r="146" spans="1:15" x14ac:dyDescent="0.25">
      <c r="A146" t="s">
        <v>193</v>
      </c>
      <c r="B146" t="s">
        <v>332</v>
      </c>
      <c r="C146" t="s">
        <v>358</v>
      </c>
      <c r="D146">
        <v>1</v>
      </c>
      <c r="E146" s="31">
        <v>925</v>
      </c>
      <c r="F146">
        <v>0.97299999999999998</v>
      </c>
      <c r="G146" s="30">
        <f t="shared" si="8"/>
        <v>10800.3</v>
      </c>
      <c r="H146">
        <v>207</v>
      </c>
      <c r="I146">
        <v>0.41643799999999997</v>
      </c>
      <c r="J146">
        <v>125</v>
      </c>
      <c r="K146">
        <v>288</v>
      </c>
      <c r="L146">
        <f t="shared" si="9"/>
        <v>163</v>
      </c>
      <c r="M146">
        <f t="shared" si="10"/>
        <v>82</v>
      </c>
      <c r="N146" s="35">
        <f t="shared" si="11"/>
        <v>0.50245398773006145</v>
      </c>
      <c r="O146">
        <v>0.41643799999999997</v>
      </c>
    </row>
    <row r="147" spans="1:15" x14ac:dyDescent="0.25">
      <c r="A147" t="s">
        <v>194</v>
      </c>
      <c r="B147" t="s">
        <v>332</v>
      </c>
      <c r="C147" t="s">
        <v>358</v>
      </c>
      <c r="D147">
        <v>2</v>
      </c>
      <c r="E147" s="31">
        <v>1350</v>
      </c>
      <c r="F147">
        <v>0.97299999999999998</v>
      </c>
      <c r="G147" s="30">
        <f t="shared" si="8"/>
        <v>15762.6</v>
      </c>
      <c r="H147">
        <v>224</v>
      </c>
      <c r="I147">
        <v>0.48493200000000003</v>
      </c>
      <c r="J147">
        <v>119</v>
      </c>
      <c r="K147">
        <v>360</v>
      </c>
      <c r="L147">
        <f t="shared" si="9"/>
        <v>241</v>
      </c>
      <c r="M147">
        <f t="shared" si="10"/>
        <v>105</v>
      </c>
      <c r="N147" s="35">
        <f t="shared" si="11"/>
        <v>0.44854771784232361</v>
      </c>
      <c r="O147">
        <v>0.48493200000000003</v>
      </c>
    </row>
    <row r="148" spans="1:15" x14ac:dyDescent="0.25">
      <c r="A148" t="s">
        <v>195</v>
      </c>
      <c r="B148" t="s">
        <v>333</v>
      </c>
      <c r="C148" t="s">
        <v>357</v>
      </c>
      <c r="D148">
        <v>1</v>
      </c>
      <c r="E148" s="31">
        <v>900</v>
      </c>
      <c r="F148">
        <v>0.97299999999999998</v>
      </c>
      <c r="G148" s="30">
        <f t="shared" si="8"/>
        <v>10508.4</v>
      </c>
      <c r="H148">
        <v>139</v>
      </c>
      <c r="I148">
        <v>0.55068499999999998</v>
      </c>
      <c r="J148">
        <v>89</v>
      </c>
      <c r="K148">
        <v>177</v>
      </c>
      <c r="L148">
        <f t="shared" si="9"/>
        <v>88</v>
      </c>
      <c r="M148">
        <f t="shared" si="10"/>
        <v>50</v>
      </c>
      <c r="N148" s="35">
        <f t="shared" si="11"/>
        <v>0.55454545454545456</v>
      </c>
      <c r="O148">
        <v>0.55068499999999998</v>
      </c>
    </row>
    <row r="149" spans="1:15" x14ac:dyDescent="0.25">
      <c r="A149" t="s">
        <v>196</v>
      </c>
      <c r="B149" t="s">
        <v>328</v>
      </c>
      <c r="C149" t="s">
        <v>358</v>
      </c>
      <c r="D149">
        <v>2</v>
      </c>
      <c r="E149" s="31">
        <v>3200</v>
      </c>
      <c r="F149">
        <v>0.97299999999999998</v>
      </c>
      <c r="G149" s="30">
        <f t="shared" si="8"/>
        <v>37363.199999999997</v>
      </c>
      <c r="H149">
        <v>325</v>
      </c>
      <c r="I149">
        <v>0.816438</v>
      </c>
      <c r="J149">
        <v>195</v>
      </c>
      <c r="K149">
        <v>844</v>
      </c>
      <c r="L149">
        <f t="shared" si="9"/>
        <v>649</v>
      </c>
      <c r="M149">
        <f t="shared" si="10"/>
        <v>130</v>
      </c>
      <c r="N149" s="35">
        <f t="shared" si="11"/>
        <v>0.26024653312788903</v>
      </c>
      <c r="O149">
        <v>0.816438</v>
      </c>
    </row>
    <row r="150" spans="1:15" x14ac:dyDescent="0.25">
      <c r="A150" t="s">
        <v>197</v>
      </c>
      <c r="B150" t="s">
        <v>333</v>
      </c>
      <c r="C150" t="s">
        <v>357</v>
      </c>
      <c r="D150">
        <v>2</v>
      </c>
      <c r="E150" s="31">
        <v>1325</v>
      </c>
      <c r="F150">
        <v>0.97299999999999998</v>
      </c>
      <c r="G150" s="30">
        <f t="shared" si="8"/>
        <v>15470.699999999999</v>
      </c>
      <c r="H150">
        <v>283</v>
      </c>
      <c r="I150">
        <v>0.29315099999999999</v>
      </c>
      <c r="J150">
        <v>161</v>
      </c>
      <c r="K150">
        <v>319</v>
      </c>
      <c r="L150">
        <f t="shared" si="9"/>
        <v>158</v>
      </c>
      <c r="M150">
        <f t="shared" si="10"/>
        <v>122</v>
      </c>
      <c r="N150" s="35">
        <f t="shared" si="11"/>
        <v>0.71772151898734182</v>
      </c>
      <c r="O150">
        <v>0.29315099999999999</v>
      </c>
    </row>
    <row r="151" spans="1:15" x14ac:dyDescent="0.25">
      <c r="A151" t="s">
        <v>198</v>
      </c>
      <c r="B151" t="s">
        <v>333</v>
      </c>
      <c r="C151" t="s">
        <v>358</v>
      </c>
      <c r="D151">
        <v>1</v>
      </c>
      <c r="E151" s="31">
        <v>975</v>
      </c>
      <c r="F151">
        <v>0.97299999999999998</v>
      </c>
      <c r="G151" s="30">
        <f t="shared" si="8"/>
        <v>11384.1</v>
      </c>
      <c r="H151">
        <v>192</v>
      </c>
      <c r="I151">
        <v>0.50136999999999998</v>
      </c>
      <c r="J151">
        <v>145</v>
      </c>
      <c r="K151">
        <v>300</v>
      </c>
      <c r="L151">
        <f t="shared" si="9"/>
        <v>155</v>
      </c>
      <c r="M151">
        <f t="shared" si="10"/>
        <v>47</v>
      </c>
      <c r="N151" s="35">
        <f t="shared" si="11"/>
        <v>0.34258064516129033</v>
      </c>
      <c r="O151">
        <v>0.50136999999999998</v>
      </c>
    </row>
    <row r="152" spans="1:15" x14ac:dyDescent="0.25">
      <c r="A152" t="s">
        <v>199</v>
      </c>
      <c r="B152" t="s">
        <v>333</v>
      </c>
      <c r="C152" t="s">
        <v>358</v>
      </c>
      <c r="D152">
        <v>2</v>
      </c>
      <c r="E152" s="31">
        <v>1550</v>
      </c>
      <c r="F152">
        <v>0.97299999999999998</v>
      </c>
      <c r="G152" s="30">
        <f t="shared" si="8"/>
        <v>18097.8</v>
      </c>
      <c r="H152">
        <v>307</v>
      </c>
      <c r="I152">
        <v>0.30137000000000003</v>
      </c>
      <c r="J152">
        <v>185</v>
      </c>
      <c r="K152">
        <v>376</v>
      </c>
      <c r="L152">
        <f t="shared" si="9"/>
        <v>191</v>
      </c>
      <c r="M152">
        <f t="shared" si="10"/>
        <v>122</v>
      </c>
      <c r="N152" s="35">
        <f t="shared" si="11"/>
        <v>0.61099476439790579</v>
      </c>
      <c r="O152">
        <v>0.30137000000000003</v>
      </c>
    </row>
    <row r="153" spans="1:15" x14ac:dyDescent="0.25">
      <c r="A153" t="s">
        <v>200</v>
      </c>
      <c r="B153" t="s">
        <v>334</v>
      </c>
      <c r="C153" t="s">
        <v>357</v>
      </c>
      <c r="D153">
        <v>1</v>
      </c>
      <c r="E153" s="31">
        <v>1165</v>
      </c>
      <c r="F153">
        <v>0.97299999999999998</v>
      </c>
      <c r="G153" s="30">
        <f t="shared" si="8"/>
        <v>13602.539999999999</v>
      </c>
      <c r="H153">
        <v>180</v>
      </c>
      <c r="I153">
        <v>0.34246599999999999</v>
      </c>
      <c r="J153">
        <v>135</v>
      </c>
      <c r="K153">
        <v>220</v>
      </c>
      <c r="L153">
        <f t="shared" si="9"/>
        <v>85</v>
      </c>
      <c r="M153">
        <f t="shared" si="10"/>
        <v>45</v>
      </c>
      <c r="N153" s="35">
        <f t="shared" si="11"/>
        <v>0.52352941176470591</v>
      </c>
      <c r="O153">
        <v>0.34246599999999999</v>
      </c>
    </row>
    <row r="154" spans="1:15" x14ac:dyDescent="0.25">
      <c r="A154" t="s">
        <v>201</v>
      </c>
      <c r="B154" t="s">
        <v>334</v>
      </c>
      <c r="C154" t="s">
        <v>357</v>
      </c>
      <c r="D154">
        <v>2</v>
      </c>
      <c r="E154" s="31">
        <v>1625</v>
      </c>
      <c r="F154">
        <v>0.97299999999999998</v>
      </c>
      <c r="G154" s="30">
        <f t="shared" si="8"/>
        <v>18973.5</v>
      </c>
      <c r="H154">
        <v>260</v>
      </c>
      <c r="I154">
        <v>0.6</v>
      </c>
      <c r="J154">
        <v>220</v>
      </c>
      <c r="K154">
        <v>312</v>
      </c>
      <c r="L154">
        <f t="shared" si="9"/>
        <v>92</v>
      </c>
      <c r="M154">
        <f t="shared" si="10"/>
        <v>40</v>
      </c>
      <c r="N154" s="35">
        <f t="shared" si="11"/>
        <v>0.44782608695652171</v>
      </c>
      <c r="O154">
        <v>0.6</v>
      </c>
    </row>
    <row r="155" spans="1:15" x14ac:dyDescent="0.25">
      <c r="A155" t="s">
        <v>202</v>
      </c>
      <c r="B155" t="s">
        <v>334</v>
      </c>
      <c r="C155" t="s">
        <v>358</v>
      </c>
      <c r="D155">
        <v>1</v>
      </c>
      <c r="E155" s="31">
        <v>1400</v>
      </c>
      <c r="F155">
        <v>0.97299999999999998</v>
      </c>
      <c r="G155" s="30">
        <f t="shared" si="8"/>
        <v>16346.4</v>
      </c>
      <c r="H155">
        <v>232</v>
      </c>
      <c r="I155">
        <v>0.49863000000000002</v>
      </c>
      <c r="J155">
        <v>135</v>
      </c>
      <c r="K155">
        <v>287</v>
      </c>
      <c r="L155">
        <f t="shared" si="9"/>
        <v>152</v>
      </c>
      <c r="M155">
        <f t="shared" si="10"/>
        <v>97</v>
      </c>
      <c r="N155" s="35">
        <f t="shared" si="11"/>
        <v>0.61052631578947369</v>
      </c>
      <c r="O155">
        <v>0.49863000000000002</v>
      </c>
    </row>
    <row r="156" spans="1:15" x14ac:dyDescent="0.25">
      <c r="A156" t="s">
        <v>203</v>
      </c>
      <c r="B156" t="s">
        <v>334</v>
      </c>
      <c r="C156" t="s">
        <v>358</v>
      </c>
      <c r="D156">
        <v>2</v>
      </c>
      <c r="E156" s="31">
        <v>1995</v>
      </c>
      <c r="F156">
        <v>0.97299999999999998</v>
      </c>
      <c r="G156" s="30">
        <f t="shared" si="8"/>
        <v>23293.62</v>
      </c>
      <c r="H156">
        <v>292</v>
      </c>
      <c r="I156">
        <v>0.63835600000000003</v>
      </c>
      <c r="J156">
        <v>224</v>
      </c>
      <c r="K156">
        <v>331</v>
      </c>
      <c r="L156">
        <f t="shared" si="9"/>
        <v>107</v>
      </c>
      <c r="M156">
        <f t="shared" si="10"/>
        <v>68</v>
      </c>
      <c r="N156" s="35">
        <f t="shared" si="11"/>
        <v>0.60841121495327111</v>
      </c>
      <c r="O156">
        <v>0.63835600000000003</v>
      </c>
    </row>
    <row r="157" spans="1:15" x14ac:dyDescent="0.25">
      <c r="A157" t="s">
        <v>204</v>
      </c>
      <c r="B157" t="s">
        <v>335</v>
      </c>
      <c r="C157" t="s">
        <v>357</v>
      </c>
      <c r="D157">
        <v>1</v>
      </c>
      <c r="E157" s="31">
        <v>760</v>
      </c>
      <c r="F157">
        <v>0.97299999999999998</v>
      </c>
      <c r="G157" s="30">
        <f t="shared" si="8"/>
        <v>8873.76</v>
      </c>
      <c r="H157">
        <v>169</v>
      </c>
      <c r="I157">
        <v>0.29041099999999997</v>
      </c>
      <c r="J157">
        <v>100</v>
      </c>
      <c r="K157">
        <v>195</v>
      </c>
      <c r="L157">
        <f t="shared" si="9"/>
        <v>95</v>
      </c>
      <c r="M157">
        <f t="shared" si="10"/>
        <v>69</v>
      </c>
      <c r="N157" s="35">
        <f t="shared" si="11"/>
        <v>0.68105263157894735</v>
      </c>
      <c r="O157">
        <v>0.29041099999999997</v>
      </c>
    </row>
    <row r="158" spans="1:15" x14ac:dyDescent="0.25">
      <c r="A158" t="s">
        <v>205</v>
      </c>
      <c r="B158" t="s">
        <v>335</v>
      </c>
      <c r="C158" t="s">
        <v>357</v>
      </c>
      <c r="D158">
        <v>2</v>
      </c>
      <c r="E158" s="31">
        <v>965</v>
      </c>
      <c r="F158">
        <v>0.97299999999999998</v>
      </c>
      <c r="G158" s="30">
        <f t="shared" si="8"/>
        <v>11267.34</v>
      </c>
      <c r="H158">
        <v>189</v>
      </c>
      <c r="I158">
        <v>0.53972600000000004</v>
      </c>
      <c r="J158">
        <v>135</v>
      </c>
      <c r="K158">
        <v>284</v>
      </c>
      <c r="L158">
        <f t="shared" si="9"/>
        <v>149</v>
      </c>
      <c r="M158">
        <f t="shared" si="10"/>
        <v>54</v>
      </c>
      <c r="N158" s="35">
        <f t="shared" si="11"/>
        <v>0.38993288590604025</v>
      </c>
      <c r="O158">
        <v>0.53972600000000004</v>
      </c>
    </row>
    <row r="159" spans="1:15" x14ac:dyDescent="0.25">
      <c r="A159" t="s">
        <v>206</v>
      </c>
      <c r="B159" t="s">
        <v>335</v>
      </c>
      <c r="C159" t="s">
        <v>358</v>
      </c>
      <c r="D159">
        <v>1</v>
      </c>
      <c r="E159" s="31">
        <v>1185</v>
      </c>
      <c r="F159">
        <v>0.97299999999999998</v>
      </c>
      <c r="G159" s="30">
        <f t="shared" si="8"/>
        <v>13836.06</v>
      </c>
      <c r="H159">
        <v>289</v>
      </c>
      <c r="I159">
        <v>0.27945199999999998</v>
      </c>
      <c r="J159">
        <v>157</v>
      </c>
      <c r="K159">
        <v>320</v>
      </c>
      <c r="L159">
        <f t="shared" si="9"/>
        <v>163</v>
      </c>
      <c r="M159">
        <f t="shared" si="10"/>
        <v>132</v>
      </c>
      <c r="N159" s="35">
        <f t="shared" si="11"/>
        <v>0.74785276073619633</v>
      </c>
      <c r="O159">
        <v>0.27945199999999998</v>
      </c>
    </row>
    <row r="160" spans="1:15" x14ac:dyDescent="0.25">
      <c r="A160" t="s">
        <v>207</v>
      </c>
      <c r="B160" t="s">
        <v>328</v>
      </c>
      <c r="C160" t="s">
        <v>357</v>
      </c>
      <c r="D160">
        <v>1</v>
      </c>
      <c r="E160" s="31">
        <v>1700</v>
      </c>
      <c r="F160">
        <v>0.97299999999999998</v>
      </c>
      <c r="G160" s="30">
        <f t="shared" si="8"/>
        <v>19849.2</v>
      </c>
      <c r="H160">
        <v>239</v>
      </c>
      <c r="I160">
        <v>0.67671199999999998</v>
      </c>
      <c r="J160">
        <v>98</v>
      </c>
      <c r="K160">
        <v>430</v>
      </c>
      <c r="L160">
        <f t="shared" si="9"/>
        <v>332</v>
      </c>
      <c r="M160">
        <f t="shared" si="10"/>
        <v>141</v>
      </c>
      <c r="N160" s="35">
        <f t="shared" si="11"/>
        <v>0.43975903614457834</v>
      </c>
      <c r="O160">
        <v>0.67671199999999998</v>
      </c>
    </row>
    <row r="161" spans="1:15" x14ac:dyDescent="0.25">
      <c r="A161" t="s">
        <v>208</v>
      </c>
      <c r="B161" t="s">
        <v>335</v>
      </c>
      <c r="C161" t="s">
        <v>358</v>
      </c>
      <c r="D161">
        <v>2</v>
      </c>
      <c r="E161" s="31">
        <v>1340</v>
      </c>
      <c r="F161">
        <v>0.97299999999999998</v>
      </c>
      <c r="G161" s="30">
        <f t="shared" si="8"/>
        <v>15645.84</v>
      </c>
      <c r="H161">
        <v>278</v>
      </c>
      <c r="I161">
        <v>0.38904099999999997</v>
      </c>
      <c r="J161">
        <v>135</v>
      </c>
      <c r="K161">
        <v>347</v>
      </c>
      <c r="L161">
        <f t="shared" si="9"/>
        <v>212</v>
      </c>
      <c r="M161">
        <f t="shared" si="10"/>
        <v>143</v>
      </c>
      <c r="N161" s="35">
        <f t="shared" si="11"/>
        <v>0.63962264150943393</v>
      </c>
      <c r="O161">
        <v>0.38904099999999997</v>
      </c>
    </row>
    <row r="162" spans="1:15" x14ac:dyDescent="0.25">
      <c r="A162" t="s">
        <v>209</v>
      </c>
      <c r="B162" t="s">
        <v>336</v>
      </c>
      <c r="C162" t="s">
        <v>357</v>
      </c>
      <c r="D162">
        <v>1</v>
      </c>
      <c r="E162" s="31">
        <v>1150</v>
      </c>
      <c r="F162">
        <v>0.97299999999999998</v>
      </c>
      <c r="G162" s="30">
        <f t="shared" si="8"/>
        <v>13427.4</v>
      </c>
      <c r="H162">
        <v>183</v>
      </c>
      <c r="I162">
        <v>0.57534200000000002</v>
      </c>
      <c r="J162">
        <v>80</v>
      </c>
      <c r="K162">
        <v>267</v>
      </c>
      <c r="L162">
        <f t="shared" si="9"/>
        <v>187</v>
      </c>
      <c r="M162">
        <f t="shared" si="10"/>
        <v>103</v>
      </c>
      <c r="N162" s="35">
        <f t="shared" si="11"/>
        <v>0.54064171122994653</v>
      </c>
      <c r="O162">
        <v>0.57534200000000002</v>
      </c>
    </row>
    <row r="163" spans="1:15" x14ac:dyDescent="0.25">
      <c r="A163" t="s">
        <v>210</v>
      </c>
      <c r="B163" t="s">
        <v>336</v>
      </c>
      <c r="C163" t="s">
        <v>357</v>
      </c>
      <c r="D163">
        <v>2</v>
      </c>
      <c r="E163" s="31">
        <v>2000</v>
      </c>
      <c r="F163">
        <v>0.97299999999999998</v>
      </c>
      <c r="G163" s="30">
        <f t="shared" si="8"/>
        <v>23352</v>
      </c>
      <c r="H163">
        <v>237</v>
      </c>
      <c r="I163">
        <v>0.31232900000000002</v>
      </c>
      <c r="J163">
        <v>160</v>
      </c>
      <c r="K163">
        <v>323</v>
      </c>
      <c r="L163">
        <f t="shared" si="9"/>
        <v>163</v>
      </c>
      <c r="M163">
        <f t="shared" si="10"/>
        <v>77</v>
      </c>
      <c r="N163" s="35">
        <f t="shared" si="11"/>
        <v>0.47791411042944787</v>
      </c>
      <c r="O163">
        <v>0.31232900000000002</v>
      </c>
    </row>
    <row r="164" spans="1:15" x14ac:dyDescent="0.25">
      <c r="A164" t="s">
        <v>211</v>
      </c>
      <c r="B164" t="s">
        <v>336</v>
      </c>
      <c r="C164" t="s">
        <v>358</v>
      </c>
      <c r="D164">
        <v>1</v>
      </c>
      <c r="E164" s="31">
        <v>1600</v>
      </c>
      <c r="F164">
        <v>0.97299999999999998</v>
      </c>
      <c r="G164" s="30">
        <f t="shared" si="8"/>
        <v>18681.599999999999</v>
      </c>
      <c r="H164">
        <v>297</v>
      </c>
      <c r="I164">
        <v>0.45205499999999998</v>
      </c>
      <c r="J164">
        <v>225</v>
      </c>
      <c r="K164">
        <v>406</v>
      </c>
      <c r="L164">
        <f t="shared" si="9"/>
        <v>181</v>
      </c>
      <c r="M164">
        <f t="shared" si="10"/>
        <v>72</v>
      </c>
      <c r="N164" s="35">
        <f t="shared" si="11"/>
        <v>0.41823204419889504</v>
      </c>
      <c r="O164">
        <v>0.45205499999999998</v>
      </c>
    </row>
    <row r="165" spans="1:15" x14ac:dyDescent="0.25">
      <c r="A165" t="s">
        <v>212</v>
      </c>
      <c r="B165" t="s">
        <v>336</v>
      </c>
      <c r="C165" t="s">
        <v>358</v>
      </c>
      <c r="D165">
        <v>2</v>
      </c>
      <c r="E165" s="31">
        <v>2150</v>
      </c>
      <c r="F165">
        <v>0.97299999999999998</v>
      </c>
      <c r="G165" s="30">
        <f t="shared" si="8"/>
        <v>25103.399999999998</v>
      </c>
      <c r="H165">
        <v>360</v>
      </c>
      <c r="I165">
        <v>0.53150699999999995</v>
      </c>
      <c r="J165">
        <v>170</v>
      </c>
      <c r="K165">
        <v>447</v>
      </c>
      <c r="L165">
        <f t="shared" si="9"/>
        <v>277</v>
      </c>
      <c r="M165">
        <f t="shared" si="10"/>
        <v>190</v>
      </c>
      <c r="N165" s="35">
        <f t="shared" si="11"/>
        <v>0.64873646209386282</v>
      </c>
      <c r="O165">
        <v>0.53150699999999995</v>
      </c>
    </row>
    <row r="166" spans="1:15" x14ac:dyDescent="0.25">
      <c r="A166" t="s">
        <v>213</v>
      </c>
      <c r="B166" t="s">
        <v>337</v>
      </c>
      <c r="C166" t="s">
        <v>357</v>
      </c>
      <c r="D166">
        <v>1</v>
      </c>
      <c r="E166" s="31">
        <v>1600</v>
      </c>
      <c r="F166">
        <v>0.97299999999999998</v>
      </c>
      <c r="G166" s="30">
        <f t="shared" si="8"/>
        <v>18681.599999999999</v>
      </c>
      <c r="H166">
        <v>209</v>
      </c>
      <c r="I166">
        <v>0.53972600000000004</v>
      </c>
      <c r="J166">
        <v>94</v>
      </c>
      <c r="K166">
        <v>411</v>
      </c>
      <c r="L166">
        <f t="shared" si="9"/>
        <v>317</v>
      </c>
      <c r="M166">
        <f t="shared" si="10"/>
        <v>115</v>
      </c>
      <c r="N166" s="35">
        <f t="shared" si="11"/>
        <v>0.39022082018927451</v>
      </c>
      <c r="O166">
        <v>0.53972600000000004</v>
      </c>
    </row>
    <row r="167" spans="1:15" x14ac:dyDescent="0.25">
      <c r="A167" t="s">
        <v>214</v>
      </c>
      <c r="B167" t="s">
        <v>337</v>
      </c>
      <c r="C167" t="s">
        <v>357</v>
      </c>
      <c r="D167">
        <v>2</v>
      </c>
      <c r="E167" s="31">
        <v>2100</v>
      </c>
      <c r="F167">
        <v>0.97299999999999998</v>
      </c>
      <c r="G167" s="30">
        <f t="shared" si="8"/>
        <v>24519.599999999999</v>
      </c>
      <c r="H167">
        <v>265</v>
      </c>
      <c r="I167">
        <v>0.40273999999999999</v>
      </c>
      <c r="J167">
        <v>130</v>
      </c>
      <c r="K167">
        <v>438</v>
      </c>
      <c r="L167">
        <f t="shared" si="9"/>
        <v>308</v>
      </c>
      <c r="M167">
        <f t="shared" si="10"/>
        <v>135</v>
      </c>
      <c r="N167" s="35">
        <f t="shared" si="11"/>
        <v>0.45064935064935063</v>
      </c>
      <c r="O167">
        <v>0.40273999999999999</v>
      </c>
    </row>
    <row r="168" spans="1:15" x14ac:dyDescent="0.25">
      <c r="A168" t="s">
        <v>215</v>
      </c>
      <c r="B168" t="s">
        <v>337</v>
      </c>
      <c r="C168" t="s">
        <v>358</v>
      </c>
      <c r="D168">
        <v>1</v>
      </c>
      <c r="E168" s="31">
        <v>1200</v>
      </c>
      <c r="F168">
        <v>0.97299999999999998</v>
      </c>
      <c r="G168" s="30">
        <f t="shared" si="8"/>
        <v>14011.199999999999</v>
      </c>
      <c r="H168">
        <v>435</v>
      </c>
      <c r="I168">
        <v>0.4</v>
      </c>
      <c r="J168">
        <v>162</v>
      </c>
      <c r="K168">
        <v>504</v>
      </c>
      <c r="L168">
        <f t="shared" si="9"/>
        <v>342</v>
      </c>
      <c r="M168">
        <f t="shared" si="10"/>
        <v>273</v>
      </c>
      <c r="N168" s="35">
        <f t="shared" si="11"/>
        <v>0.73859649122807014</v>
      </c>
      <c r="O168">
        <v>0.4</v>
      </c>
    </row>
    <row r="169" spans="1:15" x14ac:dyDescent="0.25">
      <c r="A169" t="s">
        <v>216</v>
      </c>
      <c r="B169" t="s">
        <v>337</v>
      </c>
      <c r="C169" t="s">
        <v>358</v>
      </c>
      <c r="D169">
        <v>2</v>
      </c>
      <c r="E169" s="31">
        <v>2100</v>
      </c>
      <c r="F169">
        <v>0.97299999999999998</v>
      </c>
      <c r="G169" s="30">
        <f t="shared" si="8"/>
        <v>24519.599999999999</v>
      </c>
      <c r="H169">
        <v>487</v>
      </c>
      <c r="I169">
        <v>0.43013699999999999</v>
      </c>
      <c r="J169">
        <v>175</v>
      </c>
      <c r="K169">
        <v>755</v>
      </c>
      <c r="L169">
        <f t="shared" si="9"/>
        <v>580</v>
      </c>
      <c r="M169">
        <f t="shared" si="10"/>
        <v>312</v>
      </c>
      <c r="N169" s="35">
        <f t="shared" si="11"/>
        <v>0.53034482758620693</v>
      </c>
      <c r="O169">
        <v>0.43013699999999999</v>
      </c>
    </row>
    <row r="170" spans="1:15" x14ac:dyDescent="0.25">
      <c r="A170" t="s">
        <v>217</v>
      </c>
      <c r="B170" t="s">
        <v>338</v>
      </c>
      <c r="C170" t="s">
        <v>357</v>
      </c>
      <c r="D170">
        <v>2</v>
      </c>
      <c r="E170" s="31">
        <v>2500</v>
      </c>
      <c r="F170">
        <v>0.97299999999999998</v>
      </c>
      <c r="G170" s="30">
        <f t="shared" si="8"/>
        <v>29190</v>
      </c>
      <c r="H170">
        <v>231</v>
      </c>
      <c r="I170">
        <v>0.40273999999999999</v>
      </c>
      <c r="J170">
        <v>129</v>
      </c>
      <c r="K170">
        <v>431</v>
      </c>
      <c r="L170">
        <f t="shared" si="9"/>
        <v>302</v>
      </c>
      <c r="M170">
        <f t="shared" si="10"/>
        <v>102</v>
      </c>
      <c r="N170" s="35">
        <f t="shared" si="11"/>
        <v>0.37019867549668872</v>
      </c>
      <c r="O170">
        <v>0.40273999999999999</v>
      </c>
    </row>
    <row r="171" spans="1:15" x14ac:dyDescent="0.25">
      <c r="A171" t="s">
        <v>218</v>
      </c>
      <c r="B171" t="s">
        <v>295</v>
      </c>
      <c r="C171" t="s">
        <v>358</v>
      </c>
      <c r="D171">
        <v>2</v>
      </c>
      <c r="E171" s="31">
        <v>2000</v>
      </c>
      <c r="F171">
        <v>0.97299999999999998</v>
      </c>
      <c r="G171" s="30">
        <f t="shared" si="8"/>
        <v>23352</v>
      </c>
      <c r="H171">
        <v>199</v>
      </c>
      <c r="I171">
        <v>0.31232900000000002</v>
      </c>
      <c r="J171">
        <v>97</v>
      </c>
      <c r="K171">
        <v>240</v>
      </c>
      <c r="L171">
        <f t="shared" si="9"/>
        <v>143</v>
      </c>
      <c r="M171">
        <f t="shared" si="10"/>
        <v>102</v>
      </c>
      <c r="N171" s="35">
        <f t="shared" si="11"/>
        <v>0.67062937062937067</v>
      </c>
      <c r="O171">
        <v>0.31232900000000002</v>
      </c>
    </row>
    <row r="172" spans="1:15" x14ac:dyDescent="0.25">
      <c r="A172" t="s">
        <v>219</v>
      </c>
      <c r="B172" t="s">
        <v>338</v>
      </c>
      <c r="C172" t="s">
        <v>358</v>
      </c>
      <c r="D172">
        <v>1</v>
      </c>
      <c r="E172" s="31">
        <v>2500</v>
      </c>
      <c r="F172">
        <v>0.97299999999999998</v>
      </c>
      <c r="G172" s="30">
        <f t="shared" si="8"/>
        <v>29190</v>
      </c>
      <c r="H172">
        <v>490</v>
      </c>
      <c r="I172">
        <v>0.23013700000000001</v>
      </c>
      <c r="J172">
        <v>186</v>
      </c>
      <c r="K172">
        <v>578</v>
      </c>
      <c r="L172">
        <f t="shared" si="9"/>
        <v>392</v>
      </c>
      <c r="M172">
        <f t="shared" si="10"/>
        <v>304</v>
      </c>
      <c r="N172" s="35">
        <f t="shared" si="11"/>
        <v>0.7204081632653061</v>
      </c>
      <c r="O172">
        <v>0.23013700000000001</v>
      </c>
    </row>
    <row r="173" spans="1:15" x14ac:dyDescent="0.25">
      <c r="A173" t="s">
        <v>220</v>
      </c>
      <c r="B173" t="s">
        <v>338</v>
      </c>
      <c r="C173" t="s">
        <v>358</v>
      </c>
      <c r="D173">
        <v>2</v>
      </c>
      <c r="E173" s="31">
        <v>2750</v>
      </c>
      <c r="F173">
        <v>0.97299999999999998</v>
      </c>
      <c r="G173" s="30">
        <f t="shared" si="8"/>
        <v>32109</v>
      </c>
      <c r="H173">
        <v>538</v>
      </c>
      <c r="I173">
        <v>0.6</v>
      </c>
      <c r="J173">
        <v>188</v>
      </c>
      <c r="K173">
        <v>810</v>
      </c>
      <c r="L173">
        <f t="shared" si="9"/>
        <v>622</v>
      </c>
      <c r="M173">
        <f t="shared" si="10"/>
        <v>350</v>
      </c>
      <c r="N173" s="35">
        <f t="shared" si="11"/>
        <v>0.5501607717041801</v>
      </c>
      <c r="O173">
        <v>0.6</v>
      </c>
    </row>
    <row r="174" spans="1:15" x14ac:dyDescent="0.25">
      <c r="A174" t="s">
        <v>221</v>
      </c>
      <c r="B174" t="s">
        <v>338</v>
      </c>
      <c r="C174" t="s">
        <v>357</v>
      </c>
      <c r="D174">
        <v>1</v>
      </c>
      <c r="E174" s="31">
        <v>1800</v>
      </c>
      <c r="F174">
        <v>0.97299999999999998</v>
      </c>
      <c r="G174" s="30">
        <f t="shared" si="8"/>
        <v>21016.799999999999</v>
      </c>
      <c r="H174">
        <v>288</v>
      </c>
      <c r="I174">
        <v>0.232877</v>
      </c>
      <c r="J174">
        <v>89</v>
      </c>
      <c r="K174">
        <v>390</v>
      </c>
      <c r="L174">
        <f t="shared" si="9"/>
        <v>301</v>
      </c>
      <c r="M174">
        <f t="shared" si="10"/>
        <v>199</v>
      </c>
      <c r="N174" s="35">
        <f t="shared" si="11"/>
        <v>0.62890365448504992</v>
      </c>
      <c r="O174">
        <v>0.232877</v>
      </c>
    </row>
    <row r="175" spans="1:15" x14ac:dyDescent="0.25">
      <c r="A175" t="s">
        <v>222</v>
      </c>
      <c r="B175" t="s">
        <v>339</v>
      </c>
      <c r="C175" t="s">
        <v>357</v>
      </c>
      <c r="D175">
        <v>2</v>
      </c>
      <c r="E175" s="31">
        <v>3000</v>
      </c>
      <c r="F175">
        <v>0.97299999999999998</v>
      </c>
      <c r="G175" s="30">
        <f t="shared" si="8"/>
        <v>35028</v>
      </c>
      <c r="H175">
        <v>415</v>
      </c>
      <c r="I175">
        <v>0.408219</v>
      </c>
      <c r="J175">
        <v>193</v>
      </c>
      <c r="K175">
        <v>648</v>
      </c>
      <c r="L175">
        <f t="shared" si="9"/>
        <v>455</v>
      </c>
      <c r="M175">
        <f t="shared" si="10"/>
        <v>222</v>
      </c>
      <c r="N175" s="35">
        <f t="shared" si="11"/>
        <v>0.49032967032967034</v>
      </c>
      <c r="O175">
        <v>0.408219</v>
      </c>
    </row>
    <row r="176" spans="1:15" x14ac:dyDescent="0.25">
      <c r="A176" t="s">
        <v>223</v>
      </c>
      <c r="B176" t="s">
        <v>339</v>
      </c>
      <c r="C176" t="s">
        <v>358</v>
      </c>
      <c r="D176">
        <v>1</v>
      </c>
      <c r="E176" s="31">
        <v>2000</v>
      </c>
      <c r="F176">
        <v>0.97299999999999998</v>
      </c>
      <c r="G176" s="30">
        <f t="shared" si="8"/>
        <v>23352</v>
      </c>
      <c r="H176">
        <v>387</v>
      </c>
      <c r="I176">
        <v>0.32602700000000001</v>
      </c>
      <c r="J176">
        <v>193</v>
      </c>
      <c r="K176">
        <v>600</v>
      </c>
      <c r="L176">
        <f t="shared" si="9"/>
        <v>407</v>
      </c>
      <c r="M176">
        <f t="shared" si="10"/>
        <v>194</v>
      </c>
      <c r="N176" s="35">
        <f t="shared" si="11"/>
        <v>0.48132678132678142</v>
      </c>
      <c r="O176">
        <v>0.32602700000000001</v>
      </c>
    </row>
    <row r="177" spans="1:15" x14ac:dyDescent="0.25">
      <c r="A177" t="s">
        <v>224</v>
      </c>
      <c r="B177" t="s">
        <v>339</v>
      </c>
      <c r="C177" t="s">
        <v>358</v>
      </c>
      <c r="D177">
        <v>2</v>
      </c>
      <c r="E177" s="31">
        <v>2950</v>
      </c>
      <c r="F177">
        <v>0.97299999999999998</v>
      </c>
      <c r="G177" s="30">
        <f t="shared" si="8"/>
        <v>34444.199999999997</v>
      </c>
      <c r="H177">
        <v>575</v>
      </c>
      <c r="I177">
        <v>0.38904099999999997</v>
      </c>
      <c r="J177">
        <v>192</v>
      </c>
      <c r="K177">
        <v>829</v>
      </c>
      <c r="L177">
        <f t="shared" si="9"/>
        <v>637</v>
      </c>
      <c r="M177">
        <f t="shared" si="10"/>
        <v>383</v>
      </c>
      <c r="N177" s="35">
        <f t="shared" si="11"/>
        <v>0.58100470957613826</v>
      </c>
      <c r="O177">
        <v>0.38904099999999997</v>
      </c>
    </row>
    <row r="178" spans="1:15" x14ac:dyDescent="0.25">
      <c r="A178" t="s">
        <v>225</v>
      </c>
      <c r="B178" t="s">
        <v>339</v>
      </c>
      <c r="C178" t="s">
        <v>357</v>
      </c>
      <c r="D178">
        <v>1</v>
      </c>
      <c r="E178" s="31">
        <v>1700</v>
      </c>
      <c r="F178">
        <v>0.97299999999999998</v>
      </c>
      <c r="G178" s="30">
        <f t="shared" si="8"/>
        <v>19849.2</v>
      </c>
      <c r="H178">
        <v>228</v>
      </c>
      <c r="I178">
        <v>0.52054800000000001</v>
      </c>
      <c r="J178">
        <v>98</v>
      </c>
      <c r="K178">
        <v>432</v>
      </c>
      <c r="L178">
        <f t="shared" si="9"/>
        <v>334</v>
      </c>
      <c r="M178">
        <f t="shared" si="10"/>
        <v>130</v>
      </c>
      <c r="N178" s="35">
        <f t="shared" si="11"/>
        <v>0.41137724550898203</v>
      </c>
      <c r="O178">
        <v>0.52054800000000001</v>
      </c>
    </row>
    <row r="179" spans="1:15" x14ac:dyDescent="0.25">
      <c r="A179" t="s">
        <v>226</v>
      </c>
      <c r="B179" t="s">
        <v>340</v>
      </c>
      <c r="C179" t="s">
        <v>357</v>
      </c>
      <c r="D179">
        <v>1</v>
      </c>
      <c r="E179" s="31">
        <v>3000</v>
      </c>
      <c r="F179">
        <v>0.97299999999999998</v>
      </c>
      <c r="G179" s="30">
        <f t="shared" si="8"/>
        <v>35028</v>
      </c>
      <c r="H179">
        <v>337</v>
      </c>
      <c r="I179">
        <v>0.46301400000000004</v>
      </c>
      <c r="J179">
        <v>87</v>
      </c>
      <c r="K179">
        <v>512</v>
      </c>
      <c r="L179">
        <f t="shared" si="9"/>
        <v>425</v>
      </c>
      <c r="M179">
        <f t="shared" si="10"/>
        <v>250</v>
      </c>
      <c r="N179" s="35">
        <f t="shared" si="11"/>
        <v>0.57058823529411762</v>
      </c>
      <c r="O179">
        <v>0.46301400000000004</v>
      </c>
    </row>
    <row r="180" spans="1:15" x14ac:dyDescent="0.25">
      <c r="A180" t="s">
        <v>227</v>
      </c>
      <c r="B180" t="s">
        <v>340</v>
      </c>
      <c r="C180" t="s">
        <v>357</v>
      </c>
      <c r="D180">
        <v>2</v>
      </c>
      <c r="E180" s="31">
        <v>3200</v>
      </c>
      <c r="F180">
        <v>0.97299999999999998</v>
      </c>
      <c r="G180" s="30">
        <f t="shared" si="8"/>
        <v>37363.199999999997</v>
      </c>
      <c r="H180">
        <v>154</v>
      </c>
      <c r="I180">
        <v>0.67945199999999994</v>
      </c>
      <c r="J180">
        <v>154</v>
      </c>
      <c r="K180">
        <v>480</v>
      </c>
      <c r="L180">
        <f t="shared" si="9"/>
        <v>326</v>
      </c>
      <c r="M180">
        <f t="shared" si="10"/>
        <v>0</v>
      </c>
      <c r="N180" s="35">
        <f t="shared" si="11"/>
        <v>0.1</v>
      </c>
      <c r="O180">
        <v>0.67945199999999994</v>
      </c>
    </row>
    <row r="181" spans="1:15" x14ac:dyDescent="0.25">
      <c r="A181" t="s">
        <v>228</v>
      </c>
      <c r="B181" t="s">
        <v>341</v>
      </c>
      <c r="C181" t="s">
        <v>357</v>
      </c>
      <c r="D181">
        <v>2</v>
      </c>
      <c r="E181" s="31">
        <v>4500</v>
      </c>
      <c r="F181">
        <v>0.97299999999999998</v>
      </c>
      <c r="G181" s="30">
        <f t="shared" si="8"/>
        <v>52542</v>
      </c>
      <c r="H181">
        <v>432</v>
      </c>
      <c r="I181">
        <v>0.68219200000000002</v>
      </c>
      <c r="J181">
        <v>273</v>
      </c>
      <c r="K181">
        <v>853</v>
      </c>
      <c r="L181">
        <f t="shared" si="9"/>
        <v>580</v>
      </c>
      <c r="M181">
        <f t="shared" si="10"/>
        <v>159</v>
      </c>
      <c r="N181" s="35">
        <f t="shared" si="11"/>
        <v>0.31931034482758625</v>
      </c>
      <c r="O181">
        <v>0.68219200000000002</v>
      </c>
    </row>
    <row r="182" spans="1:15" x14ac:dyDescent="0.25">
      <c r="A182" t="s">
        <v>229</v>
      </c>
      <c r="B182" t="s">
        <v>295</v>
      </c>
      <c r="C182" t="s">
        <v>357</v>
      </c>
      <c r="D182">
        <v>1</v>
      </c>
      <c r="E182" s="31">
        <v>800</v>
      </c>
      <c r="F182">
        <v>0.97299999999999998</v>
      </c>
      <c r="G182" s="30">
        <f t="shared" si="8"/>
        <v>9340.7999999999993</v>
      </c>
      <c r="H182">
        <v>104</v>
      </c>
      <c r="I182">
        <v>0.56986300000000001</v>
      </c>
      <c r="J182">
        <v>53</v>
      </c>
      <c r="K182">
        <v>188</v>
      </c>
      <c r="L182">
        <f t="shared" si="9"/>
        <v>135</v>
      </c>
      <c r="M182">
        <f t="shared" si="10"/>
        <v>51</v>
      </c>
      <c r="N182" s="35">
        <f t="shared" si="11"/>
        <v>0.40222222222222226</v>
      </c>
      <c r="O182">
        <v>0.56986300000000001</v>
      </c>
    </row>
    <row r="183" spans="1:15" x14ac:dyDescent="0.25">
      <c r="A183" t="s">
        <v>230</v>
      </c>
      <c r="B183" t="s">
        <v>341</v>
      </c>
      <c r="C183" t="s">
        <v>358</v>
      </c>
      <c r="D183">
        <v>1</v>
      </c>
      <c r="E183" s="31">
        <v>4500</v>
      </c>
      <c r="F183">
        <v>0.97299999999999998</v>
      </c>
      <c r="G183" s="30">
        <f t="shared" si="8"/>
        <v>52542</v>
      </c>
      <c r="H183">
        <v>200</v>
      </c>
      <c r="I183">
        <v>0.86849299999999996</v>
      </c>
      <c r="J183">
        <v>103</v>
      </c>
      <c r="K183">
        <v>807</v>
      </c>
      <c r="L183">
        <f t="shared" si="9"/>
        <v>704</v>
      </c>
      <c r="M183">
        <f t="shared" si="10"/>
        <v>97</v>
      </c>
      <c r="N183" s="35">
        <f t="shared" si="11"/>
        <v>0.21022727272727276</v>
      </c>
      <c r="O183">
        <v>0.86849299999999996</v>
      </c>
    </row>
    <row r="184" spans="1:15" x14ac:dyDescent="0.25">
      <c r="A184" t="s">
        <v>231</v>
      </c>
      <c r="B184" t="s">
        <v>341</v>
      </c>
      <c r="C184" t="s">
        <v>358</v>
      </c>
      <c r="D184">
        <v>2</v>
      </c>
      <c r="E184" s="31">
        <v>5500</v>
      </c>
      <c r="F184">
        <v>0.97299999999999998</v>
      </c>
      <c r="G184" s="30">
        <f t="shared" si="8"/>
        <v>64218</v>
      </c>
      <c r="H184">
        <v>428</v>
      </c>
      <c r="I184">
        <v>0.52328799999999998</v>
      </c>
      <c r="J184">
        <v>200</v>
      </c>
      <c r="K184">
        <v>770</v>
      </c>
      <c r="L184">
        <f t="shared" si="9"/>
        <v>570</v>
      </c>
      <c r="M184">
        <f t="shared" si="10"/>
        <v>228</v>
      </c>
      <c r="N184" s="35">
        <f t="shared" si="11"/>
        <v>0.42000000000000004</v>
      </c>
      <c r="O184">
        <v>0.52328799999999998</v>
      </c>
    </row>
    <row r="185" spans="1:15" x14ac:dyDescent="0.25">
      <c r="A185" t="s">
        <v>232</v>
      </c>
      <c r="B185" t="s">
        <v>341</v>
      </c>
      <c r="C185" t="s">
        <v>357</v>
      </c>
      <c r="D185">
        <v>1</v>
      </c>
      <c r="E185" s="31">
        <v>3500</v>
      </c>
      <c r="F185">
        <v>0.97299999999999998</v>
      </c>
      <c r="G185" s="30">
        <f t="shared" si="8"/>
        <v>40866</v>
      </c>
      <c r="H185">
        <v>576</v>
      </c>
      <c r="I185">
        <v>0.46027400000000002</v>
      </c>
      <c r="J185">
        <v>151</v>
      </c>
      <c r="K185">
        <v>890</v>
      </c>
      <c r="L185">
        <f t="shared" si="9"/>
        <v>739</v>
      </c>
      <c r="M185">
        <f t="shared" si="10"/>
        <v>425</v>
      </c>
      <c r="N185" s="35">
        <f t="shared" si="11"/>
        <v>0.56008119079837615</v>
      </c>
      <c r="O185">
        <v>0.46027400000000002</v>
      </c>
    </row>
    <row r="186" spans="1:15" x14ac:dyDescent="0.25">
      <c r="A186" t="s">
        <v>233</v>
      </c>
      <c r="B186" t="s">
        <v>342</v>
      </c>
      <c r="C186" t="s">
        <v>357</v>
      </c>
      <c r="D186">
        <v>2</v>
      </c>
      <c r="E186" s="31">
        <v>4000</v>
      </c>
      <c r="F186">
        <v>0.97299999999999998</v>
      </c>
      <c r="G186" s="30">
        <f t="shared" si="8"/>
        <v>46704</v>
      </c>
      <c r="H186">
        <v>560</v>
      </c>
      <c r="I186">
        <v>0.35342499999999999</v>
      </c>
      <c r="J186">
        <v>218</v>
      </c>
      <c r="K186">
        <v>681</v>
      </c>
      <c r="L186">
        <f t="shared" si="9"/>
        <v>463</v>
      </c>
      <c r="M186">
        <f t="shared" si="10"/>
        <v>342</v>
      </c>
      <c r="N186" s="35">
        <f t="shared" si="11"/>
        <v>0.69092872570194386</v>
      </c>
      <c r="O186">
        <v>0.35342499999999999</v>
      </c>
    </row>
    <row r="187" spans="1:15" x14ac:dyDescent="0.25">
      <c r="A187" t="s">
        <v>234</v>
      </c>
      <c r="B187" t="s">
        <v>342</v>
      </c>
      <c r="C187" t="s">
        <v>357</v>
      </c>
      <c r="D187">
        <v>1</v>
      </c>
      <c r="E187" s="31">
        <v>3000</v>
      </c>
      <c r="F187">
        <v>0.97299999999999998</v>
      </c>
      <c r="G187" s="30">
        <f t="shared" si="8"/>
        <v>35028</v>
      </c>
      <c r="H187">
        <v>288</v>
      </c>
      <c r="I187">
        <v>0.49863000000000002</v>
      </c>
      <c r="J187">
        <v>109</v>
      </c>
      <c r="K187">
        <v>640</v>
      </c>
      <c r="L187">
        <f t="shared" si="9"/>
        <v>531</v>
      </c>
      <c r="M187">
        <f t="shared" si="10"/>
        <v>179</v>
      </c>
      <c r="N187" s="35">
        <f t="shared" si="11"/>
        <v>0.36967984934086628</v>
      </c>
      <c r="O187">
        <v>0.49863000000000002</v>
      </c>
    </row>
    <row r="188" spans="1:15" x14ac:dyDescent="0.25">
      <c r="A188" t="s">
        <v>235</v>
      </c>
      <c r="B188" t="s">
        <v>343</v>
      </c>
      <c r="C188" t="s">
        <v>357</v>
      </c>
      <c r="D188">
        <v>2</v>
      </c>
      <c r="E188" s="31">
        <v>5600</v>
      </c>
      <c r="F188">
        <v>0.97299999999999998</v>
      </c>
      <c r="G188" s="30">
        <f t="shared" si="8"/>
        <v>65385.599999999999</v>
      </c>
      <c r="H188">
        <v>373</v>
      </c>
      <c r="I188">
        <v>0.51506799999999997</v>
      </c>
      <c r="J188">
        <v>196</v>
      </c>
      <c r="K188">
        <v>612</v>
      </c>
      <c r="L188">
        <f t="shared" si="9"/>
        <v>416</v>
      </c>
      <c r="M188">
        <f t="shared" si="10"/>
        <v>177</v>
      </c>
      <c r="N188" s="35">
        <f t="shared" si="11"/>
        <v>0.44038461538461537</v>
      </c>
      <c r="O188">
        <v>0.51506799999999997</v>
      </c>
    </row>
    <row r="189" spans="1:15" x14ac:dyDescent="0.25">
      <c r="A189" t="s">
        <v>236</v>
      </c>
      <c r="B189" t="s">
        <v>343</v>
      </c>
      <c r="C189" t="s">
        <v>358</v>
      </c>
      <c r="D189">
        <v>1</v>
      </c>
      <c r="E189" s="31">
        <v>3200</v>
      </c>
      <c r="F189">
        <v>0.97299999999999998</v>
      </c>
      <c r="G189" s="30">
        <f t="shared" si="8"/>
        <v>37363.199999999997</v>
      </c>
      <c r="H189">
        <v>420</v>
      </c>
      <c r="I189">
        <v>0.87123300000000004</v>
      </c>
      <c r="J189">
        <v>165</v>
      </c>
      <c r="K189">
        <v>1296</v>
      </c>
      <c r="L189">
        <f t="shared" si="9"/>
        <v>1131</v>
      </c>
      <c r="M189">
        <f t="shared" si="10"/>
        <v>255</v>
      </c>
      <c r="N189" s="35">
        <f t="shared" si="11"/>
        <v>0.28037135278514591</v>
      </c>
      <c r="O189">
        <v>0.87123300000000004</v>
      </c>
    </row>
    <row r="190" spans="1:15" x14ac:dyDescent="0.25">
      <c r="A190" t="s">
        <v>237</v>
      </c>
      <c r="B190" t="s">
        <v>343</v>
      </c>
      <c r="C190" t="s">
        <v>358</v>
      </c>
      <c r="D190">
        <v>2</v>
      </c>
      <c r="E190" s="31">
        <v>3500</v>
      </c>
      <c r="F190">
        <v>0.97299999999999998</v>
      </c>
      <c r="G190" s="30">
        <f t="shared" si="8"/>
        <v>40866</v>
      </c>
      <c r="H190">
        <v>593</v>
      </c>
      <c r="I190">
        <v>0.50684899999999999</v>
      </c>
      <c r="J190">
        <v>268</v>
      </c>
      <c r="K190">
        <v>1032</v>
      </c>
      <c r="L190">
        <f t="shared" si="9"/>
        <v>764</v>
      </c>
      <c r="M190">
        <f t="shared" si="10"/>
        <v>325</v>
      </c>
      <c r="N190" s="35">
        <f t="shared" si="11"/>
        <v>0.44031413612565451</v>
      </c>
      <c r="O190">
        <v>0.50684899999999999</v>
      </c>
    </row>
    <row r="191" spans="1:15" x14ac:dyDescent="0.25">
      <c r="A191" t="s">
        <v>238</v>
      </c>
      <c r="B191" t="s">
        <v>343</v>
      </c>
      <c r="C191" t="s">
        <v>357</v>
      </c>
      <c r="D191">
        <v>1</v>
      </c>
      <c r="E191" s="31">
        <v>3400</v>
      </c>
      <c r="F191">
        <v>0.97299999999999998</v>
      </c>
      <c r="G191" s="30">
        <f t="shared" si="8"/>
        <v>39698.400000000001</v>
      </c>
      <c r="H191">
        <v>436</v>
      </c>
      <c r="I191">
        <v>0.282192</v>
      </c>
      <c r="J191">
        <v>106</v>
      </c>
      <c r="K191">
        <v>624</v>
      </c>
      <c r="L191">
        <f t="shared" si="9"/>
        <v>518</v>
      </c>
      <c r="M191">
        <f t="shared" si="10"/>
        <v>330</v>
      </c>
      <c r="N191" s="35">
        <f t="shared" si="11"/>
        <v>0.60965250965250961</v>
      </c>
      <c r="O191">
        <v>0.282192</v>
      </c>
    </row>
    <row r="192" spans="1:15" x14ac:dyDescent="0.25">
      <c r="A192" t="s">
        <v>239</v>
      </c>
      <c r="B192" t="s">
        <v>344</v>
      </c>
      <c r="C192" t="s">
        <v>357</v>
      </c>
      <c r="D192">
        <v>2</v>
      </c>
      <c r="E192" s="31">
        <v>4200</v>
      </c>
      <c r="F192">
        <v>0.97299999999999998</v>
      </c>
      <c r="G192" s="30">
        <f t="shared" si="8"/>
        <v>49039.199999999997</v>
      </c>
      <c r="H192">
        <v>426</v>
      </c>
      <c r="I192">
        <v>0.542466</v>
      </c>
      <c r="J192">
        <v>210</v>
      </c>
      <c r="K192">
        <v>654</v>
      </c>
      <c r="L192">
        <f t="shared" si="9"/>
        <v>444</v>
      </c>
      <c r="M192">
        <f t="shared" si="10"/>
        <v>216</v>
      </c>
      <c r="N192" s="35">
        <f t="shared" si="11"/>
        <v>0.48918918918918919</v>
      </c>
      <c r="O192">
        <v>0.542466</v>
      </c>
    </row>
    <row r="193" spans="1:15" x14ac:dyDescent="0.25">
      <c r="A193" t="s">
        <v>240</v>
      </c>
      <c r="B193" t="s">
        <v>345</v>
      </c>
      <c r="C193" t="s">
        <v>357</v>
      </c>
      <c r="D193">
        <v>2</v>
      </c>
      <c r="E193" s="31">
        <v>1100</v>
      </c>
      <c r="F193">
        <v>0.97299999999999998</v>
      </c>
      <c r="G193" s="30">
        <f t="shared" si="8"/>
        <v>12843.6</v>
      </c>
      <c r="H193">
        <v>142</v>
      </c>
      <c r="I193">
        <v>8.2192000000000001E-2</v>
      </c>
      <c r="J193">
        <v>111</v>
      </c>
      <c r="K193">
        <v>148</v>
      </c>
      <c r="L193">
        <f t="shared" si="9"/>
        <v>37</v>
      </c>
      <c r="M193">
        <f t="shared" si="10"/>
        <v>31</v>
      </c>
      <c r="N193" s="35">
        <f t="shared" si="11"/>
        <v>0.77027027027027029</v>
      </c>
      <c r="O193">
        <v>8.2192000000000001E-2</v>
      </c>
    </row>
    <row r="194" spans="1:15" x14ac:dyDescent="0.25">
      <c r="A194" t="s">
        <v>241</v>
      </c>
      <c r="B194" t="s">
        <v>344</v>
      </c>
      <c r="C194" t="s">
        <v>358</v>
      </c>
      <c r="D194">
        <v>1</v>
      </c>
      <c r="E194" s="31">
        <v>3000</v>
      </c>
      <c r="F194">
        <v>0.97299999999999998</v>
      </c>
      <c r="G194" s="30">
        <f t="shared" si="8"/>
        <v>35028</v>
      </c>
      <c r="H194">
        <v>621</v>
      </c>
      <c r="I194">
        <v>0.347945</v>
      </c>
      <c r="J194">
        <v>133</v>
      </c>
      <c r="K194">
        <v>1040</v>
      </c>
      <c r="L194">
        <f t="shared" si="9"/>
        <v>907</v>
      </c>
      <c r="M194">
        <f t="shared" si="10"/>
        <v>488</v>
      </c>
      <c r="N194" s="35">
        <f t="shared" si="11"/>
        <v>0.53042998897464166</v>
      </c>
      <c r="O194">
        <v>0.347945</v>
      </c>
    </row>
    <row r="195" spans="1:15" x14ac:dyDescent="0.25">
      <c r="A195" t="s">
        <v>242</v>
      </c>
      <c r="B195" t="s">
        <v>344</v>
      </c>
      <c r="C195" t="s">
        <v>358</v>
      </c>
      <c r="D195">
        <v>2</v>
      </c>
      <c r="E195" s="31">
        <v>3900</v>
      </c>
      <c r="F195">
        <v>0.97299999999999998</v>
      </c>
      <c r="G195" s="30">
        <f t="shared" si="8"/>
        <v>45536.4</v>
      </c>
      <c r="H195">
        <v>535</v>
      </c>
      <c r="I195">
        <v>0.47671199999999997</v>
      </c>
      <c r="J195">
        <v>231</v>
      </c>
      <c r="K195">
        <v>888</v>
      </c>
      <c r="L195">
        <f t="shared" si="9"/>
        <v>657</v>
      </c>
      <c r="M195">
        <f t="shared" si="10"/>
        <v>304</v>
      </c>
      <c r="N195" s="35">
        <f t="shared" si="11"/>
        <v>0.4701674277016743</v>
      </c>
      <c r="O195">
        <v>0.47671199999999997</v>
      </c>
    </row>
    <row r="196" spans="1:15" x14ac:dyDescent="0.25">
      <c r="A196" t="s">
        <v>243</v>
      </c>
      <c r="B196" t="s">
        <v>344</v>
      </c>
      <c r="C196" t="s">
        <v>357</v>
      </c>
      <c r="D196">
        <v>1</v>
      </c>
      <c r="E196" s="31">
        <v>3600</v>
      </c>
      <c r="F196">
        <v>0.97299999999999998</v>
      </c>
      <c r="G196" s="30">
        <f t="shared" si="8"/>
        <v>42033.599999999999</v>
      </c>
      <c r="H196">
        <v>196</v>
      </c>
      <c r="I196">
        <v>0.77808199999999994</v>
      </c>
      <c r="J196">
        <v>137</v>
      </c>
      <c r="K196">
        <v>808</v>
      </c>
      <c r="L196">
        <f t="shared" si="9"/>
        <v>671</v>
      </c>
      <c r="M196">
        <f t="shared" si="10"/>
        <v>59</v>
      </c>
      <c r="N196" s="35">
        <f t="shared" si="11"/>
        <v>0.17034277198211625</v>
      </c>
      <c r="O196">
        <v>0.77808199999999994</v>
      </c>
    </row>
    <row r="197" spans="1:15" x14ac:dyDescent="0.25">
      <c r="A197" t="s">
        <v>244</v>
      </c>
      <c r="B197" t="s">
        <v>346</v>
      </c>
      <c r="C197" t="s">
        <v>357</v>
      </c>
      <c r="D197">
        <v>2</v>
      </c>
      <c r="E197" s="31">
        <v>3500</v>
      </c>
      <c r="F197">
        <v>0.97299999999999998</v>
      </c>
      <c r="G197" s="30">
        <f t="shared" ref="G197:G247" si="12">E197*12*F197</f>
        <v>40866</v>
      </c>
      <c r="H197">
        <v>294</v>
      </c>
      <c r="I197">
        <v>0.39726</v>
      </c>
      <c r="J197">
        <v>155</v>
      </c>
      <c r="K197">
        <v>483</v>
      </c>
      <c r="L197">
        <f t="shared" ref="L197:L247" si="13">K197-J197</f>
        <v>328</v>
      </c>
      <c r="M197">
        <f t="shared" ref="M197:M247" si="14">H197-J197</f>
        <v>139</v>
      </c>
      <c r="N197" s="35">
        <f t="shared" ref="N197:N247" si="15">(($K$2*M197)/L197) + 0.1</f>
        <v>0.4390243902439025</v>
      </c>
      <c r="O197">
        <v>0.39726</v>
      </c>
    </row>
    <row r="198" spans="1:15" x14ac:dyDescent="0.25">
      <c r="A198" t="s">
        <v>245</v>
      </c>
      <c r="B198" t="s">
        <v>346</v>
      </c>
      <c r="C198" t="s">
        <v>358</v>
      </c>
      <c r="D198">
        <v>1</v>
      </c>
      <c r="E198" s="31">
        <v>2500</v>
      </c>
      <c r="F198">
        <v>0.97299999999999998</v>
      </c>
      <c r="G198" s="30">
        <f t="shared" si="12"/>
        <v>29190</v>
      </c>
      <c r="H198">
        <v>471</v>
      </c>
      <c r="I198">
        <v>0.6</v>
      </c>
      <c r="J198">
        <v>111</v>
      </c>
      <c r="K198">
        <v>868</v>
      </c>
      <c r="L198">
        <f t="shared" si="13"/>
        <v>757</v>
      </c>
      <c r="M198">
        <f t="shared" si="14"/>
        <v>360</v>
      </c>
      <c r="N198" s="35">
        <f t="shared" si="15"/>
        <v>0.480449141347424</v>
      </c>
      <c r="O198">
        <v>0.6</v>
      </c>
    </row>
    <row r="199" spans="1:15" x14ac:dyDescent="0.25">
      <c r="A199" t="s">
        <v>246</v>
      </c>
      <c r="B199" t="s">
        <v>346</v>
      </c>
      <c r="C199" t="s">
        <v>358</v>
      </c>
      <c r="D199">
        <v>2</v>
      </c>
      <c r="E199" s="31">
        <v>3000</v>
      </c>
      <c r="F199">
        <v>0.97299999999999998</v>
      </c>
      <c r="G199" s="30">
        <f t="shared" si="12"/>
        <v>35028</v>
      </c>
      <c r="H199">
        <v>620</v>
      </c>
      <c r="I199">
        <v>0.29315099999999999</v>
      </c>
      <c r="J199">
        <v>195</v>
      </c>
      <c r="K199">
        <v>752</v>
      </c>
      <c r="L199">
        <f t="shared" si="13"/>
        <v>557</v>
      </c>
      <c r="M199">
        <f t="shared" si="14"/>
        <v>425</v>
      </c>
      <c r="N199" s="35">
        <f t="shared" si="15"/>
        <v>0.71041292639138243</v>
      </c>
      <c r="O199">
        <v>0.29315099999999999</v>
      </c>
    </row>
    <row r="200" spans="1:15" x14ac:dyDescent="0.25">
      <c r="A200" t="s">
        <v>247</v>
      </c>
      <c r="B200" t="s">
        <v>346</v>
      </c>
      <c r="C200" t="s">
        <v>357</v>
      </c>
      <c r="D200">
        <v>1</v>
      </c>
      <c r="E200" s="31">
        <v>3000</v>
      </c>
      <c r="F200">
        <v>0.97299999999999998</v>
      </c>
      <c r="G200" s="30">
        <f t="shared" si="12"/>
        <v>35028</v>
      </c>
      <c r="H200">
        <v>235</v>
      </c>
      <c r="I200">
        <v>0.641096</v>
      </c>
      <c r="J200">
        <v>80</v>
      </c>
      <c r="K200">
        <v>469</v>
      </c>
      <c r="L200">
        <f t="shared" si="13"/>
        <v>389</v>
      </c>
      <c r="M200">
        <f t="shared" si="14"/>
        <v>155</v>
      </c>
      <c r="N200" s="35">
        <f t="shared" si="15"/>
        <v>0.41876606683804629</v>
      </c>
      <c r="O200">
        <v>0.641096</v>
      </c>
    </row>
    <row r="201" spans="1:15" x14ac:dyDescent="0.25">
      <c r="A201" t="s">
        <v>248</v>
      </c>
      <c r="B201" t="s">
        <v>347</v>
      </c>
      <c r="C201" t="s">
        <v>357</v>
      </c>
      <c r="D201">
        <v>2</v>
      </c>
      <c r="E201" s="31">
        <v>3900</v>
      </c>
      <c r="F201">
        <v>0.97299999999999998</v>
      </c>
      <c r="G201" s="30">
        <f t="shared" si="12"/>
        <v>45536.4</v>
      </c>
      <c r="H201">
        <v>284</v>
      </c>
      <c r="I201">
        <v>0.50411000000000006</v>
      </c>
      <c r="J201">
        <v>116</v>
      </c>
      <c r="K201">
        <v>361</v>
      </c>
      <c r="L201">
        <f t="shared" si="13"/>
        <v>245</v>
      </c>
      <c r="M201">
        <f t="shared" si="14"/>
        <v>168</v>
      </c>
      <c r="N201" s="35">
        <f t="shared" si="15"/>
        <v>0.64857142857142858</v>
      </c>
      <c r="O201">
        <v>0.50411000000000006</v>
      </c>
    </row>
    <row r="202" spans="1:15" x14ac:dyDescent="0.25">
      <c r="A202" t="s">
        <v>249</v>
      </c>
      <c r="B202" t="s">
        <v>347</v>
      </c>
      <c r="C202" t="s">
        <v>358</v>
      </c>
      <c r="D202">
        <v>1</v>
      </c>
      <c r="E202" s="31">
        <v>2800</v>
      </c>
      <c r="F202">
        <v>0.97299999999999998</v>
      </c>
      <c r="G202" s="30">
        <f t="shared" si="12"/>
        <v>32692.799999999999</v>
      </c>
      <c r="H202">
        <v>355</v>
      </c>
      <c r="I202">
        <v>0.40273999999999999</v>
      </c>
      <c r="J202">
        <v>102</v>
      </c>
      <c r="K202">
        <v>799</v>
      </c>
      <c r="L202">
        <f t="shared" si="13"/>
        <v>697</v>
      </c>
      <c r="M202">
        <f t="shared" si="14"/>
        <v>253</v>
      </c>
      <c r="N202" s="35">
        <f t="shared" si="15"/>
        <v>0.39038737446197991</v>
      </c>
      <c r="O202">
        <v>0.40273999999999999</v>
      </c>
    </row>
    <row r="203" spans="1:15" x14ac:dyDescent="0.25">
      <c r="A203" t="s">
        <v>250</v>
      </c>
      <c r="B203" t="s">
        <v>347</v>
      </c>
      <c r="C203" t="s">
        <v>358</v>
      </c>
      <c r="D203">
        <v>2</v>
      </c>
      <c r="E203" s="31">
        <v>3500</v>
      </c>
      <c r="F203">
        <v>0.97299999999999998</v>
      </c>
      <c r="G203" s="30">
        <f t="shared" si="12"/>
        <v>40866</v>
      </c>
      <c r="H203">
        <v>436</v>
      </c>
      <c r="I203">
        <v>0.50684899999999999</v>
      </c>
      <c r="J203">
        <v>188</v>
      </c>
      <c r="K203">
        <v>724</v>
      </c>
      <c r="L203">
        <f t="shared" si="13"/>
        <v>536</v>
      </c>
      <c r="M203">
        <f t="shared" si="14"/>
        <v>248</v>
      </c>
      <c r="N203" s="35">
        <f t="shared" si="15"/>
        <v>0.47014925373134331</v>
      </c>
      <c r="O203">
        <v>0.50684899999999999</v>
      </c>
    </row>
    <row r="204" spans="1:15" x14ac:dyDescent="0.25">
      <c r="A204" t="s">
        <v>251</v>
      </c>
      <c r="B204" t="s">
        <v>345</v>
      </c>
      <c r="C204" t="s">
        <v>358</v>
      </c>
      <c r="D204">
        <v>1</v>
      </c>
      <c r="E204" s="31">
        <v>900</v>
      </c>
      <c r="F204">
        <v>0.97299999999999998</v>
      </c>
      <c r="G204" s="30">
        <f t="shared" si="12"/>
        <v>10508.4</v>
      </c>
      <c r="H204">
        <v>141</v>
      </c>
      <c r="I204">
        <v>0.54794500000000002</v>
      </c>
      <c r="J204">
        <v>116</v>
      </c>
      <c r="K204">
        <v>296</v>
      </c>
      <c r="L204">
        <f t="shared" si="13"/>
        <v>180</v>
      </c>
      <c r="M204">
        <f t="shared" si="14"/>
        <v>25</v>
      </c>
      <c r="N204" s="35">
        <f t="shared" si="15"/>
        <v>0.21111111111111111</v>
      </c>
      <c r="O204">
        <v>0.54794500000000002</v>
      </c>
    </row>
    <row r="205" spans="1:15" x14ac:dyDescent="0.25">
      <c r="A205" t="s">
        <v>252</v>
      </c>
      <c r="B205" t="s">
        <v>347</v>
      </c>
      <c r="C205" t="s">
        <v>357</v>
      </c>
      <c r="D205">
        <v>1</v>
      </c>
      <c r="E205" s="31">
        <v>2600</v>
      </c>
      <c r="F205">
        <v>0.97299999999999998</v>
      </c>
      <c r="G205" s="30">
        <f t="shared" si="12"/>
        <v>30357.599999999999</v>
      </c>
      <c r="H205">
        <v>250</v>
      </c>
      <c r="I205">
        <v>0.369863</v>
      </c>
      <c r="J205">
        <v>69</v>
      </c>
      <c r="K205">
        <v>406</v>
      </c>
      <c r="L205">
        <f t="shared" si="13"/>
        <v>337</v>
      </c>
      <c r="M205">
        <f t="shared" si="14"/>
        <v>181</v>
      </c>
      <c r="N205" s="35">
        <f t="shared" si="15"/>
        <v>0.52967359050445106</v>
      </c>
      <c r="O205">
        <v>0.369863</v>
      </c>
    </row>
    <row r="206" spans="1:15" x14ac:dyDescent="0.25">
      <c r="A206" t="s">
        <v>253</v>
      </c>
      <c r="B206" t="s">
        <v>348</v>
      </c>
      <c r="C206" t="s">
        <v>357</v>
      </c>
      <c r="D206">
        <v>2</v>
      </c>
      <c r="E206" s="31">
        <v>2695</v>
      </c>
      <c r="F206">
        <v>0.97299999999999998</v>
      </c>
      <c r="G206" s="30">
        <f t="shared" si="12"/>
        <v>31466.82</v>
      </c>
      <c r="H206">
        <v>443</v>
      </c>
      <c r="I206">
        <v>0.23561599999999999</v>
      </c>
      <c r="J206">
        <v>265</v>
      </c>
      <c r="K206">
        <v>534</v>
      </c>
      <c r="L206">
        <f t="shared" si="13"/>
        <v>269</v>
      </c>
      <c r="M206">
        <f t="shared" si="14"/>
        <v>178</v>
      </c>
      <c r="N206" s="35">
        <f t="shared" si="15"/>
        <v>0.6293680297397769</v>
      </c>
      <c r="O206">
        <v>0.23561599999999999</v>
      </c>
    </row>
    <row r="207" spans="1:15" x14ac:dyDescent="0.25">
      <c r="A207" t="s">
        <v>254</v>
      </c>
      <c r="B207" t="s">
        <v>348</v>
      </c>
      <c r="C207" t="s">
        <v>358</v>
      </c>
      <c r="D207">
        <v>1</v>
      </c>
      <c r="E207" s="31">
        <v>3000</v>
      </c>
      <c r="F207">
        <v>0.97299999999999998</v>
      </c>
      <c r="G207" s="30">
        <f t="shared" si="12"/>
        <v>35028</v>
      </c>
      <c r="H207">
        <v>343</v>
      </c>
      <c r="I207">
        <v>0.58082199999999995</v>
      </c>
      <c r="J207">
        <v>158</v>
      </c>
      <c r="K207">
        <v>706</v>
      </c>
      <c r="L207">
        <f t="shared" si="13"/>
        <v>548</v>
      </c>
      <c r="M207">
        <f t="shared" si="14"/>
        <v>185</v>
      </c>
      <c r="N207" s="35">
        <f t="shared" si="15"/>
        <v>0.37007299270072991</v>
      </c>
      <c r="O207">
        <v>0.58082199999999995</v>
      </c>
    </row>
    <row r="208" spans="1:15" x14ac:dyDescent="0.25">
      <c r="A208" t="s">
        <v>255</v>
      </c>
      <c r="B208" t="s">
        <v>348</v>
      </c>
      <c r="C208" t="s">
        <v>358</v>
      </c>
      <c r="D208">
        <v>2</v>
      </c>
      <c r="E208" s="31">
        <v>4000</v>
      </c>
      <c r="F208">
        <v>0.97299999999999998</v>
      </c>
      <c r="G208" s="30">
        <f t="shared" si="12"/>
        <v>46704</v>
      </c>
      <c r="H208">
        <v>739</v>
      </c>
      <c r="I208">
        <v>1.9178000000000001E-2</v>
      </c>
      <c r="J208">
        <v>306</v>
      </c>
      <c r="K208">
        <v>781</v>
      </c>
      <c r="L208">
        <f t="shared" si="13"/>
        <v>475</v>
      </c>
      <c r="M208">
        <f t="shared" si="14"/>
        <v>433</v>
      </c>
      <c r="N208" s="35">
        <f t="shared" si="15"/>
        <v>0.82926315789473692</v>
      </c>
      <c r="O208">
        <v>1.9178000000000001E-2</v>
      </c>
    </row>
    <row r="209" spans="1:15" x14ac:dyDescent="0.25">
      <c r="A209" t="s">
        <v>256</v>
      </c>
      <c r="B209" t="s">
        <v>348</v>
      </c>
      <c r="C209" t="s">
        <v>357</v>
      </c>
      <c r="D209">
        <v>1</v>
      </c>
      <c r="E209" s="31">
        <v>2295</v>
      </c>
      <c r="F209">
        <v>0.97299999999999998</v>
      </c>
      <c r="G209" s="30">
        <f t="shared" si="12"/>
        <v>26796.42</v>
      </c>
      <c r="H209">
        <v>270</v>
      </c>
      <c r="I209">
        <v>0.46849299999999999</v>
      </c>
      <c r="J209">
        <v>100</v>
      </c>
      <c r="K209">
        <v>469</v>
      </c>
      <c r="L209">
        <f t="shared" si="13"/>
        <v>369</v>
      </c>
      <c r="M209">
        <f t="shared" si="14"/>
        <v>170</v>
      </c>
      <c r="N209" s="35">
        <f t="shared" si="15"/>
        <v>0.46856368563685635</v>
      </c>
      <c r="O209">
        <v>0.46849299999999999</v>
      </c>
    </row>
    <row r="210" spans="1:15" x14ac:dyDescent="0.25">
      <c r="A210" t="s">
        <v>257</v>
      </c>
      <c r="B210" t="s">
        <v>349</v>
      </c>
      <c r="C210" t="s">
        <v>357</v>
      </c>
      <c r="D210">
        <v>2</v>
      </c>
      <c r="E210" s="31">
        <v>3000</v>
      </c>
      <c r="F210">
        <v>0.97299999999999998</v>
      </c>
      <c r="G210" s="30">
        <f t="shared" si="12"/>
        <v>35028</v>
      </c>
      <c r="H210">
        <v>424</v>
      </c>
      <c r="I210">
        <v>0.34246599999999999</v>
      </c>
      <c r="J210">
        <v>270</v>
      </c>
      <c r="K210">
        <v>543</v>
      </c>
      <c r="L210">
        <f t="shared" si="13"/>
        <v>273</v>
      </c>
      <c r="M210">
        <f t="shared" si="14"/>
        <v>154</v>
      </c>
      <c r="N210" s="35">
        <f t="shared" si="15"/>
        <v>0.55128205128205132</v>
      </c>
      <c r="O210">
        <v>0.34246599999999999</v>
      </c>
    </row>
    <row r="211" spans="1:15" x14ac:dyDescent="0.25">
      <c r="A211" t="s">
        <v>258</v>
      </c>
      <c r="B211" t="s">
        <v>349</v>
      </c>
      <c r="C211" t="s">
        <v>358</v>
      </c>
      <c r="D211">
        <v>1</v>
      </c>
      <c r="E211" s="31">
        <v>3300</v>
      </c>
      <c r="F211">
        <v>0.97299999999999998</v>
      </c>
      <c r="G211" s="30">
        <f t="shared" si="12"/>
        <v>38530.799999999996</v>
      </c>
      <c r="H211">
        <v>980</v>
      </c>
      <c r="I211">
        <v>0.271233</v>
      </c>
      <c r="J211">
        <v>283</v>
      </c>
      <c r="K211">
        <v>1261</v>
      </c>
      <c r="L211">
        <f t="shared" si="13"/>
        <v>978</v>
      </c>
      <c r="M211">
        <f t="shared" si="14"/>
        <v>697</v>
      </c>
      <c r="N211" s="35">
        <f t="shared" si="15"/>
        <v>0.67014314928425356</v>
      </c>
      <c r="O211">
        <v>0.271233</v>
      </c>
    </row>
    <row r="212" spans="1:15" x14ac:dyDescent="0.25">
      <c r="A212" t="s">
        <v>259</v>
      </c>
      <c r="B212" t="s">
        <v>349</v>
      </c>
      <c r="C212" t="s">
        <v>358</v>
      </c>
      <c r="D212">
        <v>2</v>
      </c>
      <c r="E212" s="31">
        <v>4500</v>
      </c>
      <c r="F212">
        <v>0.97299999999999998</v>
      </c>
      <c r="G212" s="30">
        <f t="shared" si="12"/>
        <v>52542</v>
      </c>
      <c r="H212">
        <v>994</v>
      </c>
      <c r="I212">
        <v>0.43013699999999999</v>
      </c>
      <c r="J212">
        <v>530</v>
      </c>
      <c r="K212">
        <v>1354</v>
      </c>
      <c r="L212">
        <f t="shared" si="13"/>
        <v>824</v>
      </c>
      <c r="M212">
        <f t="shared" si="14"/>
        <v>464</v>
      </c>
      <c r="N212" s="35">
        <f t="shared" si="15"/>
        <v>0.55048543689320395</v>
      </c>
      <c r="O212">
        <v>0.43013699999999999</v>
      </c>
    </row>
    <row r="213" spans="1:15" x14ac:dyDescent="0.25">
      <c r="A213" t="s">
        <v>260</v>
      </c>
      <c r="B213" t="s">
        <v>349</v>
      </c>
      <c r="C213" t="s">
        <v>357</v>
      </c>
      <c r="D213">
        <v>1</v>
      </c>
      <c r="E213" s="31">
        <v>2700</v>
      </c>
      <c r="F213">
        <v>0.97299999999999998</v>
      </c>
      <c r="G213" s="30">
        <f t="shared" si="12"/>
        <v>31525.200000000001</v>
      </c>
      <c r="H213">
        <v>284</v>
      </c>
      <c r="I213">
        <v>0.60547899999999999</v>
      </c>
      <c r="J213">
        <v>103</v>
      </c>
      <c r="K213">
        <v>483</v>
      </c>
      <c r="L213">
        <f t="shared" si="13"/>
        <v>380</v>
      </c>
      <c r="M213">
        <f t="shared" si="14"/>
        <v>181</v>
      </c>
      <c r="N213" s="35">
        <f t="shared" si="15"/>
        <v>0.4810526315789474</v>
      </c>
      <c r="O213">
        <v>0.60547899999999999</v>
      </c>
    </row>
    <row r="214" spans="1:15" x14ac:dyDescent="0.25">
      <c r="A214" t="s">
        <v>261</v>
      </c>
      <c r="B214" t="s">
        <v>350</v>
      </c>
      <c r="C214" t="s">
        <v>357</v>
      </c>
      <c r="D214">
        <v>1</v>
      </c>
      <c r="E214" s="31">
        <v>2700</v>
      </c>
      <c r="F214">
        <v>0.97299999999999998</v>
      </c>
      <c r="G214" s="30">
        <f t="shared" si="12"/>
        <v>31525.200000000001</v>
      </c>
      <c r="H214">
        <v>236</v>
      </c>
      <c r="I214">
        <v>0.56712300000000004</v>
      </c>
      <c r="J214">
        <v>110</v>
      </c>
      <c r="K214">
        <v>515</v>
      </c>
      <c r="L214">
        <f t="shared" si="13"/>
        <v>405</v>
      </c>
      <c r="M214">
        <f t="shared" si="14"/>
        <v>126</v>
      </c>
      <c r="N214" s="35">
        <f t="shared" si="15"/>
        <v>0.34888888888888892</v>
      </c>
      <c r="O214">
        <v>0.56712300000000004</v>
      </c>
    </row>
    <row r="215" spans="1:15" x14ac:dyDescent="0.25">
      <c r="A215" t="s">
        <v>262</v>
      </c>
      <c r="B215" t="s">
        <v>345</v>
      </c>
      <c r="C215" t="s">
        <v>358</v>
      </c>
      <c r="D215">
        <v>2</v>
      </c>
      <c r="E215" s="31">
        <v>1100</v>
      </c>
      <c r="F215">
        <v>0.97299999999999998</v>
      </c>
      <c r="G215" s="30">
        <f t="shared" si="12"/>
        <v>12843.6</v>
      </c>
      <c r="H215">
        <v>188</v>
      </c>
      <c r="I215">
        <v>0.61917800000000001</v>
      </c>
      <c r="J215">
        <v>136</v>
      </c>
      <c r="K215">
        <v>335</v>
      </c>
      <c r="L215">
        <f t="shared" si="13"/>
        <v>199</v>
      </c>
      <c r="M215">
        <f t="shared" si="14"/>
        <v>52</v>
      </c>
      <c r="N215" s="35">
        <f t="shared" si="15"/>
        <v>0.30904522613065327</v>
      </c>
      <c r="O215">
        <v>0.61917800000000001</v>
      </c>
    </row>
    <row r="216" spans="1:15" x14ac:dyDescent="0.25">
      <c r="A216" t="s">
        <v>263</v>
      </c>
      <c r="B216" t="s">
        <v>350</v>
      </c>
      <c r="C216" t="s">
        <v>357</v>
      </c>
      <c r="D216">
        <v>2</v>
      </c>
      <c r="E216" s="31">
        <v>3000</v>
      </c>
      <c r="F216">
        <v>0.97299999999999998</v>
      </c>
      <c r="G216" s="30">
        <f t="shared" si="12"/>
        <v>35028</v>
      </c>
      <c r="H216">
        <v>329</v>
      </c>
      <c r="I216">
        <v>0.70411000000000001</v>
      </c>
      <c r="J216">
        <v>270</v>
      </c>
      <c r="K216">
        <v>544</v>
      </c>
      <c r="L216">
        <f t="shared" si="13"/>
        <v>274</v>
      </c>
      <c r="M216">
        <f t="shared" si="14"/>
        <v>59</v>
      </c>
      <c r="N216" s="35">
        <f t="shared" si="15"/>
        <v>0.27226277372262775</v>
      </c>
      <c r="O216">
        <v>0.70411000000000001</v>
      </c>
    </row>
    <row r="217" spans="1:15" x14ac:dyDescent="0.25">
      <c r="A217" t="s">
        <v>264</v>
      </c>
      <c r="B217" t="s">
        <v>350</v>
      </c>
      <c r="C217" t="s">
        <v>358</v>
      </c>
      <c r="D217">
        <v>1</v>
      </c>
      <c r="E217" s="31">
        <v>4500</v>
      </c>
      <c r="F217">
        <v>0.97299999999999998</v>
      </c>
      <c r="G217" s="30">
        <f t="shared" si="12"/>
        <v>52542</v>
      </c>
      <c r="H217">
        <v>549</v>
      </c>
      <c r="I217">
        <v>0.44383600000000001</v>
      </c>
      <c r="J217">
        <v>231</v>
      </c>
      <c r="K217">
        <v>1027</v>
      </c>
      <c r="L217">
        <f t="shared" si="13"/>
        <v>796</v>
      </c>
      <c r="M217">
        <f t="shared" si="14"/>
        <v>318</v>
      </c>
      <c r="N217" s="35">
        <f t="shared" si="15"/>
        <v>0.41959798994974873</v>
      </c>
      <c r="O217">
        <v>0.44383600000000001</v>
      </c>
    </row>
    <row r="218" spans="1:15" x14ac:dyDescent="0.25">
      <c r="A218" t="s">
        <v>265</v>
      </c>
      <c r="B218" t="s">
        <v>350</v>
      </c>
      <c r="C218" t="s">
        <v>358</v>
      </c>
      <c r="D218">
        <v>2</v>
      </c>
      <c r="E218" s="31">
        <v>4900</v>
      </c>
      <c r="F218">
        <v>0.97299999999999998</v>
      </c>
      <c r="G218" s="30">
        <f t="shared" si="12"/>
        <v>57212.4</v>
      </c>
      <c r="H218">
        <v>652</v>
      </c>
      <c r="I218">
        <v>0.446575</v>
      </c>
      <c r="J218">
        <v>379</v>
      </c>
      <c r="K218">
        <v>969</v>
      </c>
      <c r="L218">
        <f t="shared" si="13"/>
        <v>590</v>
      </c>
      <c r="M218">
        <f t="shared" si="14"/>
        <v>273</v>
      </c>
      <c r="N218" s="35">
        <f t="shared" si="15"/>
        <v>0.47016949152542376</v>
      </c>
      <c r="O218">
        <v>0.446575</v>
      </c>
    </row>
    <row r="219" spans="1:15" x14ac:dyDescent="0.25">
      <c r="A219" t="s">
        <v>266</v>
      </c>
      <c r="B219" t="s">
        <v>351</v>
      </c>
      <c r="C219" t="s">
        <v>357</v>
      </c>
      <c r="D219">
        <v>2</v>
      </c>
      <c r="E219" s="31">
        <v>3300</v>
      </c>
      <c r="F219">
        <v>0.97299999999999998</v>
      </c>
      <c r="G219" s="30">
        <f t="shared" si="12"/>
        <v>38530.799999999996</v>
      </c>
      <c r="H219">
        <v>378</v>
      </c>
      <c r="I219">
        <v>0.42191800000000002</v>
      </c>
      <c r="J219">
        <v>264</v>
      </c>
      <c r="K219">
        <v>532</v>
      </c>
      <c r="L219">
        <f t="shared" si="13"/>
        <v>268</v>
      </c>
      <c r="M219">
        <f t="shared" si="14"/>
        <v>114</v>
      </c>
      <c r="N219" s="35">
        <f t="shared" si="15"/>
        <v>0.44029850746268662</v>
      </c>
      <c r="O219">
        <v>0.42191800000000002</v>
      </c>
    </row>
    <row r="220" spans="1:15" x14ac:dyDescent="0.25">
      <c r="A220" t="s">
        <v>267</v>
      </c>
      <c r="B220" t="s">
        <v>351</v>
      </c>
      <c r="C220" t="s">
        <v>358</v>
      </c>
      <c r="D220">
        <v>1</v>
      </c>
      <c r="E220" s="31">
        <v>4500</v>
      </c>
      <c r="F220">
        <v>0.97299999999999998</v>
      </c>
      <c r="G220" s="30">
        <f t="shared" si="12"/>
        <v>52542</v>
      </c>
      <c r="H220">
        <v>255</v>
      </c>
      <c r="I220">
        <v>0.591781</v>
      </c>
      <c r="J220">
        <v>151</v>
      </c>
      <c r="K220">
        <v>673</v>
      </c>
      <c r="L220">
        <f t="shared" si="13"/>
        <v>522</v>
      </c>
      <c r="M220">
        <f t="shared" si="14"/>
        <v>104</v>
      </c>
      <c r="N220" s="35">
        <f t="shared" si="15"/>
        <v>0.25938697318007664</v>
      </c>
      <c r="O220">
        <v>0.591781</v>
      </c>
    </row>
    <row r="221" spans="1:15" x14ac:dyDescent="0.25">
      <c r="A221" t="s">
        <v>268</v>
      </c>
      <c r="B221" t="s">
        <v>351</v>
      </c>
      <c r="C221" t="s">
        <v>358</v>
      </c>
      <c r="D221">
        <v>2</v>
      </c>
      <c r="E221" s="31">
        <v>4200</v>
      </c>
      <c r="F221">
        <v>0.97299999999999998</v>
      </c>
      <c r="G221" s="30">
        <f t="shared" si="12"/>
        <v>49039.199999999997</v>
      </c>
      <c r="H221">
        <v>441</v>
      </c>
      <c r="I221">
        <v>0.57260299999999997</v>
      </c>
      <c r="J221">
        <v>278</v>
      </c>
      <c r="K221">
        <v>711</v>
      </c>
      <c r="L221">
        <f t="shared" si="13"/>
        <v>433</v>
      </c>
      <c r="M221">
        <f t="shared" si="14"/>
        <v>163</v>
      </c>
      <c r="N221" s="35">
        <f t="shared" si="15"/>
        <v>0.40115473441108551</v>
      </c>
      <c r="O221">
        <v>0.57260299999999997</v>
      </c>
    </row>
    <row r="222" spans="1:15" x14ac:dyDescent="0.25">
      <c r="A222" t="s">
        <v>269</v>
      </c>
      <c r="B222" t="s">
        <v>351</v>
      </c>
      <c r="C222" t="s">
        <v>357</v>
      </c>
      <c r="D222">
        <v>1</v>
      </c>
      <c r="E222" s="31">
        <v>2500</v>
      </c>
      <c r="F222">
        <v>0.97299999999999998</v>
      </c>
      <c r="G222" s="30">
        <f t="shared" si="12"/>
        <v>29190</v>
      </c>
      <c r="H222">
        <v>356</v>
      </c>
      <c r="I222">
        <v>0.42465800000000004</v>
      </c>
      <c r="J222">
        <v>98</v>
      </c>
      <c r="K222">
        <v>460</v>
      </c>
      <c r="L222">
        <f t="shared" si="13"/>
        <v>362</v>
      </c>
      <c r="M222">
        <f t="shared" si="14"/>
        <v>258</v>
      </c>
      <c r="N222" s="35">
        <f t="shared" si="15"/>
        <v>0.67016574585635358</v>
      </c>
      <c r="O222">
        <v>0.42465800000000004</v>
      </c>
    </row>
    <row r="223" spans="1:15" x14ac:dyDescent="0.25">
      <c r="A223" t="s">
        <v>270</v>
      </c>
      <c r="B223" t="s">
        <v>352</v>
      </c>
      <c r="C223" t="s">
        <v>357</v>
      </c>
      <c r="D223">
        <v>1</v>
      </c>
      <c r="E223" s="31">
        <v>2500</v>
      </c>
      <c r="F223">
        <v>0.97299999999999998</v>
      </c>
      <c r="G223" s="30">
        <f t="shared" si="12"/>
        <v>29190</v>
      </c>
      <c r="H223">
        <v>437</v>
      </c>
      <c r="I223">
        <v>7.9451999999999995E-2</v>
      </c>
      <c r="J223">
        <v>108</v>
      </c>
      <c r="K223">
        <v>507</v>
      </c>
      <c r="L223">
        <f t="shared" si="13"/>
        <v>399</v>
      </c>
      <c r="M223">
        <f t="shared" si="14"/>
        <v>329</v>
      </c>
      <c r="N223" s="35">
        <f t="shared" si="15"/>
        <v>0.75964912280701746</v>
      </c>
      <c r="O223">
        <v>7.9451999999999995E-2</v>
      </c>
    </row>
    <row r="224" spans="1:15" x14ac:dyDescent="0.25">
      <c r="A224" t="s">
        <v>271</v>
      </c>
      <c r="B224" t="s">
        <v>352</v>
      </c>
      <c r="C224" t="s">
        <v>357</v>
      </c>
      <c r="D224">
        <v>2</v>
      </c>
      <c r="E224" s="31">
        <v>3300</v>
      </c>
      <c r="F224">
        <v>0.97299999999999998</v>
      </c>
      <c r="G224" s="30">
        <f t="shared" si="12"/>
        <v>38530.799999999996</v>
      </c>
      <c r="H224">
        <v>461</v>
      </c>
      <c r="I224">
        <v>0.31780799999999998</v>
      </c>
      <c r="J224">
        <v>270</v>
      </c>
      <c r="K224">
        <v>543</v>
      </c>
      <c r="L224">
        <f t="shared" si="13"/>
        <v>273</v>
      </c>
      <c r="M224">
        <f t="shared" si="14"/>
        <v>191</v>
      </c>
      <c r="N224" s="35">
        <f t="shared" si="15"/>
        <v>0.65970695970695969</v>
      </c>
      <c r="O224">
        <v>0.31780799999999998</v>
      </c>
    </row>
    <row r="225" spans="1:15" x14ac:dyDescent="0.25">
      <c r="A225" t="s">
        <v>272</v>
      </c>
      <c r="B225" t="s">
        <v>352</v>
      </c>
      <c r="C225" t="s">
        <v>358</v>
      </c>
      <c r="D225">
        <v>1</v>
      </c>
      <c r="E225" s="31">
        <v>4500</v>
      </c>
      <c r="F225">
        <v>0.97299999999999998</v>
      </c>
      <c r="G225" s="30">
        <f t="shared" si="12"/>
        <v>52542</v>
      </c>
      <c r="H225">
        <v>669</v>
      </c>
      <c r="I225">
        <v>0.31232900000000002</v>
      </c>
      <c r="J225">
        <v>186</v>
      </c>
      <c r="K225">
        <v>829</v>
      </c>
      <c r="L225">
        <f t="shared" si="13"/>
        <v>643</v>
      </c>
      <c r="M225">
        <f t="shared" si="14"/>
        <v>483</v>
      </c>
      <c r="N225" s="35">
        <f t="shared" si="15"/>
        <v>0.7009331259720063</v>
      </c>
      <c r="O225">
        <v>0.31232900000000002</v>
      </c>
    </row>
    <row r="226" spans="1:15" x14ac:dyDescent="0.25">
      <c r="A226" t="s">
        <v>273</v>
      </c>
      <c r="B226" t="s">
        <v>345</v>
      </c>
      <c r="C226" t="s">
        <v>357</v>
      </c>
      <c r="D226">
        <v>1</v>
      </c>
      <c r="E226" s="31">
        <v>500</v>
      </c>
      <c r="F226">
        <v>0.97299999999999998</v>
      </c>
      <c r="G226" s="30">
        <f t="shared" si="12"/>
        <v>5838</v>
      </c>
      <c r="H226">
        <v>121</v>
      </c>
      <c r="I226">
        <v>0.39726</v>
      </c>
      <c r="J226">
        <v>50</v>
      </c>
      <c r="K226">
        <v>174</v>
      </c>
      <c r="L226">
        <f t="shared" si="13"/>
        <v>124</v>
      </c>
      <c r="M226">
        <f t="shared" si="14"/>
        <v>71</v>
      </c>
      <c r="N226" s="35">
        <f t="shared" si="15"/>
        <v>0.5580645161290323</v>
      </c>
      <c r="O226">
        <v>0.39726</v>
      </c>
    </row>
    <row r="227" spans="1:15" x14ac:dyDescent="0.25">
      <c r="A227" t="s">
        <v>274</v>
      </c>
      <c r="B227" t="s">
        <v>352</v>
      </c>
      <c r="C227" t="s">
        <v>358</v>
      </c>
      <c r="D227">
        <v>2</v>
      </c>
      <c r="E227" s="31">
        <v>4200</v>
      </c>
      <c r="F227">
        <v>0.97299999999999998</v>
      </c>
      <c r="G227" s="30">
        <f t="shared" si="12"/>
        <v>49039.199999999997</v>
      </c>
      <c r="H227">
        <v>437</v>
      </c>
      <c r="I227">
        <v>0.61095900000000003</v>
      </c>
      <c r="J227">
        <v>319</v>
      </c>
      <c r="K227">
        <v>815</v>
      </c>
      <c r="L227">
        <f t="shared" si="13"/>
        <v>496</v>
      </c>
      <c r="M227">
        <f t="shared" si="14"/>
        <v>118</v>
      </c>
      <c r="N227" s="35">
        <f t="shared" si="15"/>
        <v>0.29032258064516131</v>
      </c>
      <c r="O227">
        <v>0.61095900000000003</v>
      </c>
    </row>
    <row r="228" spans="1:15" x14ac:dyDescent="0.25">
      <c r="A228" t="s">
        <v>275</v>
      </c>
      <c r="B228" t="s">
        <v>353</v>
      </c>
      <c r="C228" t="s">
        <v>357</v>
      </c>
      <c r="D228">
        <v>2</v>
      </c>
      <c r="E228" s="31">
        <v>3600</v>
      </c>
      <c r="F228">
        <v>0.97299999999999998</v>
      </c>
      <c r="G228" s="30">
        <f t="shared" si="12"/>
        <v>42033.599999999999</v>
      </c>
      <c r="H228">
        <v>663</v>
      </c>
      <c r="I228">
        <v>0.232877</v>
      </c>
      <c r="J228">
        <v>332</v>
      </c>
      <c r="K228">
        <v>805</v>
      </c>
      <c r="L228">
        <f t="shared" si="13"/>
        <v>473</v>
      </c>
      <c r="M228">
        <f t="shared" si="14"/>
        <v>331</v>
      </c>
      <c r="N228" s="35">
        <f t="shared" si="15"/>
        <v>0.65983086680761105</v>
      </c>
      <c r="O228">
        <v>0.232877</v>
      </c>
    </row>
    <row r="229" spans="1:15" x14ac:dyDescent="0.25">
      <c r="A229" t="s">
        <v>276</v>
      </c>
      <c r="B229" t="s">
        <v>353</v>
      </c>
      <c r="C229" t="s">
        <v>358</v>
      </c>
      <c r="D229">
        <v>1</v>
      </c>
      <c r="E229" s="31">
        <v>4000</v>
      </c>
      <c r="F229">
        <v>0.97299999999999998</v>
      </c>
      <c r="G229" s="30">
        <f t="shared" si="12"/>
        <v>46704</v>
      </c>
      <c r="H229">
        <v>337</v>
      </c>
      <c r="I229">
        <v>0.50684899999999999</v>
      </c>
      <c r="J229">
        <v>179</v>
      </c>
      <c r="K229">
        <v>629</v>
      </c>
      <c r="L229">
        <f t="shared" si="13"/>
        <v>450</v>
      </c>
      <c r="M229">
        <f t="shared" si="14"/>
        <v>158</v>
      </c>
      <c r="N229" s="35">
        <f t="shared" si="15"/>
        <v>0.38088888888888894</v>
      </c>
      <c r="O229">
        <v>0.50684899999999999</v>
      </c>
    </row>
    <row r="230" spans="1:15" x14ac:dyDescent="0.25">
      <c r="A230" t="s">
        <v>277</v>
      </c>
      <c r="B230" t="s">
        <v>353</v>
      </c>
      <c r="C230" t="s">
        <v>358</v>
      </c>
      <c r="D230">
        <v>2</v>
      </c>
      <c r="E230" s="31">
        <v>5500</v>
      </c>
      <c r="F230">
        <v>0.97299999999999998</v>
      </c>
      <c r="G230" s="30">
        <f t="shared" si="12"/>
        <v>64218</v>
      </c>
      <c r="H230">
        <v>447</v>
      </c>
      <c r="I230">
        <v>0.61643800000000004</v>
      </c>
      <c r="J230">
        <v>227</v>
      </c>
      <c r="K230">
        <v>813</v>
      </c>
      <c r="L230">
        <f t="shared" si="13"/>
        <v>586</v>
      </c>
      <c r="M230">
        <f t="shared" si="14"/>
        <v>220</v>
      </c>
      <c r="N230" s="35">
        <f t="shared" si="15"/>
        <v>0.40034129692832765</v>
      </c>
      <c r="O230">
        <v>0.61643800000000004</v>
      </c>
    </row>
    <row r="231" spans="1:15" x14ac:dyDescent="0.25">
      <c r="A231" t="s">
        <v>278</v>
      </c>
      <c r="B231" t="s">
        <v>353</v>
      </c>
      <c r="C231" t="s">
        <v>357</v>
      </c>
      <c r="D231">
        <v>1</v>
      </c>
      <c r="E231" s="31">
        <v>3000</v>
      </c>
      <c r="F231">
        <v>0.97299999999999998</v>
      </c>
      <c r="G231" s="30">
        <f t="shared" si="12"/>
        <v>35028</v>
      </c>
      <c r="H231">
        <v>610</v>
      </c>
      <c r="I231">
        <v>0.10137</v>
      </c>
      <c r="J231">
        <v>115</v>
      </c>
      <c r="K231">
        <v>650</v>
      </c>
      <c r="L231">
        <f t="shared" si="13"/>
        <v>535</v>
      </c>
      <c r="M231">
        <f t="shared" si="14"/>
        <v>495</v>
      </c>
      <c r="N231" s="35">
        <f t="shared" si="15"/>
        <v>0.84018691588785044</v>
      </c>
      <c r="O231">
        <v>0.10137</v>
      </c>
    </row>
    <row r="232" spans="1:15" x14ac:dyDescent="0.25">
      <c r="A232" t="s">
        <v>279</v>
      </c>
      <c r="B232" t="s">
        <v>354</v>
      </c>
      <c r="C232" t="s">
        <v>357</v>
      </c>
      <c r="D232">
        <v>2</v>
      </c>
      <c r="E232" s="31">
        <v>4000</v>
      </c>
      <c r="F232">
        <v>0.97299999999999998</v>
      </c>
      <c r="G232" s="30">
        <f t="shared" si="12"/>
        <v>46704</v>
      </c>
      <c r="H232">
        <v>302</v>
      </c>
      <c r="I232">
        <v>0.31506799999999996</v>
      </c>
      <c r="J232">
        <v>220</v>
      </c>
      <c r="K232">
        <v>534</v>
      </c>
      <c r="L232">
        <f t="shared" si="13"/>
        <v>314</v>
      </c>
      <c r="M232">
        <f t="shared" si="14"/>
        <v>82</v>
      </c>
      <c r="N232" s="35">
        <f t="shared" si="15"/>
        <v>0.30891719745222934</v>
      </c>
      <c r="O232">
        <v>0.31506799999999996</v>
      </c>
    </row>
    <row r="233" spans="1:15" x14ac:dyDescent="0.25">
      <c r="A233" t="s">
        <v>280</v>
      </c>
      <c r="B233" t="s">
        <v>354</v>
      </c>
      <c r="C233" t="s">
        <v>358</v>
      </c>
      <c r="D233">
        <v>1</v>
      </c>
      <c r="E233" s="31">
        <v>4000</v>
      </c>
      <c r="F233">
        <v>0.97299999999999998</v>
      </c>
      <c r="G233" s="30">
        <f t="shared" si="12"/>
        <v>46704</v>
      </c>
      <c r="H233">
        <v>213</v>
      </c>
      <c r="I233">
        <v>0.65205500000000005</v>
      </c>
      <c r="J233">
        <v>128</v>
      </c>
      <c r="K233">
        <v>450</v>
      </c>
      <c r="L233">
        <f t="shared" si="13"/>
        <v>322</v>
      </c>
      <c r="M233">
        <f t="shared" si="14"/>
        <v>85</v>
      </c>
      <c r="N233" s="35">
        <f t="shared" si="15"/>
        <v>0.31118012422360253</v>
      </c>
      <c r="O233">
        <v>0.65205500000000005</v>
      </c>
    </row>
    <row r="234" spans="1:15" x14ac:dyDescent="0.25">
      <c r="A234" t="s">
        <v>281</v>
      </c>
      <c r="B234" t="s">
        <v>354</v>
      </c>
      <c r="C234" t="s">
        <v>358</v>
      </c>
      <c r="D234">
        <v>2</v>
      </c>
      <c r="E234" s="31">
        <v>5000</v>
      </c>
      <c r="F234">
        <v>0.97299999999999998</v>
      </c>
      <c r="G234" s="30">
        <f t="shared" si="12"/>
        <v>58380</v>
      </c>
      <c r="H234">
        <v>364</v>
      </c>
      <c r="I234">
        <v>0.51232900000000003</v>
      </c>
      <c r="J234">
        <v>152</v>
      </c>
      <c r="K234">
        <v>546</v>
      </c>
      <c r="L234">
        <f t="shared" si="13"/>
        <v>394</v>
      </c>
      <c r="M234">
        <f t="shared" si="14"/>
        <v>212</v>
      </c>
      <c r="N234" s="35">
        <f t="shared" si="15"/>
        <v>0.53045685279187826</v>
      </c>
      <c r="O234">
        <v>0.51232900000000003</v>
      </c>
    </row>
    <row r="235" spans="1:15" x14ac:dyDescent="0.25">
      <c r="A235" t="s">
        <v>282</v>
      </c>
      <c r="B235" t="s">
        <v>354</v>
      </c>
      <c r="C235" t="s">
        <v>357</v>
      </c>
      <c r="D235">
        <v>1</v>
      </c>
      <c r="E235" s="31">
        <v>3200</v>
      </c>
      <c r="F235">
        <v>0.97299999999999998</v>
      </c>
      <c r="G235" s="30">
        <f t="shared" si="12"/>
        <v>37363.199999999997</v>
      </c>
      <c r="H235">
        <v>251</v>
      </c>
      <c r="I235">
        <v>0.62739699999999998</v>
      </c>
      <c r="J235">
        <v>94</v>
      </c>
      <c r="K235">
        <v>528</v>
      </c>
      <c r="L235">
        <f t="shared" si="13"/>
        <v>434</v>
      </c>
      <c r="M235">
        <f t="shared" si="14"/>
        <v>157</v>
      </c>
      <c r="N235" s="35">
        <f t="shared" si="15"/>
        <v>0.38940092165898621</v>
      </c>
      <c r="O235">
        <v>0.62739699999999998</v>
      </c>
    </row>
    <row r="236" spans="1:15" x14ac:dyDescent="0.25">
      <c r="A236" t="s">
        <v>283</v>
      </c>
      <c r="B236" t="s">
        <v>355</v>
      </c>
      <c r="C236" t="s">
        <v>357</v>
      </c>
      <c r="D236">
        <v>2</v>
      </c>
      <c r="E236" s="31">
        <v>3500</v>
      </c>
      <c r="F236">
        <v>0.97299999999999998</v>
      </c>
      <c r="G236" s="30">
        <f t="shared" si="12"/>
        <v>40866</v>
      </c>
      <c r="H236">
        <v>343</v>
      </c>
      <c r="I236">
        <v>0.39726</v>
      </c>
      <c r="J236">
        <v>194</v>
      </c>
      <c r="K236">
        <v>471</v>
      </c>
      <c r="L236">
        <f t="shared" si="13"/>
        <v>277</v>
      </c>
      <c r="M236">
        <f t="shared" si="14"/>
        <v>149</v>
      </c>
      <c r="N236" s="35">
        <f t="shared" si="15"/>
        <v>0.53032490974729241</v>
      </c>
      <c r="O236">
        <v>0.39726</v>
      </c>
    </row>
    <row r="237" spans="1:15" x14ac:dyDescent="0.25">
      <c r="A237" t="s">
        <v>284</v>
      </c>
      <c r="B237" t="s">
        <v>296</v>
      </c>
      <c r="C237" t="s">
        <v>357</v>
      </c>
      <c r="D237">
        <v>1</v>
      </c>
      <c r="E237" s="31">
        <v>965</v>
      </c>
      <c r="F237">
        <v>0.97299999999999998</v>
      </c>
      <c r="G237" s="30">
        <f t="shared" si="12"/>
        <v>11267.34</v>
      </c>
      <c r="H237">
        <v>125</v>
      </c>
      <c r="I237">
        <v>0.37534200000000001</v>
      </c>
      <c r="J237">
        <v>50</v>
      </c>
      <c r="K237">
        <v>174</v>
      </c>
      <c r="L237">
        <f t="shared" si="13"/>
        <v>124</v>
      </c>
      <c r="M237">
        <f t="shared" si="14"/>
        <v>75</v>
      </c>
      <c r="N237" s="35">
        <f t="shared" si="15"/>
        <v>0.58387096774193548</v>
      </c>
      <c r="O237">
        <v>0.37534200000000001</v>
      </c>
    </row>
    <row r="238" spans="1:15" x14ac:dyDescent="0.25">
      <c r="A238" t="s">
        <v>285</v>
      </c>
      <c r="B238" t="s">
        <v>355</v>
      </c>
      <c r="C238" t="s">
        <v>358</v>
      </c>
      <c r="D238">
        <v>1</v>
      </c>
      <c r="E238" s="31">
        <v>3200</v>
      </c>
      <c r="F238">
        <v>0.97299999999999998</v>
      </c>
      <c r="G238" s="30">
        <f t="shared" si="12"/>
        <v>37363.199999999997</v>
      </c>
      <c r="H238">
        <v>251</v>
      </c>
      <c r="I238">
        <v>0.33424700000000002</v>
      </c>
      <c r="J238">
        <v>138</v>
      </c>
      <c r="K238">
        <v>485</v>
      </c>
      <c r="L238">
        <f t="shared" si="13"/>
        <v>347</v>
      </c>
      <c r="M238">
        <f t="shared" si="14"/>
        <v>113</v>
      </c>
      <c r="N238" s="35">
        <f t="shared" si="15"/>
        <v>0.36051873198847262</v>
      </c>
      <c r="O238">
        <v>0.33424700000000002</v>
      </c>
    </row>
    <row r="239" spans="1:15" x14ac:dyDescent="0.25">
      <c r="A239" t="s">
        <v>286</v>
      </c>
      <c r="B239" t="s">
        <v>355</v>
      </c>
      <c r="C239" t="s">
        <v>358</v>
      </c>
      <c r="D239">
        <v>2</v>
      </c>
      <c r="E239" s="31">
        <v>3500</v>
      </c>
      <c r="F239">
        <v>0.97299999999999998</v>
      </c>
      <c r="G239" s="30">
        <f t="shared" si="12"/>
        <v>40866</v>
      </c>
      <c r="H239">
        <v>404</v>
      </c>
      <c r="I239">
        <v>0.36164400000000002</v>
      </c>
      <c r="J239">
        <v>152</v>
      </c>
      <c r="K239">
        <v>547</v>
      </c>
      <c r="L239">
        <f t="shared" si="13"/>
        <v>395</v>
      </c>
      <c r="M239">
        <f t="shared" si="14"/>
        <v>252</v>
      </c>
      <c r="N239" s="35">
        <f t="shared" si="15"/>
        <v>0.61037974683544305</v>
      </c>
      <c r="O239">
        <v>0.36164400000000002</v>
      </c>
    </row>
    <row r="240" spans="1:15" x14ac:dyDescent="0.25">
      <c r="A240" t="s">
        <v>287</v>
      </c>
      <c r="B240" t="s">
        <v>355</v>
      </c>
      <c r="C240" t="s">
        <v>357</v>
      </c>
      <c r="D240">
        <v>1</v>
      </c>
      <c r="E240" s="31">
        <v>3000</v>
      </c>
      <c r="F240">
        <v>0.97299999999999998</v>
      </c>
      <c r="G240" s="30">
        <f t="shared" si="12"/>
        <v>35028</v>
      </c>
      <c r="H240">
        <v>161</v>
      </c>
      <c r="I240">
        <v>0.26575299999999996</v>
      </c>
      <c r="J240">
        <v>77</v>
      </c>
      <c r="K240">
        <v>432</v>
      </c>
      <c r="L240">
        <f t="shared" si="13"/>
        <v>355</v>
      </c>
      <c r="M240">
        <f t="shared" si="14"/>
        <v>84</v>
      </c>
      <c r="N240" s="35">
        <f t="shared" si="15"/>
        <v>0.28929577464788736</v>
      </c>
      <c r="O240">
        <v>0.26575299999999996</v>
      </c>
    </row>
    <row r="241" spans="1:15" x14ac:dyDescent="0.25">
      <c r="A241" t="s">
        <v>288</v>
      </c>
      <c r="B241" t="s">
        <v>356</v>
      </c>
      <c r="C241" t="s">
        <v>357</v>
      </c>
      <c r="D241">
        <v>1</v>
      </c>
      <c r="E241" s="31">
        <v>2600</v>
      </c>
      <c r="F241">
        <v>0.97299999999999998</v>
      </c>
      <c r="G241" s="30">
        <f t="shared" si="12"/>
        <v>30357.599999999999</v>
      </c>
      <c r="H241">
        <v>408</v>
      </c>
      <c r="I241">
        <v>0.38630100000000001</v>
      </c>
      <c r="J241">
        <v>100</v>
      </c>
      <c r="K241">
        <v>565</v>
      </c>
      <c r="L241">
        <f t="shared" si="13"/>
        <v>465</v>
      </c>
      <c r="M241">
        <f t="shared" si="14"/>
        <v>308</v>
      </c>
      <c r="N241" s="35">
        <f t="shared" si="15"/>
        <v>0.62989247311827956</v>
      </c>
      <c r="O241">
        <v>0.38630100000000001</v>
      </c>
    </row>
    <row r="242" spans="1:15" x14ac:dyDescent="0.25">
      <c r="A242" t="s">
        <v>289</v>
      </c>
      <c r="B242" t="s">
        <v>356</v>
      </c>
      <c r="C242" t="s">
        <v>357</v>
      </c>
      <c r="D242">
        <v>2</v>
      </c>
      <c r="E242" s="31">
        <v>4000</v>
      </c>
      <c r="F242">
        <v>0.97299999999999998</v>
      </c>
      <c r="G242" s="30">
        <f t="shared" si="12"/>
        <v>46704</v>
      </c>
      <c r="H242">
        <v>284</v>
      </c>
      <c r="I242">
        <v>0.31506799999999996</v>
      </c>
      <c r="J242">
        <v>204</v>
      </c>
      <c r="K242">
        <v>494</v>
      </c>
      <c r="L242">
        <f t="shared" si="13"/>
        <v>290</v>
      </c>
      <c r="M242">
        <f t="shared" si="14"/>
        <v>80</v>
      </c>
      <c r="N242" s="35">
        <f t="shared" si="15"/>
        <v>0.32068965517241377</v>
      </c>
      <c r="O242">
        <v>0.31506799999999996</v>
      </c>
    </row>
    <row r="243" spans="1:15" x14ac:dyDescent="0.25">
      <c r="A243" t="s">
        <v>290</v>
      </c>
      <c r="B243" t="s">
        <v>356</v>
      </c>
      <c r="C243" t="s">
        <v>358</v>
      </c>
      <c r="D243">
        <v>1</v>
      </c>
      <c r="E243" s="31">
        <v>4000</v>
      </c>
      <c r="F243">
        <v>0.97299999999999998</v>
      </c>
      <c r="G243" s="30">
        <f t="shared" si="12"/>
        <v>46704</v>
      </c>
      <c r="H243">
        <v>443</v>
      </c>
      <c r="I243">
        <v>0.55616399999999999</v>
      </c>
      <c r="J243">
        <v>257</v>
      </c>
      <c r="K243">
        <v>903</v>
      </c>
      <c r="L243">
        <f t="shared" si="13"/>
        <v>646</v>
      </c>
      <c r="M243">
        <f t="shared" si="14"/>
        <v>186</v>
      </c>
      <c r="N243" s="35">
        <f t="shared" si="15"/>
        <v>0.33034055727554179</v>
      </c>
      <c r="O243">
        <v>0.55616399999999999</v>
      </c>
    </row>
    <row r="244" spans="1:15" x14ac:dyDescent="0.25">
      <c r="A244" t="s">
        <v>291</v>
      </c>
      <c r="B244" t="s">
        <v>356</v>
      </c>
      <c r="C244" t="s">
        <v>358</v>
      </c>
      <c r="D244">
        <v>2</v>
      </c>
      <c r="E244" s="31">
        <v>5100</v>
      </c>
      <c r="F244">
        <v>0.97299999999999998</v>
      </c>
      <c r="G244" s="30">
        <f t="shared" si="12"/>
        <v>59547.6</v>
      </c>
      <c r="H244">
        <v>718</v>
      </c>
      <c r="I244">
        <v>0.44931500000000002</v>
      </c>
      <c r="J244">
        <v>256</v>
      </c>
      <c r="K244">
        <v>916</v>
      </c>
      <c r="L244">
        <f t="shared" si="13"/>
        <v>660</v>
      </c>
      <c r="M244">
        <f t="shared" si="14"/>
        <v>462</v>
      </c>
      <c r="N244" s="35">
        <f t="shared" si="15"/>
        <v>0.66</v>
      </c>
      <c r="O244">
        <v>0.44931500000000002</v>
      </c>
    </row>
    <row r="245" spans="1:15" x14ac:dyDescent="0.25">
      <c r="A245" t="s">
        <v>292</v>
      </c>
      <c r="B245" t="s">
        <v>297</v>
      </c>
      <c r="C245" t="s">
        <v>357</v>
      </c>
      <c r="D245">
        <v>2</v>
      </c>
      <c r="E245" s="31">
        <v>5600</v>
      </c>
      <c r="F245">
        <v>0.97299999999999998</v>
      </c>
      <c r="G245" s="30">
        <f t="shared" si="12"/>
        <v>65385.599999999999</v>
      </c>
      <c r="H245">
        <v>478</v>
      </c>
      <c r="I245">
        <v>0.31780799999999998</v>
      </c>
      <c r="J245">
        <v>265</v>
      </c>
      <c r="K245">
        <v>644</v>
      </c>
      <c r="L245">
        <f t="shared" si="13"/>
        <v>379</v>
      </c>
      <c r="M245">
        <f t="shared" si="14"/>
        <v>213</v>
      </c>
      <c r="N245" s="35">
        <f t="shared" si="15"/>
        <v>0.54960422163588396</v>
      </c>
      <c r="O245">
        <v>0.31780799999999998</v>
      </c>
    </row>
    <row r="246" spans="1:15" x14ac:dyDescent="0.25">
      <c r="A246" t="s">
        <v>293</v>
      </c>
      <c r="B246" t="s">
        <v>297</v>
      </c>
      <c r="C246" t="s">
        <v>358</v>
      </c>
      <c r="D246">
        <v>1</v>
      </c>
      <c r="E246" s="31">
        <v>5000</v>
      </c>
      <c r="F246">
        <v>0.97299999999999998</v>
      </c>
      <c r="G246" s="30">
        <f t="shared" si="12"/>
        <v>58380</v>
      </c>
      <c r="H246">
        <v>533</v>
      </c>
      <c r="I246">
        <v>0.51232900000000003</v>
      </c>
      <c r="J246">
        <v>236</v>
      </c>
      <c r="K246">
        <v>829</v>
      </c>
      <c r="L246">
        <f t="shared" si="13"/>
        <v>593</v>
      </c>
      <c r="M246">
        <f t="shared" si="14"/>
        <v>297</v>
      </c>
      <c r="N246" s="35">
        <f t="shared" si="15"/>
        <v>0.50067453625632385</v>
      </c>
      <c r="O246">
        <v>0.51232900000000003</v>
      </c>
    </row>
    <row r="247" spans="1:15" x14ac:dyDescent="0.25">
      <c r="A247" t="s">
        <v>294</v>
      </c>
      <c r="B247" t="s">
        <v>297</v>
      </c>
      <c r="C247" t="s">
        <v>358</v>
      </c>
      <c r="D247">
        <v>2</v>
      </c>
      <c r="E247" s="31">
        <v>6000</v>
      </c>
      <c r="F247">
        <v>0.97299999999999998</v>
      </c>
      <c r="G247" s="30">
        <f t="shared" si="12"/>
        <v>70056</v>
      </c>
      <c r="H247">
        <v>566</v>
      </c>
      <c r="I247">
        <v>0.369863</v>
      </c>
      <c r="J247">
        <v>244</v>
      </c>
      <c r="K247">
        <v>872</v>
      </c>
      <c r="L247">
        <f t="shared" si="13"/>
        <v>628</v>
      </c>
      <c r="M247">
        <f t="shared" si="14"/>
        <v>322</v>
      </c>
      <c r="N247" s="35">
        <f t="shared" si="15"/>
        <v>0.51019108280254777</v>
      </c>
      <c r="O247">
        <v>0.369863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7"/>
  <sheetViews>
    <sheetView topLeftCell="P1" workbookViewId="0">
      <selection activeCell="S4" sqref="S4"/>
    </sheetView>
  </sheetViews>
  <sheetFormatPr defaultColWidth="11" defaultRowHeight="15.75" x14ac:dyDescent="0.25"/>
  <cols>
    <col min="1" max="1" width="22.125" customWidth="1"/>
    <col min="3" max="3" width="38.5" customWidth="1"/>
    <col min="4" max="4" width="26.125" customWidth="1"/>
    <col min="5" max="5" width="33.875" customWidth="1"/>
    <col min="6" max="6" width="18.125" customWidth="1"/>
    <col min="7" max="7" width="39.125" style="3" customWidth="1"/>
    <col min="8" max="8" width="21.5" customWidth="1"/>
    <col min="9" max="9" width="25.625" customWidth="1"/>
    <col min="10" max="10" width="28" customWidth="1"/>
    <col min="11" max="11" width="27.875" style="4" customWidth="1"/>
    <col min="12" max="12" width="18.5" customWidth="1"/>
    <col min="13" max="13" width="27.625" customWidth="1"/>
    <col min="14" max="14" width="62.375" customWidth="1"/>
    <col min="15" max="15" width="35.375" style="4" customWidth="1"/>
    <col min="16" max="16" width="52.625" customWidth="1"/>
    <col min="17" max="17" width="74.375" customWidth="1"/>
    <col min="18" max="18" width="77.375" customWidth="1"/>
    <col min="19" max="19" width="64.375" customWidth="1"/>
    <col min="20" max="20" width="56.125" style="4" customWidth="1"/>
    <col min="21" max="21" width="25.125" customWidth="1"/>
  </cols>
  <sheetData>
    <row r="1" spans="1:20" x14ac:dyDescent="0.25">
      <c r="B1" t="s">
        <v>0</v>
      </c>
      <c r="C1" s="1" t="s">
        <v>1</v>
      </c>
      <c r="D1" s="2" t="s">
        <v>20</v>
      </c>
      <c r="E1" s="10" t="s">
        <v>21</v>
      </c>
      <c r="K1" s="22" t="s">
        <v>35</v>
      </c>
      <c r="N1" t="s">
        <v>23</v>
      </c>
      <c r="O1" s="4" t="s">
        <v>24</v>
      </c>
      <c r="P1" s="23" t="s">
        <v>36</v>
      </c>
      <c r="Q1" s="24" t="s">
        <v>26</v>
      </c>
      <c r="R1" s="24" t="s">
        <v>37</v>
      </c>
      <c r="S1" s="23" t="s">
        <v>38</v>
      </c>
      <c r="T1" s="25">
        <v>0.3</v>
      </c>
    </row>
    <row r="2" spans="1:20" x14ac:dyDescent="0.25">
      <c r="E2" t="s">
        <v>4</v>
      </c>
      <c r="F2">
        <v>0.97299999999999998</v>
      </c>
      <c r="G2" s="9" t="s">
        <v>28</v>
      </c>
      <c r="H2" t="s">
        <v>5</v>
      </c>
      <c r="K2" s="22">
        <f>0.9-0.1</f>
        <v>0.8</v>
      </c>
      <c r="N2" s="21" t="s">
        <v>39</v>
      </c>
      <c r="O2" s="4" t="s">
        <v>30</v>
      </c>
      <c r="Q2" s="26">
        <v>-0.79139999999999999</v>
      </c>
      <c r="R2" s="1">
        <v>0.85060000000000002</v>
      </c>
      <c r="S2" s="27" t="s">
        <v>40</v>
      </c>
      <c r="T2" s="28" t="s">
        <v>41</v>
      </c>
    </row>
    <row r="3" spans="1:20" s="8" customFormat="1" x14ac:dyDescent="0.25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42</v>
      </c>
      <c r="I3" s="5" t="s">
        <v>18</v>
      </c>
      <c r="J3" s="5" t="s">
        <v>43</v>
      </c>
      <c r="K3" s="7" t="s">
        <v>44</v>
      </c>
      <c r="L3" s="10" t="s">
        <v>32</v>
      </c>
      <c r="M3" s="10" t="s">
        <v>45</v>
      </c>
      <c r="N3" s="2" t="s">
        <v>34</v>
      </c>
      <c r="O3" s="1" t="s">
        <v>18</v>
      </c>
      <c r="P3" s="17" t="s">
        <v>46</v>
      </c>
      <c r="Q3" s="17" t="s">
        <v>47</v>
      </c>
      <c r="R3" s="17" t="s">
        <v>48</v>
      </c>
      <c r="S3" s="17" t="s">
        <v>49</v>
      </c>
      <c r="T3" s="16" t="s">
        <v>50</v>
      </c>
    </row>
    <row r="4" spans="1:20" x14ac:dyDescent="0.25">
      <c r="A4" t="s">
        <v>51</v>
      </c>
      <c r="B4" t="s">
        <v>295</v>
      </c>
      <c r="C4" t="s">
        <v>357</v>
      </c>
      <c r="D4">
        <v>2</v>
      </c>
      <c r="E4" s="31">
        <v>1060</v>
      </c>
      <c r="F4">
        <v>0.97299999999999998</v>
      </c>
      <c r="G4" s="30">
        <f>E4*12*F4</f>
        <v>12376.56</v>
      </c>
      <c r="H4">
        <v>148</v>
      </c>
      <c r="I4">
        <v>0.16164400000000001</v>
      </c>
      <c r="J4">
        <v>114</v>
      </c>
      <c r="K4">
        <v>153</v>
      </c>
      <c r="L4">
        <f>K4-J4</f>
        <v>39</v>
      </c>
      <c r="M4">
        <f>H4-J4</f>
        <v>34</v>
      </c>
      <c r="N4">
        <f>(($K$2*M4)/L4) + 0.1</f>
        <v>0.79743589743589749</v>
      </c>
      <c r="O4">
        <v>0.16164400000000001</v>
      </c>
      <c r="P4" s="33">
        <v>114</v>
      </c>
      <c r="Q4" s="33">
        <f>($K$2*(P4-J4)/(L4)+0.1)</f>
        <v>0.1</v>
      </c>
      <c r="R4" s="33">
        <f>($Q$2*Q4)+$R$2</f>
        <v>0.77146000000000003</v>
      </c>
      <c r="S4" s="33">
        <f>365*P4*R4</f>
        <v>32100.4506</v>
      </c>
      <c r="T4" s="34">
        <f>S4*(1-$T$1)</f>
        <v>22470.315419999999</v>
      </c>
    </row>
    <row r="5" spans="1:20" x14ac:dyDescent="0.25">
      <c r="A5" t="s">
        <v>52</v>
      </c>
      <c r="B5" t="s">
        <v>296</v>
      </c>
      <c r="C5" t="s">
        <v>357</v>
      </c>
      <c r="D5">
        <v>2</v>
      </c>
      <c r="E5" s="31">
        <v>1200</v>
      </c>
      <c r="F5">
        <v>0.97299999999999998</v>
      </c>
      <c r="G5" s="30">
        <f t="shared" ref="G5:G68" si="0">E5*12*F5</f>
        <v>14011.199999999999</v>
      </c>
      <c r="H5">
        <v>133</v>
      </c>
      <c r="I5">
        <v>0.347945</v>
      </c>
      <c r="J5">
        <v>111</v>
      </c>
      <c r="K5">
        <v>149</v>
      </c>
      <c r="L5">
        <f t="shared" ref="L5:L68" si="1">K5-J5</f>
        <v>38</v>
      </c>
      <c r="M5">
        <f t="shared" ref="M5:M68" si="2">H5-J5</f>
        <v>22</v>
      </c>
      <c r="N5">
        <f t="shared" ref="N5:N68" si="3">(($K$2*M5)/L5) + 0.1</f>
        <v>0.56315789473684219</v>
      </c>
      <c r="O5">
        <v>0.347945</v>
      </c>
      <c r="P5" s="33">
        <v>111</v>
      </c>
      <c r="Q5" s="33">
        <f t="shared" ref="Q5:Q68" si="4">($K$2*(P5-J5)/(L5)+0.1)</f>
        <v>0.1</v>
      </c>
      <c r="R5" s="33">
        <f t="shared" ref="R5:R68" si="5">($Q$2*Q5)+$R$2</f>
        <v>0.77146000000000003</v>
      </c>
      <c r="S5" s="33">
        <f t="shared" ref="S5:S68" si="6">365*P5*R5</f>
        <v>31255.7019</v>
      </c>
      <c r="T5" s="34">
        <f t="shared" ref="T5:T68" si="7">S5*(1-$T$1)</f>
        <v>21878.991329999997</v>
      </c>
    </row>
    <row r="6" spans="1:20" x14ac:dyDescent="0.25">
      <c r="A6" t="s">
        <v>53</v>
      </c>
      <c r="B6" t="s">
        <v>297</v>
      </c>
      <c r="C6" t="s">
        <v>357</v>
      </c>
      <c r="D6">
        <v>1</v>
      </c>
      <c r="E6" s="31">
        <v>3300</v>
      </c>
      <c r="F6">
        <v>0.97299999999999998</v>
      </c>
      <c r="G6" s="30">
        <f t="shared" si="0"/>
        <v>38530.799999999996</v>
      </c>
      <c r="H6">
        <v>372</v>
      </c>
      <c r="I6">
        <v>0.39726</v>
      </c>
      <c r="J6">
        <v>108</v>
      </c>
      <c r="K6">
        <v>610</v>
      </c>
      <c r="L6">
        <f t="shared" si="1"/>
        <v>502</v>
      </c>
      <c r="M6">
        <f t="shared" si="2"/>
        <v>264</v>
      </c>
      <c r="N6">
        <f t="shared" si="3"/>
        <v>0.52071713147410359</v>
      </c>
      <c r="O6">
        <v>0.39726</v>
      </c>
      <c r="P6" s="33">
        <v>359.84480085380346</v>
      </c>
      <c r="Q6" s="33">
        <f t="shared" si="4"/>
        <v>0.50134629618136006</v>
      </c>
      <c r="R6" s="33">
        <f t="shared" si="5"/>
        <v>0.45383454120207167</v>
      </c>
      <c r="S6" s="33">
        <f t="shared" si="6"/>
        <v>59608.150036294413</v>
      </c>
      <c r="T6" s="34">
        <f t="shared" si="7"/>
        <v>41725.705025406089</v>
      </c>
    </row>
    <row r="7" spans="1:20" x14ac:dyDescent="0.25">
      <c r="A7" t="s">
        <v>54</v>
      </c>
      <c r="B7" t="s">
        <v>298</v>
      </c>
      <c r="C7" t="s">
        <v>357</v>
      </c>
      <c r="D7">
        <v>1</v>
      </c>
      <c r="E7" s="31">
        <v>1400</v>
      </c>
      <c r="F7">
        <v>0.97299999999999998</v>
      </c>
      <c r="G7" s="30">
        <f t="shared" si="0"/>
        <v>16346.4</v>
      </c>
      <c r="H7">
        <v>302</v>
      </c>
      <c r="I7">
        <v>0.36438400000000004</v>
      </c>
      <c r="J7">
        <v>178</v>
      </c>
      <c r="K7">
        <v>533</v>
      </c>
      <c r="L7">
        <f t="shared" si="1"/>
        <v>355</v>
      </c>
      <c r="M7">
        <f t="shared" si="2"/>
        <v>124</v>
      </c>
      <c r="N7">
        <f t="shared" si="3"/>
        <v>0.37943661971830989</v>
      </c>
      <c r="O7">
        <v>0.36438400000000004</v>
      </c>
      <c r="P7" s="33">
        <v>305.2846700729088</v>
      </c>
      <c r="Q7" s="33">
        <f t="shared" si="4"/>
        <v>0.38683869312204799</v>
      </c>
      <c r="R7" s="33">
        <f t="shared" si="5"/>
        <v>0.5444558582632113</v>
      </c>
      <c r="S7" s="33">
        <f t="shared" si="6"/>
        <v>60668.1198765886</v>
      </c>
      <c r="T7" s="34">
        <f t="shared" si="7"/>
        <v>42467.683913612018</v>
      </c>
    </row>
    <row r="8" spans="1:20" x14ac:dyDescent="0.25">
      <c r="A8" t="s">
        <v>55</v>
      </c>
      <c r="B8" t="s">
        <v>298</v>
      </c>
      <c r="C8" t="s">
        <v>357</v>
      </c>
      <c r="D8">
        <v>2</v>
      </c>
      <c r="E8" s="31">
        <v>2000</v>
      </c>
      <c r="F8">
        <v>0.97299999999999998</v>
      </c>
      <c r="G8" s="30">
        <f t="shared" si="0"/>
        <v>23352</v>
      </c>
      <c r="H8">
        <v>429</v>
      </c>
      <c r="I8">
        <v>0.41095900000000002</v>
      </c>
      <c r="J8">
        <v>221</v>
      </c>
      <c r="K8">
        <v>617</v>
      </c>
      <c r="L8">
        <f t="shared" si="1"/>
        <v>396</v>
      </c>
      <c r="M8">
        <f t="shared" si="2"/>
        <v>208</v>
      </c>
      <c r="N8">
        <f t="shared" si="3"/>
        <v>0.52020202020202022</v>
      </c>
      <c r="O8">
        <v>0.41095900000000002</v>
      </c>
      <c r="P8" s="33">
        <v>351.76402577710365</v>
      </c>
      <c r="Q8" s="33">
        <f t="shared" si="4"/>
        <v>0.36416974904465382</v>
      </c>
      <c r="R8" s="33">
        <f t="shared" si="5"/>
        <v>0.56239606060606095</v>
      </c>
      <c r="S8" s="33">
        <f t="shared" si="6"/>
        <v>72208.206361389763</v>
      </c>
      <c r="T8" s="34">
        <f t="shared" si="7"/>
        <v>50545.744452972831</v>
      </c>
    </row>
    <row r="9" spans="1:20" x14ac:dyDescent="0.25">
      <c r="A9" t="s">
        <v>56</v>
      </c>
      <c r="B9" t="s">
        <v>298</v>
      </c>
      <c r="C9" t="s">
        <v>358</v>
      </c>
      <c r="D9">
        <v>1</v>
      </c>
      <c r="E9" s="31">
        <v>1600</v>
      </c>
      <c r="F9">
        <v>0.97299999999999998</v>
      </c>
      <c r="G9" s="30">
        <f t="shared" si="0"/>
        <v>18681.599999999999</v>
      </c>
      <c r="H9">
        <v>380</v>
      </c>
      <c r="I9">
        <v>0.41095900000000002</v>
      </c>
      <c r="J9">
        <v>202</v>
      </c>
      <c r="K9">
        <v>646</v>
      </c>
      <c r="L9">
        <f t="shared" si="1"/>
        <v>444</v>
      </c>
      <c r="M9">
        <f t="shared" si="2"/>
        <v>178</v>
      </c>
      <c r="N9">
        <f t="shared" si="3"/>
        <v>0.42072072072072075</v>
      </c>
      <c r="O9">
        <v>0.41095900000000002</v>
      </c>
      <c r="P9" s="33">
        <v>371.50815011372254</v>
      </c>
      <c r="Q9" s="33">
        <f t="shared" si="4"/>
        <v>0.40542009029499559</v>
      </c>
      <c r="R9" s="33">
        <f t="shared" si="5"/>
        <v>0.52975054054054049</v>
      </c>
      <c r="S9" s="33">
        <f t="shared" si="6"/>
        <v>71834.424818355677</v>
      </c>
      <c r="T9" s="34">
        <f t="shared" si="7"/>
        <v>50284.09737284897</v>
      </c>
    </row>
    <row r="10" spans="1:20" x14ac:dyDescent="0.25">
      <c r="A10" t="s">
        <v>57</v>
      </c>
      <c r="B10" t="s">
        <v>298</v>
      </c>
      <c r="C10" t="s">
        <v>358</v>
      </c>
      <c r="D10">
        <v>2</v>
      </c>
      <c r="E10" s="31">
        <v>2800</v>
      </c>
      <c r="F10">
        <v>0.97299999999999998</v>
      </c>
      <c r="G10" s="30">
        <f t="shared" si="0"/>
        <v>32692.799999999999</v>
      </c>
      <c r="H10">
        <v>374</v>
      </c>
      <c r="I10">
        <v>0.52602700000000002</v>
      </c>
      <c r="J10">
        <v>197</v>
      </c>
      <c r="K10">
        <v>639</v>
      </c>
      <c r="L10">
        <f t="shared" si="1"/>
        <v>442</v>
      </c>
      <c r="M10">
        <f t="shared" si="2"/>
        <v>177</v>
      </c>
      <c r="N10">
        <f t="shared" si="3"/>
        <v>0.42036199095022619</v>
      </c>
      <c r="O10">
        <v>0.52602700000000002</v>
      </c>
      <c r="P10" s="33">
        <v>367.78964493302999</v>
      </c>
      <c r="Q10" s="33">
        <f t="shared" si="4"/>
        <v>0.40912152929055201</v>
      </c>
      <c r="R10" s="33">
        <f t="shared" si="5"/>
        <v>0.52682122171945722</v>
      </c>
      <c r="S10" s="33">
        <f t="shared" si="6"/>
        <v>70722.177378975233</v>
      </c>
      <c r="T10" s="34">
        <f t="shared" si="7"/>
        <v>49505.524165282659</v>
      </c>
    </row>
    <row r="11" spans="1:20" x14ac:dyDescent="0.25">
      <c r="A11" t="s">
        <v>58</v>
      </c>
      <c r="B11" t="s">
        <v>299</v>
      </c>
      <c r="C11" t="s">
        <v>357</v>
      </c>
      <c r="D11">
        <v>1</v>
      </c>
      <c r="E11" s="31">
        <v>1100</v>
      </c>
      <c r="F11">
        <v>0.97299999999999998</v>
      </c>
      <c r="G11" s="30">
        <f t="shared" si="0"/>
        <v>12843.6</v>
      </c>
      <c r="H11">
        <v>386</v>
      </c>
      <c r="I11">
        <v>0.43287700000000001</v>
      </c>
      <c r="J11">
        <v>114</v>
      </c>
      <c r="K11">
        <v>477</v>
      </c>
      <c r="L11">
        <f t="shared" si="1"/>
        <v>363</v>
      </c>
      <c r="M11">
        <f t="shared" si="2"/>
        <v>272</v>
      </c>
      <c r="N11">
        <f t="shared" si="3"/>
        <v>0.69944903581267226</v>
      </c>
      <c r="O11">
        <v>0.43287700000000001</v>
      </c>
      <c r="P11">
        <v>100</v>
      </c>
      <c r="Q11">
        <f t="shared" si="4"/>
        <v>6.9146005509641881E-2</v>
      </c>
      <c r="R11" s="33">
        <f t="shared" si="5"/>
        <v>0.79587785123966948</v>
      </c>
      <c r="S11">
        <f t="shared" si="6"/>
        <v>29049.541570247937</v>
      </c>
      <c r="T11" s="4">
        <f t="shared" si="7"/>
        <v>20334.679099173554</v>
      </c>
    </row>
    <row r="12" spans="1:20" x14ac:dyDescent="0.25">
      <c r="A12" t="s">
        <v>59</v>
      </c>
      <c r="B12" t="s">
        <v>299</v>
      </c>
      <c r="C12" t="s">
        <v>357</v>
      </c>
      <c r="D12">
        <v>2</v>
      </c>
      <c r="E12" s="31">
        <v>1900</v>
      </c>
      <c r="F12">
        <v>0.97299999999999998</v>
      </c>
      <c r="G12" s="30">
        <f t="shared" si="0"/>
        <v>22184.399999999998</v>
      </c>
      <c r="H12">
        <v>212</v>
      </c>
      <c r="I12">
        <v>0.69589000000000001</v>
      </c>
      <c r="J12">
        <v>80</v>
      </c>
      <c r="K12">
        <v>583</v>
      </c>
      <c r="L12">
        <f t="shared" si="1"/>
        <v>503</v>
      </c>
      <c r="M12">
        <f t="shared" si="2"/>
        <v>132</v>
      </c>
      <c r="N12">
        <f t="shared" si="3"/>
        <v>0.30994035785288276</v>
      </c>
      <c r="O12">
        <v>0.69589000000000001</v>
      </c>
      <c r="P12">
        <v>100</v>
      </c>
      <c r="Q12">
        <f t="shared" si="4"/>
        <v>0.13180914512922465</v>
      </c>
      <c r="R12" s="33">
        <f t="shared" si="5"/>
        <v>0.74628624254473164</v>
      </c>
      <c r="S12">
        <f t="shared" si="6"/>
        <v>27239.447852882706</v>
      </c>
      <c r="T12" s="4">
        <f t="shared" si="7"/>
        <v>19067.613497017894</v>
      </c>
    </row>
    <row r="13" spans="1:20" x14ac:dyDescent="0.25">
      <c r="A13" t="s">
        <v>60</v>
      </c>
      <c r="B13" t="s">
        <v>299</v>
      </c>
      <c r="C13" t="s">
        <v>358</v>
      </c>
      <c r="D13">
        <v>1</v>
      </c>
      <c r="E13" s="31">
        <v>1800</v>
      </c>
      <c r="F13">
        <v>0.97299999999999998</v>
      </c>
      <c r="G13" s="30">
        <f t="shared" si="0"/>
        <v>21016.799999999999</v>
      </c>
      <c r="H13">
        <v>969</v>
      </c>
      <c r="I13">
        <v>0.10958899999999999</v>
      </c>
      <c r="J13">
        <v>239</v>
      </c>
      <c r="K13">
        <v>1431</v>
      </c>
      <c r="L13">
        <f t="shared" si="1"/>
        <v>1192</v>
      </c>
      <c r="M13">
        <f t="shared" si="2"/>
        <v>730</v>
      </c>
      <c r="N13">
        <f t="shared" si="3"/>
        <v>0.58993288590604032</v>
      </c>
      <c r="O13">
        <v>0.10958899999999999</v>
      </c>
      <c r="P13">
        <v>100</v>
      </c>
      <c r="Q13">
        <f t="shared" si="4"/>
        <v>6.7114093959731586E-3</v>
      </c>
      <c r="R13" s="33">
        <f t="shared" si="5"/>
        <v>0.84528859060402683</v>
      </c>
      <c r="S13">
        <f t="shared" si="6"/>
        <v>30853.03355704698</v>
      </c>
      <c r="T13" s="4">
        <f t="shared" si="7"/>
        <v>21597.123489932885</v>
      </c>
    </row>
    <row r="14" spans="1:20" x14ac:dyDescent="0.25">
      <c r="A14" t="s">
        <v>61</v>
      </c>
      <c r="B14" t="s">
        <v>299</v>
      </c>
      <c r="C14" t="s">
        <v>358</v>
      </c>
      <c r="D14">
        <v>2</v>
      </c>
      <c r="E14" s="31">
        <v>3200</v>
      </c>
      <c r="F14">
        <v>0.97299999999999998</v>
      </c>
      <c r="G14" s="30">
        <f t="shared" si="0"/>
        <v>37363.199999999997</v>
      </c>
      <c r="H14">
        <v>885</v>
      </c>
      <c r="I14">
        <v>0.22465800000000002</v>
      </c>
      <c r="J14">
        <v>236</v>
      </c>
      <c r="K14">
        <v>1533</v>
      </c>
      <c r="L14">
        <f t="shared" si="1"/>
        <v>1297</v>
      </c>
      <c r="M14">
        <f t="shared" si="2"/>
        <v>649</v>
      </c>
      <c r="N14">
        <f t="shared" si="3"/>
        <v>0.50030840400925214</v>
      </c>
      <c r="O14">
        <v>0.22465800000000002</v>
      </c>
      <c r="P14">
        <v>100</v>
      </c>
      <c r="Q14">
        <f t="shared" si="4"/>
        <v>1.6114109483423275E-2</v>
      </c>
      <c r="R14" s="33">
        <f t="shared" si="5"/>
        <v>0.83784729375481881</v>
      </c>
      <c r="S14">
        <f t="shared" si="6"/>
        <v>30581.426222050886</v>
      </c>
      <c r="T14" s="4">
        <f t="shared" si="7"/>
        <v>21406.998355435619</v>
      </c>
    </row>
    <row r="15" spans="1:20" x14ac:dyDescent="0.25">
      <c r="A15" t="s">
        <v>62</v>
      </c>
      <c r="B15" t="s">
        <v>300</v>
      </c>
      <c r="C15" t="s">
        <v>357</v>
      </c>
      <c r="D15">
        <v>1</v>
      </c>
      <c r="E15" s="31">
        <v>1000</v>
      </c>
      <c r="F15">
        <v>0.97299999999999998</v>
      </c>
      <c r="G15" s="30">
        <f t="shared" si="0"/>
        <v>11676</v>
      </c>
      <c r="H15">
        <v>287</v>
      </c>
      <c r="I15">
        <v>0.21917799999999998</v>
      </c>
      <c r="J15">
        <v>138</v>
      </c>
      <c r="K15">
        <v>550</v>
      </c>
      <c r="L15">
        <f t="shared" si="1"/>
        <v>412</v>
      </c>
      <c r="M15">
        <f t="shared" si="2"/>
        <v>149</v>
      </c>
      <c r="N15">
        <f t="shared" si="3"/>
        <v>0.38932038834951455</v>
      </c>
      <c r="O15">
        <v>0.21917799999999998</v>
      </c>
      <c r="P15">
        <v>100</v>
      </c>
      <c r="Q15">
        <f t="shared" si="4"/>
        <v>2.6213592233009703E-2</v>
      </c>
      <c r="R15" s="33">
        <f t="shared" si="5"/>
        <v>0.82985456310679617</v>
      </c>
      <c r="S15">
        <f t="shared" si="6"/>
        <v>30289.691553398061</v>
      </c>
      <c r="T15" s="4">
        <f t="shared" si="7"/>
        <v>21202.784087378641</v>
      </c>
    </row>
    <row r="16" spans="1:20" x14ac:dyDescent="0.25">
      <c r="A16" t="s">
        <v>63</v>
      </c>
      <c r="B16" t="s">
        <v>296</v>
      </c>
      <c r="C16" t="s">
        <v>358</v>
      </c>
      <c r="D16">
        <v>1</v>
      </c>
      <c r="E16" s="31">
        <v>1000</v>
      </c>
      <c r="F16">
        <v>0.97299999999999998</v>
      </c>
      <c r="G16" s="30">
        <f t="shared" si="0"/>
        <v>11676</v>
      </c>
      <c r="H16">
        <v>206</v>
      </c>
      <c r="I16">
        <v>0.39178099999999999</v>
      </c>
      <c r="J16">
        <v>116</v>
      </c>
      <c r="K16">
        <v>296</v>
      </c>
      <c r="L16">
        <f t="shared" si="1"/>
        <v>180</v>
      </c>
      <c r="M16">
        <f t="shared" si="2"/>
        <v>90</v>
      </c>
      <c r="N16">
        <f t="shared" si="3"/>
        <v>0.5</v>
      </c>
      <c r="O16">
        <v>0.39178099999999999</v>
      </c>
      <c r="P16">
        <v>100</v>
      </c>
      <c r="Q16">
        <f t="shared" si="4"/>
        <v>2.8888888888888895E-2</v>
      </c>
      <c r="R16" s="33">
        <f t="shared" si="5"/>
        <v>0.82773733333333332</v>
      </c>
      <c r="S16">
        <f t="shared" si="6"/>
        <v>30212.412666666667</v>
      </c>
      <c r="T16" s="4">
        <f t="shared" si="7"/>
        <v>21148.688866666667</v>
      </c>
    </row>
    <row r="17" spans="1:20" x14ac:dyDescent="0.25">
      <c r="A17" t="s">
        <v>64</v>
      </c>
      <c r="B17" t="s">
        <v>300</v>
      </c>
      <c r="C17" t="s">
        <v>357</v>
      </c>
      <c r="D17">
        <v>2</v>
      </c>
      <c r="E17" s="31">
        <v>1300</v>
      </c>
      <c r="F17">
        <v>0.97299999999999998</v>
      </c>
      <c r="G17" s="30">
        <f t="shared" si="0"/>
        <v>15178.8</v>
      </c>
      <c r="H17">
        <v>462</v>
      </c>
      <c r="I17">
        <v>0.53698599999999996</v>
      </c>
      <c r="J17">
        <v>175</v>
      </c>
      <c r="K17">
        <v>917</v>
      </c>
      <c r="L17">
        <f t="shared" si="1"/>
        <v>742</v>
      </c>
      <c r="M17">
        <f t="shared" si="2"/>
        <v>287</v>
      </c>
      <c r="N17">
        <f t="shared" si="3"/>
        <v>0.40943396226415096</v>
      </c>
      <c r="O17">
        <v>0.53698599999999996</v>
      </c>
      <c r="P17">
        <v>100</v>
      </c>
      <c r="Q17">
        <f t="shared" si="4"/>
        <v>1.913746630727764E-2</v>
      </c>
      <c r="R17" s="33">
        <f t="shared" si="5"/>
        <v>0.83545460916442049</v>
      </c>
      <c r="S17">
        <f t="shared" si="6"/>
        <v>30494.093234501346</v>
      </c>
      <c r="T17" s="4">
        <f t="shared" si="7"/>
        <v>21345.86526415094</v>
      </c>
    </row>
    <row r="18" spans="1:20" x14ac:dyDescent="0.25">
      <c r="A18" t="s">
        <v>65</v>
      </c>
      <c r="B18" t="s">
        <v>300</v>
      </c>
      <c r="C18" t="s">
        <v>358</v>
      </c>
      <c r="D18">
        <v>1</v>
      </c>
      <c r="E18" s="31">
        <v>1200</v>
      </c>
      <c r="F18">
        <v>0.97299999999999998</v>
      </c>
      <c r="G18" s="30">
        <f t="shared" si="0"/>
        <v>14011.199999999999</v>
      </c>
      <c r="H18">
        <v>389</v>
      </c>
      <c r="I18">
        <v>0.51232900000000003</v>
      </c>
      <c r="J18">
        <v>130</v>
      </c>
      <c r="K18">
        <v>821</v>
      </c>
      <c r="L18">
        <f t="shared" si="1"/>
        <v>691</v>
      </c>
      <c r="M18">
        <f t="shared" si="2"/>
        <v>259</v>
      </c>
      <c r="N18">
        <f t="shared" si="3"/>
        <v>0.39985528219971056</v>
      </c>
      <c r="O18">
        <v>0.51232900000000003</v>
      </c>
      <c r="P18">
        <v>100</v>
      </c>
      <c r="Q18">
        <f t="shared" si="4"/>
        <v>6.5267727930535452E-2</v>
      </c>
      <c r="R18" s="33">
        <f t="shared" si="5"/>
        <v>0.79894712011577429</v>
      </c>
      <c r="S18">
        <f t="shared" si="6"/>
        <v>29161.569884225763</v>
      </c>
      <c r="T18" s="4">
        <f t="shared" si="7"/>
        <v>20413.098918958032</v>
      </c>
    </row>
    <row r="19" spans="1:20" x14ac:dyDescent="0.25">
      <c r="A19" t="s">
        <v>66</v>
      </c>
      <c r="B19" t="s">
        <v>300</v>
      </c>
      <c r="C19" t="s">
        <v>358</v>
      </c>
      <c r="D19">
        <v>2</v>
      </c>
      <c r="E19" s="31">
        <v>1600</v>
      </c>
      <c r="F19">
        <v>0.97299999999999998</v>
      </c>
      <c r="G19" s="30">
        <f t="shared" si="0"/>
        <v>18681.599999999999</v>
      </c>
      <c r="H19">
        <v>678</v>
      </c>
      <c r="I19">
        <v>0.36164400000000002</v>
      </c>
      <c r="J19">
        <v>241</v>
      </c>
      <c r="K19">
        <v>866</v>
      </c>
      <c r="L19">
        <f t="shared" si="1"/>
        <v>625</v>
      </c>
      <c r="M19">
        <f t="shared" si="2"/>
        <v>437</v>
      </c>
      <c r="N19">
        <f t="shared" si="3"/>
        <v>0.65936000000000006</v>
      </c>
      <c r="O19">
        <v>0.36164400000000002</v>
      </c>
      <c r="P19">
        <v>100</v>
      </c>
      <c r="Q19">
        <f t="shared" si="4"/>
        <v>-8.0480000000000024E-2</v>
      </c>
      <c r="R19" s="33">
        <f t="shared" si="5"/>
        <v>0.91429187200000006</v>
      </c>
      <c r="S19">
        <f t="shared" si="6"/>
        <v>33371.653328</v>
      </c>
      <c r="T19" s="4">
        <f t="shared" si="7"/>
        <v>23360.157329599999</v>
      </c>
    </row>
    <row r="20" spans="1:20" x14ac:dyDescent="0.25">
      <c r="A20" t="s">
        <v>67</v>
      </c>
      <c r="B20" t="s">
        <v>301</v>
      </c>
      <c r="C20" t="s">
        <v>357</v>
      </c>
      <c r="D20">
        <v>1</v>
      </c>
      <c r="E20" s="31">
        <v>800</v>
      </c>
      <c r="F20">
        <v>0.97299999999999998</v>
      </c>
      <c r="G20" s="30">
        <f t="shared" si="0"/>
        <v>9340.7999999999993</v>
      </c>
      <c r="H20">
        <v>163</v>
      </c>
      <c r="I20">
        <v>0.84383600000000003</v>
      </c>
      <c r="J20">
        <v>134</v>
      </c>
      <c r="K20">
        <v>288</v>
      </c>
      <c r="L20">
        <f t="shared" si="1"/>
        <v>154</v>
      </c>
      <c r="M20">
        <f t="shared" si="2"/>
        <v>29</v>
      </c>
      <c r="N20">
        <f t="shared" si="3"/>
        <v>0.25064935064935068</v>
      </c>
      <c r="O20">
        <v>0.84383600000000003</v>
      </c>
      <c r="P20">
        <v>100</v>
      </c>
      <c r="Q20">
        <f t="shared" si="4"/>
        <v>-7.6623376623376649E-2</v>
      </c>
      <c r="R20" s="33">
        <f t="shared" si="5"/>
        <v>0.91123974025974031</v>
      </c>
      <c r="S20">
        <f t="shared" si="6"/>
        <v>33260.25051948052</v>
      </c>
      <c r="T20" s="4">
        <f t="shared" si="7"/>
        <v>23282.175363636361</v>
      </c>
    </row>
    <row r="21" spans="1:20" x14ac:dyDescent="0.25">
      <c r="A21" t="s">
        <v>68</v>
      </c>
      <c r="B21" t="s">
        <v>301</v>
      </c>
      <c r="C21" t="s">
        <v>357</v>
      </c>
      <c r="D21">
        <v>2</v>
      </c>
      <c r="E21" s="31">
        <v>1200</v>
      </c>
      <c r="F21">
        <v>0.97299999999999998</v>
      </c>
      <c r="G21" s="30">
        <f t="shared" si="0"/>
        <v>14011.199999999999</v>
      </c>
      <c r="H21">
        <v>374</v>
      </c>
      <c r="I21">
        <v>0.91506799999999999</v>
      </c>
      <c r="J21">
        <v>234</v>
      </c>
      <c r="K21">
        <v>794</v>
      </c>
      <c r="L21">
        <f t="shared" si="1"/>
        <v>560</v>
      </c>
      <c r="M21">
        <f t="shared" si="2"/>
        <v>140</v>
      </c>
      <c r="N21" s="32">
        <f t="shared" si="3"/>
        <v>0.30000000000000004</v>
      </c>
      <c r="O21">
        <v>0.91506799999999999</v>
      </c>
      <c r="P21">
        <v>100</v>
      </c>
      <c r="Q21">
        <f t="shared" si="4"/>
        <v>-9.1428571428571415E-2</v>
      </c>
      <c r="R21" s="33">
        <f t="shared" si="5"/>
        <v>0.92295657142857146</v>
      </c>
      <c r="S21">
        <f t="shared" si="6"/>
        <v>33687.91485714286</v>
      </c>
      <c r="T21" s="4">
        <f t="shared" si="7"/>
        <v>23581.540400000002</v>
      </c>
    </row>
    <row r="22" spans="1:20" x14ac:dyDescent="0.25">
      <c r="A22" t="s">
        <v>69</v>
      </c>
      <c r="B22" t="s">
        <v>301</v>
      </c>
      <c r="C22" t="s">
        <v>358</v>
      </c>
      <c r="D22">
        <v>1</v>
      </c>
      <c r="E22" s="31">
        <v>900</v>
      </c>
      <c r="F22">
        <v>0.97299999999999998</v>
      </c>
      <c r="G22" s="30">
        <f t="shared" si="0"/>
        <v>10508.4</v>
      </c>
      <c r="H22">
        <v>444</v>
      </c>
      <c r="I22">
        <v>0.43013699999999999</v>
      </c>
      <c r="J22">
        <v>252</v>
      </c>
      <c r="K22">
        <v>547</v>
      </c>
      <c r="L22">
        <f t="shared" si="1"/>
        <v>295</v>
      </c>
      <c r="M22">
        <f t="shared" si="2"/>
        <v>192</v>
      </c>
      <c r="N22">
        <f t="shared" si="3"/>
        <v>0.62067796610169501</v>
      </c>
      <c r="O22">
        <v>0.43013699999999999</v>
      </c>
      <c r="P22">
        <v>100</v>
      </c>
      <c r="Q22">
        <f t="shared" si="4"/>
        <v>-0.31220338983050855</v>
      </c>
      <c r="R22" s="33">
        <f t="shared" si="5"/>
        <v>1.0976777627118646</v>
      </c>
      <c r="S22">
        <f t="shared" si="6"/>
        <v>40065.238338983057</v>
      </c>
      <c r="T22" s="4">
        <f t="shared" si="7"/>
        <v>28045.66683728814</v>
      </c>
    </row>
    <row r="23" spans="1:20" x14ac:dyDescent="0.25">
      <c r="A23" t="s">
        <v>70</v>
      </c>
      <c r="B23" t="s">
        <v>301</v>
      </c>
      <c r="C23" t="s">
        <v>358</v>
      </c>
      <c r="D23">
        <v>2</v>
      </c>
      <c r="E23" s="31">
        <v>1100</v>
      </c>
      <c r="F23">
        <v>0.97299999999999998</v>
      </c>
      <c r="G23" s="30">
        <f t="shared" si="0"/>
        <v>12843.6</v>
      </c>
      <c r="H23">
        <v>426</v>
      </c>
      <c r="I23">
        <v>0.48219200000000001</v>
      </c>
      <c r="J23">
        <v>246</v>
      </c>
      <c r="K23">
        <v>616</v>
      </c>
      <c r="L23">
        <f t="shared" si="1"/>
        <v>370</v>
      </c>
      <c r="M23">
        <f t="shared" si="2"/>
        <v>180</v>
      </c>
      <c r="N23">
        <f t="shared" si="3"/>
        <v>0.48918918918918919</v>
      </c>
      <c r="O23">
        <v>0.48219200000000001</v>
      </c>
      <c r="P23">
        <v>100</v>
      </c>
      <c r="Q23">
        <f t="shared" si="4"/>
        <v>-0.21567567567567572</v>
      </c>
      <c r="R23" s="33">
        <f t="shared" si="5"/>
        <v>1.0212857297297298</v>
      </c>
      <c r="S23">
        <f t="shared" si="6"/>
        <v>37276.929135135135</v>
      </c>
      <c r="T23" s="4">
        <f t="shared" si="7"/>
        <v>26093.850394594592</v>
      </c>
    </row>
    <row r="24" spans="1:20" x14ac:dyDescent="0.25">
      <c r="A24" t="s">
        <v>71</v>
      </c>
      <c r="B24" t="s">
        <v>302</v>
      </c>
      <c r="C24" t="s">
        <v>357</v>
      </c>
      <c r="D24">
        <v>1</v>
      </c>
      <c r="E24" s="31">
        <v>1000</v>
      </c>
      <c r="F24">
        <v>0.97299999999999998</v>
      </c>
      <c r="G24" s="30">
        <f t="shared" si="0"/>
        <v>11676</v>
      </c>
      <c r="H24">
        <v>332</v>
      </c>
      <c r="I24">
        <v>0.49041099999999999</v>
      </c>
      <c r="J24">
        <v>171</v>
      </c>
      <c r="K24">
        <v>457</v>
      </c>
      <c r="L24">
        <f t="shared" si="1"/>
        <v>286</v>
      </c>
      <c r="M24">
        <f t="shared" si="2"/>
        <v>161</v>
      </c>
      <c r="N24">
        <f t="shared" si="3"/>
        <v>0.55034965034965044</v>
      </c>
      <c r="O24">
        <v>0.49041099999999999</v>
      </c>
      <c r="P24">
        <v>100</v>
      </c>
      <c r="Q24">
        <f t="shared" si="4"/>
        <v>-9.8601398601398604E-2</v>
      </c>
      <c r="R24" s="33">
        <f t="shared" si="5"/>
        <v>0.92863314685314691</v>
      </c>
      <c r="S24">
        <f t="shared" si="6"/>
        <v>33895.109860139863</v>
      </c>
      <c r="T24" s="4">
        <f t="shared" si="7"/>
        <v>23726.576902097902</v>
      </c>
    </row>
    <row r="25" spans="1:20" x14ac:dyDescent="0.25">
      <c r="A25" t="s">
        <v>72</v>
      </c>
      <c r="B25" t="s">
        <v>302</v>
      </c>
      <c r="C25" t="s">
        <v>357</v>
      </c>
      <c r="D25">
        <v>2</v>
      </c>
      <c r="E25" s="31">
        <v>1400</v>
      </c>
      <c r="F25">
        <v>0.97299999999999998</v>
      </c>
      <c r="G25" s="30">
        <f t="shared" si="0"/>
        <v>16346.4</v>
      </c>
      <c r="H25">
        <v>430</v>
      </c>
      <c r="I25">
        <v>0.52328799999999998</v>
      </c>
      <c r="J25">
        <v>262</v>
      </c>
      <c r="K25">
        <v>567</v>
      </c>
      <c r="L25">
        <f t="shared" si="1"/>
        <v>305</v>
      </c>
      <c r="M25">
        <f t="shared" si="2"/>
        <v>168</v>
      </c>
      <c r="N25">
        <f t="shared" si="3"/>
        <v>0.54065573770491804</v>
      </c>
      <c r="O25">
        <v>0.52328799999999998</v>
      </c>
      <c r="P25">
        <v>100</v>
      </c>
      <c r="Q25">
        <f t="shared" si="4"/>
        <v>-0.32491803278688525</v>
      </c>
      <c r="R25" s="33">
        <f t="shared" si="5"/>
        <v>1.107740131147541</v>
      </c>
      <c r="S25">
        <f t="shared" si="6"/>
        <v>40432.514786885244</v>
      </c>
      <c r="T25" s="4">
        <f t="shared" si="7"/>
        <v>28302.76035081967</v>
      </c>
    </row>
    <row r="26" spans="1:20" x14ac:dyDescent="0.25">
      <c r="A26" t="s">
        <v>73</v>
      </c>
      <c r="B26" t="s">
        <v>302</v>
      </c>
      <c r="C26" t="s">
        <v>358</v>
      </c>
      <c r="D26">
        <v>1</v>
      </c>
      <c r="E26" s="31">
        <v>1500</v>
      </c>
      <c r="F26">
        <v>0.97299999999999998</v>
      </c>
      <c r="G26" s="30">
        <f t="shared" si="0"/>
        <v>17514</v>
      </c>
      <c r="H26">
        <v>662</v>
      </c>
      <c r="I26">
        <v>0.44931500000000002</v>
      </c>
      <c r="J26">
        <v>229</v>
      </c>
      <c r="K26">
        <v>859</v>
      </c>
      <c r="L26">
        <f t="shared" si="1"/>
        <v>630</v>
      </c>
      <c r="M26">
        <f t="shared" si="2"/>
        <v>433</v>
      </c>
      <c r="N26">
        <f t="shared" si="3"/>
        <v>0.64984126984126989</v>
      </c>
      <c r="O26">
        <v>0.44931500000000002</v>
      </c>
      <c r="P26">
        <v>100</v>
      </c>
      <c r="Q26">
        <f t="shared" si="4"/>
        <v>-6.3809523809523816E-2</v>
      </c>
      <c r="R26" s="33">
        <f t="shared" si="5"/>
        <v>0.9010988571428572</v>
      </c>
      <c r="S26">
        <f t="shared" si="6"/>
        <v>32890.10828571429</v>
      </c>
      <c r="T26" s="4">
        <f t="shared" si="7"/>
        <v>23023.075800000002</v>
      </c>
    </row>
    <row r="27" spans="1:20" x14ac:dyDescent="0.25">
      <c r="A27" t="s">
        <v>74</v>
      </c>
      <c r="B27" t="s">
        <v>296</v>
      </c>
      <c r="C27" t="s">
        <v>358</v>
      </c>
      <c r="D27">
        <v>2</v>
      </c>
      <c r="E27" s="31">
        <v>1300</v>
      </c>
      <c r="F27">
        <v>0.97299999999999998</v>
      </c>
      <c r="G27" s="30">
        <f t="shared" si="0"/>
        <v>15178.8</v>
      </c>
      <c r="H27">
        <v>186</v>
      </c>
      <c r="I27">
        <v>0.66027400000000003</v>
      </c>
      <c r="J27">
        <v>136</v>
      </c>
      <c r="K27">
        <v>336</v>
      </c>
      <c r="L27">
        <f t="shared" si="1"/>
        <v>200</v>
      </c>
      <c r="M27">
        <f t="shared" si="2"/>
        <v>50</v>
      </c>
      <c r="N27">
        <f t="shared" si="3"/>
        <v>0.30000000000000004</v>
      </c>
      <c r="O27">
        <v>0.66027400000000003</v>
      </c>
      <c r="P27" s="33">
        <v>189.85051806924434</v>
      </c>
      <c r="Q27" s="33">
        <f>($K$2*(P27-J27)/(L27))+0.1</f>
        <v>0.31540207227697736</v>
      </c>
      <c r="R27" s="33">
        <f t="shared" si="5"/>
        <v>0.60099080000000016</v>
      </c>
      <c r="S27" s="33">
        <f t="shared" si="6"/>
        <v>41645.921378220119</v>
      </c>
      <c r="T27" s="34">
        <f t="shared" si="7"/>
        <v>29152.144964754079</v>
      </c>
    </row>
    <row r="28" spans="1:20" x14ac:dyDescent="0.25">
      <c r="A28" t="s">
        <v>75</v>
      </c>
      <c r="B28" t="s">
        <v>302</v>
      </c>
      <c r="C28" t="s">
        <v>358</v>
      </c>
      <c r="D28">
        <v>2</v>
      </c>
      <c r="E28" s="31">
        <v>1600</v>
      </c>
      <c r="F28">
        <v>0.97299999999999998</v>
      </c>
      <c r="G28" s="30">
        <f t="shared" si="0"/>
        <v>18681.599999999999</v>
      </c>
      <c r="H28">
        <v>696</v>
      </c>
      <c r="I28">
        <v>0.48767099999999997</v>
      </c>
      <c r="J28">
        <v>449</v>
      </c>
      <c r="K28">
        <v>899</v>
      </c>
      <c r="L28">
        <f t="shared" si="1"/>
        <v>450</v>
      </c>
      <c r="M28">
        <f t="shared" si="2"/>
        <v>247</v>
      </c>
      <c r="N28">
        <f t="shared" si="3"/>
        <v>0.53911111111111121</v>
      </c>
      <c r="O28">
        <v>0.48767099999999997</v>
      </c>
      <c r="P28">
        <v>100</v>
      </c>
      <c r="Q28">
        <f t="shared" si="4"/>
        <v>-0.52044444444444449</v>
      </c>
      <c r="R28" s="33">
        <f t="shared" si="5"/>
        <v>1.2624797333333335</v>
      </c>
      <c r="S28">
        <f t="shared" si="6"/>
        <v>46080.510266666672</v>
      </c>
      <c r="T28" s="4">
        <f t="shared" si="7"/>
        <v>32256.357186666668</v>
      </c>
    </row>
    <row r="29" spans="1:20" x14ac:dyDescent="0.25">
      <c r="A29" t="s">
        <v>76</v>
      </c>
      <c r="B29" t="s">
        <v>303</v>
      </c>
      <c r="C29" t="s">
        <v>357</v>
      </c>
      <c r="D29">
        <v>1</v>
      </c>
      <c r="E29" s="31">
        <v>600</v>
      </c>
      <c r="F29">
        <v>0.97299999999999998</v>
      </c>
      <c r="G29" s="30">
        <f t="shared" si="0"/>
        <v>7005.5999999999995</v>
      </c>
      <c r="H29">
        <v>182</v>
      </c>
      <c r="I29">
        <v>0.43835599999999997</v>
      </c>
      <c r="J29">
        <v>132</v>
      </c>
      <c r="K29">
        <v>226</v>
      </c>
      <c r="L29">
        <f t="shared" si="1"/>
        <v>94</v>
      </c>
      <c r="M29">
        <f t="shared" si="2"/>
        <v>50</v>
      </c>
      <c r="N29">
        <f t="shared" si="3"/>
        <v>0.52553191489361706</v>
      </c>
      <c r="O29">
        <v>0.43835599999999997</v>
      </c>
      <c r="P29">
        <v>100</v>
      </c>
      <c r="Q29">
        <f t="shared" si="4"/>
        <v>-0.17234042553191489</v>
      </c>
      <c r="R29" s="33">
        <f t="shared" si="5"/>
        <v>0.98699021276595744</v>
      </c>
      <c r="S29">
        <f t="shared" si="6"/>
        <v>36025.142765957447</v>
      </c>
      <c r="T29" s="4">
        <f t="shared" si="7"/>
        <v>25217.599936170212</v>
      </c>
    </row>
    <row r="30" spans="1:20" x14ac:dyDescent="0.25">
      <c r="A30" t="s">
        <v>77</v>
      </c>
      <c r="B30" t="s">
        <v>303</v>
      </c>
      <c r="C30" t="s">
        <v>357</v>
      </c>
      <c r="D30">
        <v>2</v>
      </c>
      <c r="E30" s="31">
        <v>800</v>
      </c>
      <c r="F30">
        <v>0.97299999999999998</v>
      </c>
      <c r="G30" s="30">
        <f t="shared" si="0"/>
        <v>9340.7999999999993</v>
      </c>
      <c r="H30">
        <v>241</v>
      </c>
      <c r="I30">
        <v>0.53150699999999995</v>
      </c>
      <c r="J30">
        <v>157</v>
      </c>
      <c r="K30">
        <v>340</v>
      </c>
      <c r="L30">
        <f t="shared" si="1"/>
        <v>183</v>
      </c>
      <c r="M30">
        <f t="shared" si="2"/>
        <v>84</v>
      </c>
      <c r="N30">
        <f t="shared" si="3"/>
        <v>0.46721311475409844</v>
      </c>
      <c r="O30">
        <v>0.53150699999999995</v>
      </c>
      <c r="P30">
        <v>100</v>
      </c>
      <c r="Q30">
        <f t="shared" si="4"/>
        <v>-0.14918032786885246</v>
      </c>
      <c r="R30" s="33">
        <f t="shared" si="5"/>
        <v>0.9686613114754099</v>
      </c>
      <c r="S30">
        <f t="shared" si="6"/>
        <v>35356.137868852464</v>
      </c>
      <c r="T30" s="4">
        <f t="shared" si="7"/>
        <v>24749.296508196723</v>
      </c>
    </row>
    <row r="31" spans="1:20" x14ac:dyDescent="0.25">
      <c r="A31" t="s">
        <v>78</v>
      </c>
      <c r="B31" t="s">
        <v>303</v>
      </c>
      <c r="C31" t="s">
        <v>358</v>
      </c>
      <c r="D31">
        <v>1</v>
      </c>
      <c r="E31" s="31">
        <v>700</v>
      </c>
      <c r="F31">
        <v>0.97299999999999998</v>
      </c>
      <c r="G31" s="30">
        <f t="shared" si="0"/>
        <v>8173.2</v>
      </c>
      <c r="H31">
        <v>363</v>
      </c>
      <c r="I31">
        <v>0.13972599999999999</v>
      </c>
      <c r="J31">
        <v>215</v>
      </c>
      <c r="K31">
        <v>377</v>
      </c>
      <c r="L31">
        <f t="shared" si="1"/>
        <v>162</v>
      </c>
      <c r="M31">
        <f t="shared" si="2"/>
        <v>148</v>
      </c>
      <c r="N31">
        <f t="shared" si="3"/>
        <v>0.83086419753086416</v>
      </c>
      <c r="O31">
        <v>0.13972599999999999</v>
      </c>
      <c r="P31">
        <v>100</v>
      </c>
      <c r="Q31">
        <f t="shared" si="4"/>
        <v>-0.46790123456790123</v>
      </c>
      <c r="R31" s="33">
        <f t="shared" si="5"/>
        <v>1.2208970370370371</v>
      </c>
      <c r="S31">
        <f t="shared" si="6"/>
        <v>44562.741851851853</v>
      </c>
      <c r="T31" s="4">
        <f t="shared" si="7"/>
        <v>31193.919296296295</v>
      </c>
    </row>
    <row r="32" spans="1:20" x14ac:dyDescent="0.25">
      <c r="A32" t="s">
        <v>79</v>
      </c>
      <c r="B32" t="s">
        <v>303</v>
      </c>
      <c r="C32" t="s">
        <v>358</v>
      </c>
      <c r="D32">
        <v>2</v>
      </c>
      <c r="E32" s="31">
        <v>1000</v>
      </c>
      <c r="F32">
        <v>0.97299999999999998</v>
      </c>
      <c r="G32" s="30">
        <f t="shared" si="0"/>
        <v>11676</v>
      </c>
      <c r="H32">
        <v>301</v>
      </c>
      <c r="I32">
        <v>0.46849299999999999</v>
      </c>
      <c r="J32">
        <v>202</v>
      </c>
      <c r="K32">
        <v>374</v>
      </c>
      <c r="L32">
        <f t="shared" si="1"/>
        <v>172</v>
      </c>
      <c r="M32">
        <f t="shared" si="2"/>
        <v>99</v>
      </c>
      <c r="N32">
        <f t="shared" si="3"/>
        <v>0.56046511627906981</v>
      </c>
      <c r="O32">
        <v>0.46849299999999999</v>
      </c>
      <c r="P32">
        <v>100</v>
      </c>
      <c r="Q32">
        <f t="shared" si="4"/>
        <v>-0.37441860465116283</v>
      </c>
      <c r="R32" s="33">
        <f t="shared" si="5"/>
        <v>1.1469148837209304</v>
      </c>
      <c r="S32">
        <f t="shared" si="6"/>
        <v>41862.393255813964</v>
      </c>
      <c r="T32" s="4">
        <f t="shared" si="7"/>
        <v>29303.675279069772</v>
      </c>
    </row>
    <row r="33" spans="1:20" x14ac:dyDescent="0.25">
      <c r="A33" t="s">
        <v>80</v>
      </c>
      <c r="B33" t="s">
        <v>304</v>
      </c>
      <c r="C33" t="s">
        <v>357</v>
      </c>
      <c r="D33">
        <v>1</v>
      </c>
      <c r="E33" s="31">
        <v>700</v>
      </c>
      <c r="F33">
        <v>0.97299999999999998</v>
      </c>
      <c r="G33" s="30">
        <f t="shared" si="0"/>
        <v>8173.2</v>
      </c>
      <c r="H33">
        <v>212</v>
      </c>
      <c r="I33">
        <v>0.50136999999999998</v>
      </c>
      <c r="J33">
        <v>94</v>
      </c>
      <c r="K33">
        <v>356</v>
      </c>
      <c r="L33">
        <f t="shared" si="1"/>
        <v>262</v>
      </c>
      <c r="M33">
        <f t="shared" si="2"/>
        <v>118</v>
      </c>
      <c r="N33">
        <f t="shared" si="3"/>
        <v>0.46030534351145036</v>
      </c>
      <c r="O33">
        <v>0.50136999999999998</v>
      </c>
      <c r="P33">
        <v>100</v>
      </c>
      <c r="Q33">
        <f t="shared" si="4"/>
        <v>0.1183206106870229</v>
      </c>
      <c r="R33" s="33">
        <f t="shared" si="5"/>
        <v>0.75696106870229007</v>
      </c>
      <c r="S33">
        <f t="shared" si="6"/>
        <v>27629.079007633587</v>
      </c>
      <c r="T33" s="4">
        <f t="shared" si="7"/>
        <v>19340.35530534351</v>
      </c>
    </row>
    <row r="34" spans="1:20" x14ac:dyDescent="0.25">
      <c r="A34" t="s">
        <v>81</v>
      </c>
      <c r="B34" t="s">
        <v>304</v>
      </c>
      <c r="C34" t="s">
        <v>357</v>
      </c>
      <c r="D34">
        <v>2</v>
      </c>
      <c r="E34" s="31">
        <v>900</v>
      </c>
      <c r="F34">
        <v>0.97299999999999998</v>
      </c>
      <c r="G34" s="30">
        <f t="shared" si="0"/>
        <v>10508.4</v>
      </c>
      <c r="H34">
        <v>340</v>
      </c>
      <c r="I34">
        <v>0.30684899999999998</v>
      </c>
      <c r="J34">
        <v>69</v>
      </c>
      <c r="K34">
        <v>485</v>
      </c>
      <c r="L34">
        <f t="shared" si="1"/>
        <v>416</v>
      </c>
      <c r="M34">
        <f t="shared" si="2"/>
        <v>271</v>
      </c>
      <c r="N34">
        <f t="shared" si="3"/>
        <v>0.62115384615384617</v>
      </c>
      <c r="O34">
        <v>0.30684899999999998</v>
      </c>
      <c r="P34">
        <v>100</v>
      </c>
      <c r="Q34">
        <f t="shared" si="4"/>
        <v>0.15961538461538463</v>
      </c>
      <c r="R34" s="33">
        <f t="shared" si="5"/>
        <v>0.72428038461538469</v>
      </c>
      <c r="S34">
        <f t="shared" si="6"/>
        <v>26436.234038461542</v>
      </c>
      <c r="T34" s="4">
        <f t="shared" si="7"/>
        <v>18505.36382692308</v>
      </c>
    </row>
    <row r="35" spans="1:20" x14ac:dyDescent="0.25">
      <c r="A35" t="s">
        <v>82</v>
      </c>
      <c r="B35" t="s">
        <v>304</v>
      </c>
      <c r="C35" t="s">
        <v>358</v>
      </c>
      <c r="D35">
        <v>1</v>
      </c>
      <c r="E35" s="31">
        <v>1000</v>
      </c>
      <c r="F35">
        <v>0.97299999999999998</v>
      </c>
      <c r="G35" s="30">
        <f t="shared" si="0"/>
        <v>11676</v>
      </c>
      <c r="H35">
        <v>266</v>
      </c>
      <c r="I35">
        <v>0.52054800000000001</v>
      </c>
      <c r="J35">
        <v>84</v>
      </c>
      <c r="K35">
        <v>376</v>
      </c>
      <c r="L35">
        <f t="shared" si="1"/>
        <v>292</v>
      </c>
      <c r="M35">
        <f t="shared" si="2"/>
        <v>182</v>
      </c>
      <c r="N35">
        <f t="shared" si="3"/>
        <v>0.59863013698630141</v>
      </c>
      <c r="O35">
        <v>0.52054800000000001</v>
      </c>
      <c r="P35">
        <v>100</v>
      </c>
      <c r="Q35">
        <f t="shared" si="4"/>
        <v>0.14383561643835618</v>
      </c>
      <c r="R35" s="33">
        <f t="shared" si="5"/>
        <v>0.73676849315068493</v>
      </c>
      <c r="S35">
        <f t="shared" si="6"/>
        <v>26892.05</v>
      </c>
      <c r="T35" s="4">
        <f t="shared" si="7"/>
        <v>18824.434999999998</v>
      </c>
    </row>
    <row r="36" spans="1:20" x14ac:dyDescent="0.25">
      <c r="A36" t="s">
        <v>83</v>
      </c>
      <c r="B36" t="s">
        <v>304</v>
      </c>
      <c r="C36" t="s">
        <v>358</v>
      </c>
      <c r="D36">
        <v>2</v>
      </c>
      <c r="E36" s="31">
        <v>1200</v>
      </c>
      <c r="F36">
        <v>0.97299999999999998</v>
      </c>
      <c r="G36" s="30">
        <f t="shared" si="0"/>
        <v>14011.199999999999</v>
      </c>
      <c r="H36">
        <v>442</v>
      </c>
      <c r="I36">
        <v>0.12876699999999999</v>
      </c>
      <c r="J36">
        <v>109</v>
      </c>
      <c r="K36">
        <v>490</v>
      </c>
      <c r="L36">
        <f t="shared" si="1"/>
        <v>381</v>
      </c>
      <c r="M36">
        <f t="shared" si="2"/>
        <v>333</v>
      </c>
      <c r="N36">
        <f t="shared" si="3"/>
        <v>0.79921259842519687</v>
      </c>
      <c r="O36">
        <v>0.12876699999999999</v>
      </c>
      <c r="P36">
        <v>100</v>
      </c>
      <c r="Q36">
        <f t="shared" si="4"/>
        <v>8.1102362204724415E-2</v>
      </c>
      <c r="R36" s="33">
        <f t="shared" si="5"/>
        <v>0.78641559055118115</v>
      </c>
      <c r="S36">
        <f t="shared" si="6"/>
        <v>28704.169055118113</v>
      </c>
      <c r="T36" s="4">
        <f t="shared" si="7"/>
        <v>20092.918338582676</v>
      </c>
    </row>
    <row r="37" spans="1:20" x14ac:dyDescent="0.25">
      <c r="A37" t="s">
        <v>84</v>
      </c>
      <c r="B37" t="s">
        <v>305</v>
      </c>
      <c r="C37" t="s">
        <v>357</v>
      </c>
      <c r="D37">
        <v>1</v>
      </c>
      <c r="E37" s="31">
        <v>1200</v>
      </c>
      <c r="F37">
        <v>0.97299999999999998</v>
      </c>
      <c r="G37" s="30">
        <f t="shared" si="0"/>
        <v>14011.199999999999</v>
      </c>
      <c r="H37">
        <v>354</v>
      </c>
      <c r="I37">
        <v>0.241096</v>
      </c>
      <c r="J37">
        <v>145</v>
      </c>
      <c r="K37">
        <v>434</v>
      </c>
      <c r="L37">
        <f t="shared" si="1"/>
        <v>289</v>
      </c>
      <c r="M37">
        <f t="shared" si="2"/>
        <v>209</v>
      </c>
      <c r="N37">
        <f t="shared" si="3"/>
        <v>0.67854671280276824</v>
      </c>
      <c r="O37">
        <v>0.241096</v>
      </c>
      <c r="P37">
        <v>100</v>
      </c>
      <c r="Q37">
        <f t="shared" si="4"/>
        <v>-2.4567474048442894E-2</v>
      </c>
      <c r="R37" s="33">
        <f t="shared" si="5"/>
        <v>0.87004269896193775</v>
      </c>
      <c r="S37">
        <f t="shared" si="6"/>
        <v>31756.558512110729</v>
      </c>
      <c r="T37" s="4">
        <f t="shared" si="7"/>
        <v>22229.590958477507</v>
      </c>
    </row>
    <row r="38" spans="1:20" x14ac:dyDescent="0.25">
      <c r="A38" t="s">
        <v>85</v>
      </c>
      <c r="B38" t="s">
        <v>306</v>
      </c>
      <c r="C38" t="s">
        <v>357</v>
      </c>
      <c r="D38">
        <v>2</v>
      </c>
      <c r="E38" s="31">
        <v>920</v>
      </c>
      <c r="F38">
        <v>0.97299999999999998</v>
      </c>
      <c r="G38" s="30">
        <f t="shared" si="0"/>
        <v>10741.92</v>
      </c>
      <c r="H38">
        <v>123</v>
      </c>
      <c r="I38">
        <v>0.45205499999999998</v>
      </c>
      <c r="J38">
        <v>111</v>
      </c>
      <c r="K38">
        <v>147</v>
      </c>
      <c r="L38">
        <f t="shared" si="1"/>
        <v>36</v>
      </c>
      <c r="M38">
        <f t="shared" si="2"/>
        <v>12</v>
      </c>
      <c r="N38">
        <f t="shared" si="3"/>
        <v>0.3666666666666667</v>
      </c>
      <c r="O38">
        <v>0.45205499999999998</v>
      </c>
      <c r="P38">
        <v>100</v>
      </c>
      <c r="Q38">
        <f t="shared" si="4"/>
        <v>-0.14444444444444446</v>
      </c>
      <c r="R38" s="33">
        <f t="shared" si="5"/>
        <v>0.9649133333333334</v>
      </c>
      <c r="S38">
        <f t="shared" si="6"/>
        <v>35219.33666666667</v>
      </c>
      <c r="T38" s="4">
        <f t="shared" si="7"/>
        <v>24653.535666666667</v>
      </c>
    </row>
    <row r="39" spans="1:20" x14ac:dyDescent="0.25">
      <c r="A39" t="s">
        <v>86</v>
      </c>
      <c r="B39" t="s">
        <v>305</v>
      </c>
      <c r="C39" t="s">
        <v>357</v>
      </c>
      <c r="D39">
        <v>2</v>
      </c>
      <c r="E39" s="31">
        <v>1300</v>
      </c>
      <c r="F39">
        <v>0.97299999999999998</v>
      </c>
      <c r="G39" s="30">
        <f t="shared" si="0"/>
        <v>15178.8</v>
      </c>
      <c r="H39">
        <v>377</v>
      </c>
      <c r="I39">
        <v>0.47945199999999999</v>
      </c>
      <c r="J39">
        <v>228</v>
      </c>
      <c r="K39">
        <v>457</v>
      </c>
      <c r="L39">
        <f t="shared" si="1"/>
        <v>229</v>
      </c>
      <c r="M39">
        <f t="shared" si="2"/>
        <v>149</v>
      </c>
      <c r="N39">
        <f t="shared" si="3"/>
        <v>0.62052401746724895</v>
      </c>
      <c r="O39">
        <v>0.47945199999999999</v>
      </c>
      <c r="P39">
        <v>100</v>
      </c>
      <c r="Q39">
        <f t="shared" si="4"/>
        <v>-0.34716157205240172</v>
      </c>
      <c r="R39" s="33">
        <f t="shared" si="5"/>
        <v>1.1253436681222708</v>
      </c>
      <c r="S39">
        <f t="shared" si="6"/>
        <v>41075.043886462889</v>
      </c>
      <c r="T39" s="4">
        <f t="shared" si="7"/>
        <v>28752.530720524021</v>
      </c>
    </row>
    <row r="40" spans="1:20" x14ac:dyDescent="0.25">
      <c r="A40" t="s">
        <v>87</v>
      </c>
      <c r="B40" t="s">
        <v>305</v>
      </c>
      <c r="C40" t="s">
        <v>358</v>
      </c>
      <c r="D40">
        <v>1</v>
      </c>
      <c r="E40" s="31">
        <v>1100</v>
      </c>
      <c r="F40">
        <v>0.97299999999999998</v>
      </c>
      <c r="G40" s="30">
        <f t="shared" si="0"/>
        <v>12843.6</v>
      </c>
      <c r="H40">
        <v>318</v>
      </c>
      <c r="I40">
        <v>0.271233</v>
      </c>
      <c r="J40">
        <v>90</v>
      </c>
      <c r="K40">
        <v>375</v>
      </c>
      <c r="L40">
        <f t="shared" si="1"/>
        <v>285</v>
      </c>
      <c r="M40">
        <f t="shared" si="2"/>
        <v>228</v>
      </c>
      <c r="N40">
        <f t="shared" si="3"/>
        <v>0.74</v>
      </c>
      <c r="O40">
        <v>0.271233</v>
      </c>
      <c r="P40">
        <v>100</v>
      </c>
      <c r="Q40">
        <f t="shared" si="4"/>
        <v>0.1280701754385965</v>
      </c>
      <c r="R40" s="33">
        <f t="shared" si="5"/>
        <v>0.74924526315789475</v>
      </c>
      <c r="S40">
        <f t="shared" si="6"/>
        <v>27347.452105263157</v>
      </c>
      <c r="T40" s="4">
        <f t="shared" si="7"/>
        <v>19143.21647368421</v>
      </c>
    </row>
    <row r="41" spans="1:20" x14ac:dyDescent="0.25">
      <c r="A41" t="s">
        <v>88</v>
      </c>
      <c r="B41" t="s">
        <v>305</v>
      </c>
      <c r="C41" t="s">
        <v>358</v>
      </c>
      <c r="D41">
        <v>2</v>
      </c>
      <c r="E41" s="31">
        <v>1200</v>
      </c>
      <c r="F41">
        <v>0.97299999999999998</v>
      </c>
      <c r="G41" s="30">
        <f t="shared" si="0"/>
        <v>14011.199999999999</v>
      </c>
      <c r="H41">
        <v>198</v>
      </c>
      <c r="I41">
        <v>0.43013699999999999</v>
      </c>
      <c r="J41">
        <v>128</v>
      </c>
      <c r="K41">
        <v>238</v>
      </c>
      <c r="L41">
        <f t="shared" si="1"/>
        <v>110</v>
      </c>
      <c r="M41">
        <f t="shared" si="2"/>
        <v>70</v>
      </c>
      <c r="N41">
        <f t="shared" si="3"/>
        <v>0.60909090909090902</v>
      </c>
      <c r="O41">
        <v>0.43013699999999999</v>
      </c>
      <c r="P41">
        <v>100</v>
      </c>
      <c r="Q41">
        <f t="shared" si="4"/>
        <v>-0.10363636363636364</v>
      </c>
      <c r="R41" s="33">
        <f t="shared" si="5"/>
        <v>0.93261781818181821</v>
      </c>
      <c r="S41">
        <f t="shared" si="6"/>
        <v>34040.550363636365</v>
      </c>
      <c r="T41" s="4">
        <f t="shared" si="7"/>
        <v>23828.385254545454</v>
      </c>
    </row>
    <row r="42" spans="1:20" x14ac:dyDescent="0.25">
      <c r="A42" t="s">
        <v>89</v>
      </c>
      <c r="B42" t="s">
        <v>307</v>
      </c>
      <c r="C42" t="s">
        <v>357</v>
      </c>
      <c r="D42">
        <v>1</v>
      </c>
      <c r="E42" s="31">
        <v>1300</v>
      </c>
      <c r="F42">
        <v>0.97299999999999998</v>
      </c>
      <c r="G42" s="30">
        <f t="shared" si="0"/>
        <v>15178.8</v>
      </c>
      <c r="H42">
        <v>149</v>
      </c>
      <c r="I42">
        <v>0.56712300000000004</v>
      </c>
      <c r="J42">
        <v>126</v>
      </c>
      <c r="K42">
        <v>188</v>
      </c>
      <c r="L42">
        <f t="shared" si="1"/>
        <v>62</v>
      </c>
      <c r="M42">
        <f t="shared" si="2"/>
        <v>23</v>
      </c>
      <c r="N42">
        <f t="shared" si="3"/>
        <v>0.39677419354838717</v>
      </c>
      <c r="O42">
        <v>0.56712300000000004</v>
      </c>
      <c r="P42">
        <v>100</v>
      </c>
      <c r="Q42">
        <f t="shared" si="4"/>
        <v>-0.23548387096774195</v>
      </c>
      <c r="R42" s="33">
        <f t="shared" si="5"/>
        <v>1.0369619354838711</v>
      </c>
      <c r="S42">
        <f t="shared" si="6"/>
        <v>37849.110645161294</v>
      </c>
      <c r="T42" s="4">
        <f t="shared" si="7"/>
        <v>26494.377451612905</v>
      </c>
    </row>
    <row r="43" spans="1:20" x14ac:dyDescent="0.25">
      <c r="A43" t="s">
        <v>90</v>
      </c>
      <c r="B43" t="s">
        <v>307</v>
      </c>
      <c r="C43" t="s">
        <v>357</v>
      </c>
      <c r="D43">
        <v>2</v>
      </c>
      <c r="E43" s="31">
        <v>1700</v>
      </c>
      <c r="F43">
        <v>0.97299999999999998</v>
      </c>
      <c r="G43" s="30">
        <f t="shared" si="0"/>
        <v>19849.2</v>
      </c>
      <c r="H43">
        <v>210</v>
      </c>
      <c r="I43">
        <v>0.320548</v>
      </c>
      <c r="J43">
        <v>152</v>
      </c>
      <c r="K43">
        <v>247</v>
      </c>
      <c r="L43">
        <f t="shared" si="1"/>
        <v>95</v>
      </c>
      <c r="M43">
        <f t="shared" si="2"/>
        <v>58</v>
      </c>
      <c r="N43">
        <f t="shared" si="3"/>
        <v>0.58842105263157907</v>
      </c>
      <c r="O43">
        <v>0.320548</v>
      </c>
      <c r="P43">
        <v>100</v>
      </c>
      <c r="Q43">
        <f t="shared" si="4"/>
        <v>-0.33789473684210525</v>
      </c>
      <c r="R43" s="33">
        <f t="shared" si="5"/>
        <v>1.1180098947368422</v>
      </c>
      <c r="S43">
        <f t="shared" si="6"/>
        <v>40807.361157894738</v>
      </c>
      <c r="T43" s="4">
        <f t="shared" si="7"/>
        <v>28565.152810526317</v>
      </c>
    </row>
    <row r="44" spans="1:20" x14ac:dyDescent="0.25">
      <c r="A44" t="s">
        <v>91</v>
      </c>
      <c r="B44" t="s">
        <v>307</v>
      </c>
      <c r="C44" t="s">
        <v>358</v>
      </c>
      <c r="D44">
        <v>1</v>
      </c>
      <c r="E44" s="31">
        <v>1200</v>
      </c>
      <c r="F44">
        <v>0.97299999999999998</v>
      </c>
      <c r="G44" s="30">
        <f t="shared" si="0"/>
        <v>14011.199999999999</v>
      </c>
      <c r="H44">
        <v>187</v>
      </c>
      <c r="I44">
        <v>0.44931500000000002</v>
      </c>
      <c r="J44">
        <v>141</v>
      </c>
      <c r="K44">
        <v>263</v>
      </c>
      <c r="L44">
        <f t="shared" si="1"/>
        <v>122</v>
      </c>
      <c r="M44">
        <f t="shared" si="2"/>
        <v>46</v>
      </c>
      <c r="N44">
        <f t="shared" si="3"/>
        <v>0.40163934426229508</v>
      </c>
      <c r="O44">
        <v>0.44931500000000002</v>
      </c>
      <c r="P44">
        <v>100</v>
      </c>
      <c r="Q44">
        <f t="shared" si="4"/>
        <v>-0.16885245901639348</v>
      </c>
      <c r="R44" s="33">
        <f t="shared" si="5"/>
        <v>0.98422983606557379</v>
      </c>
      <c r="S44">
        <f t="shared" si="6"/>
        <v>35924.389016393441</v>
      </c>
      <c r="T44" s="4">
        <f t="shared" si="7"/>
        <v>25147.072311475407</v>
      </c>
    </row>
    <row r="45" spans="1:20" x14ac:dyDescent="0.25">
      <c r="A45" t="s">
        <v>92</v>
      </c>
      <c r="B45" t="s">
        <v>307</v>
      </c>
      <c r="C45" t="s">
        <v>358</v>
      </c>
      <c r="D45">
        <v>2</v>
      </c>
      <c r="E45" s="31">
        <v>1900</v>
      </c>
      <c r="F45">
        <v>0.97299999999999998</v>
      </c>
      <c r="G45" s="30">
        <f t="shared" si="0"/>
        <v>22184.399999999998</v>
      </c>
      <c r="H45">
        <v>225</v>
      </c>
      <c r="I45">
        <v>0.50958899999999996</v>
      </c>
      <c r="J45">
        <v>157</v>
      </c>
      <c r="K45">
        <v>314</v>
      </c>
      <c r="L45">
        <f t="shared" si="1"/>
        <v>157</v>
      </c>
      <c r="M45">
        <f t="shared" si="2"/>
        <v>68</v>
      </c>
      <c r="N45">
        <f t="shared" si="3"/>
        <v>0.44649681528662422</v>
      </c>
      <c r="O45">
        <v>0.50958899999999996</v>
      </c>
      <c r="P45">
        <v>100</v>
      </c>
      <c r="Q45">
        <f t="shared" si="4"/>
        <v>-0.19044585987261145</v>
      </c>
      <c r="R45" s="33">
        <f t="shared" si="5"/>
        <v>1.0013188535031847</v>
      </c>
      <c r="S45">
        <f t="shared" si="6"/>
        <v>36548.138152866246</v>
      </c>
      <c r="T45" s="4">
        <f t="shared" si="7"/>
        <v>25583.696707006369</v>
      </c>
    </row>
    <row r="46" spans="1:20" x14ac:dyDescent="0.25">
      <c r="A46" t="s">
        <v>93</v>
      </c>
      <c r="B46" t="s">
        <v>308</v>
      </c>
      <c r="C46" t="s">
        <v>357</v>
      </c>
      <c r="D46">
        <v>1</v>
      </c>
      <c r="E46" s="31">
        <v>1000</v>
      </c>
      <c r="F46">
        <v>0.97299999999999998</v>
      </c>
      <c r="G46" s="30">
        <f t="shared" si="0"/>
        <v>11676</v>
      </c>
      <c r="H46">
        <v>123</v>
      </c>
      <c r="I46">
        <v>0.72054799999999997</v>
      </c>
      <c r="J46">
        <v>93</v>
      </c>
      <c r="K46">
        <v>159</v>
      </c>
      <c r="L46">
        <f t="shared" si="1"/>
        <v>66</v>
      </c>
      <c r="M46">
        <f t="shared" si="2"/>
        <v>30</v>
      </c>
      <c r="N46">
        <f t="shared" si="3"/>
        <v>0.46363636363636362</v>
      </c>
      <c r="O46">
        <v>0.72054799999999997</v>
      </c>
      <c r="P46">
        <v>100</v>
      </c>
      <c r="Q46">
        <f t="shared" si="4"/>
        <v>0.18484848484848487</v>
      </c>
      <c r="R46" s="33">
        <f t="shared" si="5"/>
        <v>0.7043109090909091</v>
      </c>
      <c r="S46">
        <f t="shared" si="6"/>
        <v>25707.348181818183</v>
      </c>
      <c r="T46" s="4">
        <f t="shared" si="7"/>
        <v>17995.143727272727</v>
      </c>
    </row>
    <row r="47" spans="1:20" x14ac:dyDescent="0.25">
      <c r="A47" t="s">
        <v>94</v>
      </c>
      <c r="B47" t="s">
        <v>308</v>
      </c>
      <c r="C47" t="s">
        <v>357</v>
      </c>
      <c r="D47">
        <v>2</v>
      </c>
      <c r="E47" s="31">
        <v>1500</v>
      </c>
      <c r="F47">
        <v>0.97299999999999998</v>
      </c>
      <c r="G47" s="30">
        <f t="shared" si="0"/>
        <v>17514</v>
      </c>
      <c r="H47">
        <v>263</v>
      </c>
      <c r="I47">
        <v>0.49589</v>
      </c>
      <c r="J47">
        <v>145</v>
      </c>
      <c r="K47">
        <v>462</v>
      </c>
      <c r="L47">
        <f t="shared" si="1"/>
        <v>317</v>
      </c>
      <c r="M47">
        <f t="shared" si="2"/>
        <v>118</v>
      </c>
      <c r="N47">
        <f t="shared" si="3"/>
        <v>0.39779179810725551</v>
      </c>
      <c r="O47">
        <v>0.49589</v>
      </c>
      <c r="P47">
        <v>100</v>
      </c>
      <c r="Q47">
        <f t="shared" si="4"/>
        <v>-1.3564668769716084E-2</v>
      </c>
      <c r="R47" s="33">
        <f t="shared" si="5"/>
        <v>0.86133507886435334</v>
      </c>
      <c r="S47">
        <f t="shared" si="6"/>
        <v>31438.730378548898</v>
      </c>
      <c r="T47" s="4">
        <f t="shared" si="7"/>
        <v>22007.111264984229</v>
      </c>
    </row>
    <row r="48" spans="1:20" x14ac:dyDescent="0.25">
      <c r="A48" t="s">
        <v>95</v>
      </c>
      <c r="B48" t="s">
        <v>308</v>
      </c>
      <c r="C48" t="s">
        <v>358</v>
      </c>
      <c r="D48">
        <v>1</v>
      </c>
      <c r="E48" s="31">
        <v>1300</v>
      </c>
      <c r="F48">
        <v>0.97299999999999998</v>
      </c>
      <c r="G48" s="30">
        <f t="shared" si="0"/>
        <v>15178.8</v>
      </c>
      <c r="H48">
        <v>238</v>
      </c>
      <c r="I48">
        <v>0.44931500000000002</v>
      </c>
      <c r="J48">
        <v>181</v>
      </c>
      <c r="K48">
        <v>316</v>
      </c>
      <c r="L48">
        <f t="shared" si="1"/>
        <v>135</v>
      </c>
      <c r="M48">
        <f t="shared" si="2"/>
        <v>57</v>
      </c>
      <c r="N48">
        <f t="shared" si="3"/>
        <v>0.43777777777777782</v>
      </c>
      <c r="O48">
        <v>0.44931500000000002</v>
      </c>
      <c r="P48">
        <v>100</v>
      </c>
      <c r="Q48">
        <f t="shared" si="4"/>
        <v>-0.38</v>
      </c>
      <c r="R48" s="33">
        <f t="shared" si="5"/>
        <v>1.151332</v>
      </c>
      <c r="S48">
        <f t="shared" si="6"/>
        <v>42023.618000000002</v>
      </c>
      <c r="T48" s="4">
        <f t="shared" si="7"/>
        <v>29416.532599999999</v>
      </c>
    </row>
    <row r="49" spans="1:20" x14ac:dyDescent="0.25">
      <c r="A49" t="s">
        <v>96</v>
      </c>
      <c r="B49" t="s">
        <v>306</v>
      </c>
      <c r="C49" t="s">
        <v>358</v>
      </c>
      <c r="D49">
        <v>1</v>
      </c>
      <c r="E49" s="31">
        <v>850</v>
      </c>
      <c r="F49">
        <v>0.97299999999999998</v>
      </c>
      <c r="G49" s="30">
        <f t="shared" si="0"/>
        <v>9924.6</v>
      </c>
      <c r="H49">
        <v>146</v>
      </c>
      <c r="I49">
        <v>0.53150699999999995</v>
      </c>
      <c r="J49">
        <v>96</v>
      </c>
      <c r="K49">
        <v>245</v>
      </c>
      <c r="L49">
        <f t="shared" si="1"/>
        <v>149</v>
      </c>
      <c r="M49">
        <f t="shared" si="2"/>
        <v>50</v>
      </c>
      <c r="N49">
        <f t="shared" si="3"/>
        <v>0.36845637583892621</v>
      </c>
      <c r="O49">
        <v>0.53150699999999995</v>
      </c>
      <c r="P49">
        <v>100</v>
      </c>
      <c r="Q49">
        <f t="shared" si="4"/>
        <v>0.1214765100671141</v>
      </c>
      <c r="R49" s="33">
        <f t="shared" si="5"/>
        <v>0.75446348993288592</v>
      </c>
      <c r="S49">
        <f t="shared" si="6"/>
        <v>27537.917382550335</v>
      </c>
      <c r="T49" s="4">
        <f t="shared" si="7"/>
        <v>19276.542167785232</v>
      </c>
    </row>
    <row r="50" spans="1:20" x14ac:dyDescent="0.25">
      <c r="A50" t="s">
        <v>97</v>
      </c>
      <c r="B50" t="s">
        <v>308</v>
      </c>
      <c r="C50" t="s">
        <v>358</v>
      </c>
      <c r="D50">
        <v>2</v>
      </c>
      <c r="E50" s="31">
        <v>1800</v>
      </c>
      <c r="F50">
        <v>0.97299999999999998</v>
      </c>
      <c r="G50" s="30">
        <f t="shared" si="0"/>
        <v>21016.799999999999</v>
      </c>
      <c r="H50">
        <v>349</v>
      </c>
      <c r="I50">
        <v>0.15068500000000001</v>
      </c>
      <c r="J50">
        <v>145</v>
      </c>
      <c r="K50">
        <v>412</v>
      </c>
      <c r="L50">
        <f t="shared" si="1"/>
        <v>267</v>
      </c>
      <c r="M50">
        <f t="shared" si="2"/>
        <v>204</v>
      </c>
      <c r="N50">
        <f t="shared" si="3"/>
        <v>0.71123595505617987</v>
      </c>
      <c r="O50">
        <v>0.15068500000000001</v>
      </c>
      <c r="P50">
        <v>100</v>
      </c>
      <c r="Q50">
        <f t="shared" si="4"/>
        <v>-3.4831460674157294E-2</v>
      </c>
      <c r="R50" s="33">
        <f t="shared" si="5"/>
        <v>0.87816561797752812</v>
      </c>
      <c r="S50">
        <f t="shared" si="6"/>
        <v>32053.045056179777</v>
      </c>
      <c r="T50" s="4">
        <f t="shared" si="7"/>
        <v>22437.131539325841</v>
      </c>
    </row>
    <row r="51" spans="1:20" x14ac:dyDescent="0.25">
      <c r="A51" t="s">
        <v>98</v>
      </c>
      <c r="B51" t="s">
        <v>309</v>
      </c>
      <c r="C51" t="s">
        <v>357</v>
      </c>
      <c r="D51">
        <v>1</v>
      </c>
      <c r="E51" s="31">
        <v>1100</v>
      </c>
      <c r="F51">
        <v>0.97299999999999998</v>
      </c>
      <c r="G51" s="30">
        <f t="shared" si="0"/>
        <v>12843.6</v>
      </c>
      <c r="H51">
        <v>147</v>
      </c>
      <c r="I51">
        <v>0.6</v>
      </c>
      <c r="J51">
        <v>99</v>
      </c>
      <c r="K51">
        <v>215</v>
      </c>
      <c r="L51">
        <f t="shared" si="1"/>
        <v>116</v>
      </c>
      <c r="M51">
        <f t="shared" si="2"/>
        <v>48</v>
      </c>
      <c r="N51">
        <f t="shared" si="3"/>
        <v>0.43103448275862077</v>
      </c>
      <c r="O51">
        <v>0.6</v>
      </c>
      <c r="P51">
        <v>100</v>
      </c>
      <c r="Q51">
        <f t="shared" si="4"/>
        <v>0.10689655172413794</v>
      </c>
      <c r="R51" s="33">
        <f t="shared" si="5"/>
        <v>0.76600206896551726</v>
      </c>
      <c r="S51">
        <f t="shared" si="6"/>
        <v>27959.075517241381</v>
      </c>
      <c r="T51" s="4">
        <f t="shared" si="7"/>
        <v>19571.352862068965</v>
      </c>
    </row>
    <row r="52" spans="1:20" x14ac:dyDescent="0.25">
      <c r="A52" t="s">
        <v>99</v>
      </c>
      <c r="B52" t="s">
        <v>309</v>
      </c>
      <c r="C52" t="s">
        <v>357</v>
      </c>
      <c r="D52">
        <v>2</v>
      </c>
      <c r="E52" s="31">
        <v>1400</v>
      </c>
      <c r="F52">
        <v>0.97299999999999998</v>
      </c>
      <c r="G52" s="30">
        <f t="shared" si="0"/>
        <v>16346.4</v>
      </c>
      <c r="H52">
        <v>151</v>
      </c>
      <c r="I52">
        <v>0.52602700000000002</v>
      </c>
      <c r="J52">
        <v>120</v>
      </c>
      <c r="K52">
        <v>188</v>
      </c>
      <c r="L52">
        <f t="shared" si="1"/>
        <v>68</v>
      </c>
      <c r="M52">
        <f t="shared" si="2"/>
        <v>31</v>
      </c>
      <c r="N52">
        <f t="shared" si="3"/>
        <v>0.46470588235294119</v>
      </c>
      <c r="O52">
        <v>0.52602700000000002</v>
      </c>
      <c r="P52">
        <v>100</v>
      </c>
      <c r="Q52">
        <f t="shared" si="4"/>
        <v>-0.13529411764705881</v>
      </c>
      <c r="R52" s="33">
        <f t="shared" si="5"/>
        <v>0.95767176470588233</v>
      </c>
      <c r="S52">
        <f t="shared" si="6"/>
        <v>34955.019411764704</v>
      </c>
      <c r="T52" s="4">
        <f t="shared" si="7"/>
        <v>24468.513588235292</v>
      </c>
    </row>
    <row r="53" spans="1:20" x14ac:dyDescent="0.25">
      <c r="A53" t="s">
        <v>100</v>
      </c>
      <c r="B53" t="s">
        <v>309</v>
      </c>
      <c r="C53" t="s">
        <v>358</v>
      </c>
      <c r="D53">
        <v>1</v>
      </c>
      <c r="E53" s="31">
        <v>1300</v>
      </c>
      <c r="F53">
        <v>0.97299999999999998</v>
      </c>
      <c r="G53" s="30">
        <f t="shared" si="0"/>
        <v>15178.8</v>
      </c>
      <c r="H53">
        <v>429</v>
      </c>
      <c r="I53">
        <v>0.21095900000000001</v>
      </c>
      <c r="J53">
        <v>263</v>
      </c>
      <c r="K53">
        <v>489</v>
      </c>
      <c r="L53">
        <f t="shared" si="1"/>
        <v>226</v>
      </c>
      <c r="M53">
        <f t="shared" si="2"/>
        <v>166</v>
      </c>
      <c r="N53">
        <f t="shared" si="3"/>
        <v>0.68761061946902657</v>
      </c>
      <c r="O53">
        <v>0.21095900000000001</v>
      </c>
      <c r="P53">
        <v>100</v>
      </c>
      <c r="Q53">
        <f t="shared" si="4"/>
        <v>-0.47699115044247797</v>
      </c>
      <c r="R53" s="33">
        <f t="shared" si="5"/>
        <v>1.228090796460177</v>
      </c>
      <c r="S53">
        <f t="shared" si="6"/>
        <v>44825.314070796463</v>
      </c>
      <c r="T53" s="4">
        <f t="shared" si="7"/>
        <v>31377.719849557521</v>
      </c>
    </row>
    <row r="54" spans="1:20" x14ac:dyDescent="0.25">
      <c r="A54" t="s">
        <v>101</v>
      </c>
      <c r="B54" t="s">
        <v>309</v>
      </c>
      <c r="C54" t="s">
        <v>358</v>
      </c>
      <c r="D54">
        <v>2</v>
      </c>
      <c r="E54" s="31">
        <v>1900</v>
      </c>
      <c r="F54">
        <v>0.97299999999999998</v>
      </c>
      <c r="G54" s="30">
        <f t="shared" si="0"/>
        <v>22184.399999999998</v>
      </c>
      <c r="H54">
        <v>441</v>
      </c>
      <c r="I54">
        <v>0.331507</v>
      </c>
      <c r="J54">
        <v>335</v>
      </c>
      <c r="K54">
        <v>502</v>
      </c>
      <c r="L54">
        <f t="shared" si="1"/>
        <v>167</v>
      </c>
      <c r="M54">
        <f t="shared" si="2"/>
        <v>106</v>
      </c>
      <c r="N54">
        <f t="shared" si="3"/>
        <v>0.60778443113772462</v>
      </c>
      <c r="O54">
        <v>0.331507</v>
      </c>
      <c r="P54">
        <v>100</v>
      </c>
      <c r="Q54">
        <f t="shared" si="4"/>
        <v>-1.0257485029940119</v>
      </c>
      <c r="R54" s="33">
        <f t="shared" si="5"/>
        <v>1.6623773652694611</v>
      </c>
      <c r="S54">
        <f t="shared" si="6"/>
        <v>60676.773832335333</v>
      </c>
      <c r="T54" s="4">
        <f t="shared" si="7"/>
        <v>42473.741682634733</v>
      </c>
    </row>
    <row r="55" spans="1:20" x14ac:dyDescent="0.25">
      <c r="A55" t="s">
        <v>102</v>
      </c>
      <c r="B55" t="s">
        <v>310</v>
      </c>
      <c r="C55" t="s">
        <v>357</v>
      </c>
      <c r="D55">
        <v>1</v>
      </c>
      <c r="E55" s="31">
        <v>900</v>
      </c>
      <c r="F55">
        <v>0.97299999999999998</v>
      </c>
      <c r="G55" s="30">
        <f t="shared" si="0"/>
        <v>10508.4</v>
      </c>
      <c r="H55">
        <v>144</v>
      </c>
      <c r="I55">
        <v>0.32876699999999998</v>
      </c>
      <c r="J55">
        <v>98</v>
      </c>
      <c r="K55">
        <v>195</v>
      </c>
      <c r="L55">
        <f t="shared" si="1"/>
        <v>97</v>
      </c>
      <c r="M55">
        <f t="shared" si="2"/>
        <v>46</v>
      </c>
      <c r="N55">
        <f t="shared" si="3"/>
        <v>0.47938144329896915</v>
      </c>
      <c r="O55">
        <v>0.32876699999999998</v>
      </c>
      <c r="P55">
        <v>100</v>
      </c>
      <c r="Q55">
        <f t="shared" si="4"/>
        <v>0.11649484536082474</v>
      </c>
      <c r="R55" s="33">
        <f t="shared" si="5"/>
        <v>0.75840597938144327</v>
      </c>
      <c r="S55">
        <f t="shared" si="6"/>
        <v>27681.818247422678</v>
      </c>
      <c r="T55" s="4">
        <f t="shared" si="7"/>
        <v>19377.272773195873</v>
      </c>
    </row>
    <row r="56" spans="1:20" x14ac:dyDescent="0.25">
      <c r="A56" t="s">
        <v>103</v>
      </c>
      <c r="B56" t="s">
        <v>310</v>
      </c>
      <c r="C56" t="s">
        <v>357</v>
      </c>
      <c r="D56">
        <v>2</v>
      </c>
      <c r="E56" s="31">
        <v>1400</v>
      </c>
      <c r="F56">
        <v>0.97299999999999998</v>
      </c>
      <c r="G56" s="30">
        <f t="shared" si="0"/>
        <v>16346.4</v>
      </c>
      <c r="H56">
        <v>136</v>
      </c>
      <c r="I56">
        <v>0.61917800000000001</v>
      </c>
      <c r="J56">
        <v>77</v>
      </c>
      <c r="K56">
        <v>260</v>
      </c>
      <c r="L56">
        <f t="shared" si="1"/>
        <v>183</v>
      </c>
      <c r="M56">
        <f t="shared" si="2"/>
        <v>59</v>
      </c>
      <c r="N56">
        <f t="shared" si="3"/>
        <v>0.35792349726775963</v>
      </c>
      <c r="O56">
        <v>0.61917800000000001</v>
      </c>
      <c r="P56">
        <v>100</v>
      </c>
      <c r="Q56">
        <f t="shared" si="4"/>
        <v>0.20054644808743172</v>
      </c>
      <c r="R56" s="33">
        <f t="shared" si="5"/>
        <v>0.6918875409836065</v>
      </c>
      <c r="S56">
        <f t="shared" si="6"/>
        <v>25253.895245901636</v>
      </c>
      <c r="T56" s="4">
        <f t="shared" si="7"/>
        <v>17677.726672131143</v>
      </c>
    </row>
    <row r="57" spans="1:20" x14ac:dyDescent="0.25">
      <c r="A57" t="s">
        <v>104</v>
      </c>
      <c r="B57" t="s">
        <v>310</v>
      </c>
      <c r="C57" t="s">
        <v>358</v>
      </c>
      <c r="D57">
        <v>1</v>
      </c>
      <c r="E57" s="31">
        <v>1400</v>
      </c>
      <c r="F57">
        <v>0.97299999999999998</v>
      </c>
      <c r="G57" s="30">
        <f t="shared" si="0"/>
        <v>16346.4</v>
      </c>
      <c r="H57">
        <v>305</v>
      </c>
      <c r="I57">
        <v>0.271233</v>
      </c>
      <c r="J57">
        <v>173</v>
      </c>
      <c r="K57">
        <v>322</v>
      </c>
      <c r="L57">
        <f t="shared" si="1"/>
        <v>149</v>
      </c>
      <c r="M57">
        <f t="shared" si="2"/>
        <v>132</v>
      </c>
      <c r="N57">
        <f t="shared" si="3"/>
        <v>0.8087248322147651</v>
      </c>
      <c r="O57">
        <v>0.271233</v>
      </c>
      <c r="P57">
        <v>100</v>
      </c>
      <c r="Q57">
        <f t="shared" si="4"/>
        <v>-0.29194630872483229</v>
      </c>
      <c r="R57" s="33">
        <f t="shared" si="5"/>
        <v>1.0816463087248323</v>
      </c>
      <c r="S57">
        <f t="shared" si="6"/>
        <v>39480.090268456377</v>
      </c>
      <c r="T57" s="4">
        <f t="shared" si="7"/>
        <v>27636.063187919463</v>
      </c>
    </row>
    <row r="58" spans="1:20" x14ac:dyDescent="0.25">
      <c r="A58" t="s">
        <v>105</v>
      </c>
      <c r="B58" t="s">
        <v>310</v>
      </c>
      <c r="C58" t="s">
        <v>358</v>
      </c>
      <c r="D58">
        <v>2</v>
      </c>
      <c r="E58" s="31">
        <v>1700</v>
      </c>
      <c r="F58">
        <v>0.97299999999999998</v>
      </c>
      <c r="G58" s="30">
        <f t="shared" si="0"/>
        <v>19849.2</v>
      </c>
      <c r="H58">
        <v>425</v>
      </c>
      <c r="I58">
        <v>0.32876699999999998</v>
      </c>
      <c r="J58">
        <v>176</v>
      </c>
      <c r="K58">
        <v>469</v>
      </c>
      <c r="L58">
        <f t="shared" si="1"/>
        <v>293</v>
      </c>
      <c r="M58">
        <f t="shared" si="2"/>
        <v>249</v>
      </c>
      <c r="N58">
        <f t="shared" si="3"/>
        <v>0.779863481228669</v>
      </c>
      <c r="O58">
        <v>0.32876699999999998</v>
      </c>
      <c r="P58">
        <v>100</v>
      </c>
      <c r="Q58">
        <f t="shared" si="4"/>
        <v>-0.10750853242320821</v>
      </c>
      <c r="R58" s="33">
        <f t="shared" si="5"/>
        <v>0.93568225255972703</v>
      </c>
      <c r="S58">
        <f t="shared" si="6"/>
        <v>34152.402218430034</v>
      </c>
      <c r="T58" s="4">
        <f t="shared" si="7"/>
        <v>23906.681552901024</v>
      </c>
    </row>
    <row r="59" spans="1:20" x14ac:dyDescent="0.25">
      <c r="A59" t="s">
        <v>106</v>
      </c>
      <c r="B59" t="s">
        <v>311</v>
      </c>
      <c r="C59" t="s">
        <v>357</v>
      </c>
      <c r="D59">
        <v>1</v>
      </c>
      <c r="E59" s="31">
        <v>800</v>
      </c>
      <c r="F59">
        <v>0.97299999999999998</v>
      </c>
      <c r="G59" s="30">
        <f t="shared" si="0"/>
        <v>9340.7999999999993</v>
      </c>
      <c r="H59">
        <v>176</v>
      </c>
      <c r="I59">
        <v>0.41369900000000004</v>
      </c>
      <c r="J59">
        <v>86</v>
      </c>
      <c r="K59">
        <v>224</v>
      </c>
      <c r="L59">
        <f t="shared" si="1"/>
        <v>138</v>
      </c>
      <c r="M59">
        <f t="shared" si="2"/>
        <v>90</v>
      </c>
      <c r="N59">
        <f t="shared" si="3"/>
        <v>0.62173913043478257</v>
      </c>
      <c r="O59">
        <v>0.41369900000000004</v>
      </c>
      <c r="P59">
        <v>100</v>
      </c>
      <c r="Q59">
        <f t="shared" si="4"/>
        <v>0.1811594202898551</v>
      </c>
      <c r="R59" s="33">
        <f t="shared" si="5"/>
        <v>0.70723043478260872</v>
      </c>
      <c r="S59">
        <f t="shared" si="6"/>
        <v>25813.910869565218</v>
      </c>
      <c r="T59" s="4">
        <f t="shared" si="7"/>
        <v>18069.73760869565</v>
      </c>
    </row>
    <row r="60" spans="1:20" x14ac:dyDescent="0.25">
      <c r="A60" t="s">
        <v>107</v>
      </c>
      <c r="B60" t="s">
        <v>306</v>
      </c>
      <c r="C60" t="s">
        <v>358</v>
      </c>
      <c r="D60">
        <v>2</v>
      </c>
      <c r="E60" s="31">
        <v>900</v>
      </c>
      <c r="F60">
        <v>0.97299999999999998</v>
      </c>
      <c r="G60" s="30">
        <f t="shared" si="0"/>
        <v>10508.4</v>
      </c>
      <c r="H60">
        <v>169</v>
      </c>
      <c r="I60">
        <v>0.47945199999999999</v>
      </c>
      <c r="J60">
        <v>111</v>
      </c>
      <c r="K60">
        <v>276</v>
      </c>
      <c r="L60">
        <f t="shared" si="1"/>
        <v>165</v>
      </c>
      <c r="M60">
        <f t="shared" si="2"/>
        <v>58</v>
      </c>
      <c r="N60">
        <f t="shared" si="3"/>
        <v>0.38121212121212122</v>
      </c>
      <c r="O60">
        <v>0.47945199999999999</v>
      </c>
      <c r="P60">
        <v>100</v>
      </c>
      <c r="Q60">
        <f t="shared" si="4"/>
        <v>4.6666666666666669E-2</v>
      </c>
      <c r="R60" s="33">
        <f t="shared" si="5"/>
        <v>0.81366800000000006</v>
      </c>
      <c r="S60">
        <f t="shared" si="6"/>
        <v>29698.882000000001</v>
      </c>
      <c r="T60" s="4">
        <f t="shared" si="7"/>
        <v>20789.217400000001</v>
      </c>
    </row>
    <row r="61" spans="1:20" x14ac:dyDescent="0.25">
      <c r="A61" t="s">
        <v>108</v>
      </c>
      <c r="B61" t="s">
        <v>311</v>
      </c>
      <c r="C61" t="s">
        <v>357</v>
      </c>
      <c r="D61">
        <v>2</v>
      </c>
      <c r="E61" s="31">
        <v>1300</v>
      </c>
      <c r="F61">
        <v>0.97299999999999998</v>
      </c>
      <c r="G61" s="30">
        <f t="shared" si="0"/>
        <v>15178.8</v>
      </c>
      <c r="H61">
        <v>207</v>
      </c>
      <c r="I61">
        <v>0.63013699999999995</v>
      </c>
      <c r="J61">
        <v>127</v>
      </c>
      <c r="K61">
        <v>276</v>
      </c>
      <c r="L61">
        <f t="shared" si="1"/>
        <v>149</v>
      </c>
      <c r="M61">
        <f t="shared" si="2"/>
        <v>80</v>
      </c>
      <c r="N61">
        <f t="shared" si="3"/>
        <v>0.5295302013422819</v>
      </c>
      <c r="O61">
        <v>0.63013699999999995</v>
      </c>
      <c r="P61">
        <v>100</v>
      </c>
      <c r="Q61">
        <f t="shared" si="4"/>
        <v>-4.496644295302013E-2</v>
      </c>
      <c r="R61" s="33">
        <f t="shared" si="5"/>
        <v>0.88618644295302018</v>
      </c>
      <c r="S61">
        <f t="shared" si="6"/>
        <v>32345.805167785238</v>
      </c>
      <c r="T61" s="4">
        <f t="shared" si="7"/>
        <v>22642.063617449665</v>
      </c>
    </row>
    <row r="62" spans="1:20" x14ac:dyDescent="0.25">
      <c r="A62" t="s">
        <v>109</v>
      </c>
      <c r="B62" t="s">
        <v>311</v>
      </c>
      <c r="C62" t="s">
        <v>358</v>
      </c>
      <c r="D62">
        <v>1</v>
      </c>
      <c r="E62" s="31">
        <v>1400</v>
      </c>
      <c r="F62">
        <v>0.97299999999999998</v>
      </c>
      <c r="G62" s="30">
        <f t="shared" si="0"/>
        <v>16346.4</v>
      </c>
      <c r="H62">
        <v>244</v>
      </c>
      <c r="I62">
        <v>0.90410999999999997</v>
      </c>
      <c r="J62">
        <v>222</v>
      </c>
      <c r="K62">
        <v>381</v>
      </c>
      <c r="L62">
        <f t="shared" si="1"/>
        <v>159</v>
      </c>
      <c r="M62">
        <f t="shared" si="2"/>
        <v>22</v>
      </c>
      <c r="N62">
        <f t="shared" si="3"/>
        <v>0.21069182389937108</v>
      </c>
      <c r="O62">
        <v>0.90410999999999997</v>
      </c>
      <c r="P62">
        <v>100</v>
      </c>
      <c r="Q62">
        <f t="shared" si="4"/>
        <v>-0.51383647798742149</v>
      </c>
      <c r="R62" s="33">
        <f t="shared" si="5"/>
        <v>1.2572501886792453</v>
      </c>
      <c r="S62">
        <f t="shared" si="6"/>
        <v>45889.631886792456</v>
      </c>
      <c r="T62" s="4">
        <f t="shared" si="7"/>
        <v>32122.742320754718</v>
      </c>
    </row>
    <row r="63" spans="1:20" x14ac:dyDescent="0.25">
      <c r="A63" t="s">
        <v>110</v>
      </c>
      <c r="B63" t="s">
        <v>311</v>
      </c>
      <c r="C63" t="s">
        <v>358</v>
      </c>
      <c r="D63">
        <v>2</v>
      </c>
      <c r="E63" s="31">
        <v>1900</v>
      </c>
      <c r="F63">
        <v>0.97299999999999998</v>
      </c>
      <c r="G63" s="30">
        <f t="shared" si="0"/>
        <v>22184.399999999998</v>
      </c>
      <c r="H63">
        <v>536</v>
      </c>
      <c r="I63">
        <v>0.542466</v>
      </c>
      <c r="J63">
        <v>386</v>
      </c>
      <c r="K63">
        <v>773</v>
      </c>
      <c r="L63">
        <f t="shared" si="1"/>
        <v>387</v>
      </c>
      <c r="M63">
        <f t="shared" si="2"/>
        <v>150</v>
      </c>
      <c r="N63">
        <f t="shared" si="3"/>
        <v>0.41007751937984493</v>
      </c>
      <c r="O63">
        <v>0.542466</v>
      </c>
      <c r="P63">
        <v>100</v>
      </c>
      <c r="Q63">
        <f t="shared" si="4"/>
        <v>-0.49121447028423781</v>
      </c>
      <c r="R63" s="33">
        <f t="shared" si="5"/>
        <v>1.2393471317829459</v>
      </c>
      <c r="S63">
        <f t="shared" si="6"/>
        <v>45236.170310077527</v>
      </c>
      <c r="T63" s="4">
        <f t="shared" si="7"/>
        <v>31665.319217054268</v>
      </c>
    </row>
    <row r="64" spans="1:20" x14ac:dyDescent="0.25">
      <c r="A64" t="s">
        <v>111</v>
      </c>
      <c r="B64" t="s">
        <v>312</v>
      </c>
      <c r="C64" t="s">
        <v>357</v>
      </c>
      <c r="D64">
        <v>1</v>
      </c>
      <c r="E64" s="31">
        <v>1700</v>
      </c>
      <c r="F64">
        <v>0.97299999999999998</v>
      </c>
      <c r="G64" s="30">
        <f t="shared" si="0"/>
        <v>19849.2</v>
      </c>
      <c r="H64">
        <v>476</v>
      </c>
      <c r="I64">
        <v>7.9451999999999995E-2</v>
      </c>
      <c r="J64">
        <v>136</v>
      </c>
      <c r="K64">
        <v>476</v>
      </c>
      <c r="L64">
        <f t="shared" si="1"/>
        <v>340</v>
      </c>
      <c r="M64">
        <f t="shared" si="2"/>
        <v>340</v>
      </c>
      <c r="N64">
        <f t="shared" si="3"/>
        <v>0.9</v>
      </c>
      <c r="O64">
        <v>7.9451999999999995E-2</v>
      </c>
      <c r="P64">
        <v>100</v>
      </c>
      <c r="Q64">
        <f t="shared" si="4"/>
        <v>1.5294117647058833E-2</v>
      </c>
      <c r="R64" s="33">
        <f t="shared" si="5"/>
        <v>0.83849623529411765</v>
      </c>
      <c r="S64">
        <f t="shared" si="6"/>
        <v>30605.112588235294</v>
      </c>
      <c r="T64" s="4">
        <f t="shared" si="7"/>
        <v>21423.578811764703</v>
      </c>
    </row>
    <row r="65" spans="1:20" x14ac:dyDescent="0.25">
      <c r="A65" t="s">
        <v>112</v>
      </c>
      <c r="B65" t="s">
        <v>312</v>
      </c>
      <c r="C65" t="s">
        <v>357</v>
      </c>
      <c r="D65">
        <v>2</v>
      </c>
      <c r="E65" s="31">
        <v>2400</v>
      </c>
      <c r="F65">
        <v>0.97299999999999998</v>
      </c>
      <c r="G65" s="30">
        <f t="shared" si="0"/>
        <v>28022.399999999998</v>
      </c>
      <c r="H65">
        <v>360</v>
      </c>
      <c r="I65">
        <v>0.55068499999999998</v>
      </c>
      <c r="J65">
        <v>173</v>
      </c>
      <c r="K65">
        <v>690</v>
      </c>
      <c r="L65">
        <f t="shared" si="1"/>
        <v>517</v>
      </c>
      <c r="M65">
        <f t="shared" si="2"/>
        <v>187</v>
      </c>
      <c r="N65">
        <f t="shared" si="3"/>
        <v>0.38936170212765953</v>
      </c>
      <c r="O65">
        <v>0.55068499999999998</v>
      </c>
      <c r="P65">
        <v>100</v>
      </c>
      <c r="Q65">
        <f t="shared" si="4"/>
        <v>-1.2959381044487434E-2</v>
      </c>
      <c r="R65" s="33">
        <f t="shared" si="5"/>
        <v>0.86085605415860733</v>
      </c>
      <c r="S65">
        <f t="shared" si="6"/>
        <v>31421.245976789167</v>
      </c>
      <c r="T65" s="4">
        <f t="shared" si="7"/>
        <v>21994.872183752417</v>
      </c>
    </row>
    <row r="66" spans="1:20" x14ac:dyDescent="0.25">
      <c r="A66" t="s">
        <v>113</v>
      </c>
      <c r="B66" t="s">
        <v>312</v>
      </c>
      <c r="C66" t="s">
        <v>358</v>
      </c>
      <c r="D66">
        <v>1</v>
      </c>
      <c r="E66" s="31">
        <v>2100</v>
      </c>
      <c r="F66">
        <v>0.97299999999999998</v>
      </c>
      <c r="G66" s="30">
        <f t="shared" si="0"/>
        <v>24519.599999999999</v>
      </c>
      <c r="H66">
        <v>1477</v>
      </c>
      <c r="I66">
        <v>0.69315099999999996</v>
      </c>
      <c r="J66">
        <v>448</v>
      </c>
      <c r="K66">
        <v>2128</v>
      </c>
      <c r="L66">
        <f t="shared" si="1"/>
        <v>1680</v>
      </c>
      <c r="M66">
        <f t="shared" si="2"/>
        <v>1029</v>
      </c>
      <c r="N66">
        <f t="shared" si="3"/>
        <v>0.59000000000000008</v>
      </c>
      <c r="O66">
        <v>0.69315099999999996</v>
      </c>
      <c r="P66">
        <v>100</v>
      </c>
      <c r="Q66">
        <f t="shared" si="4"/>
        <v>-6.5714285714285725E-2</v>
      </c>
      <c r="R66" s="33">
        <f t="shared" si="5"/>
        <v>0.90260628571428569</v>
      </c>
      <c r="S66">
        <f t="shared" si="6"/>
        <v>32945.129428571425</v>
      </c>
      <c r="T66" s="4">
        <f t="shared" si="7"/>
        <v>23061.590599999996</v>
      </c>
    </row>
    <row r="67" spans="1:20" x14ac:dyDescent="0.25">
      <c r="A67" t="s">
        <v>114</v>
      </c>
      <c r="B67" t="s">
        <v>312</v>
      </c>
      <c r="C67" t="s">
        <v>358</v>
      </c>
      <c r="D67">
        <v>2</v>
      </c>
      <c r="E67" s="31">
        <v>3200</v>
      </c>
      <c r="F67">
        <v>0.97299999999999998</v>
      </c>
      <c r="G67" s="30">
        <f t="shared" si="0"/>
        <v>37363.199999999997</v>
      </c>
      <c r="H67">
        <v>1265</v>
      </c>
      <c r="I67">
        <v>0.71506800000000004</v>
      </c>
      <c r="J67">
        <v>450</v>
      </c>
      <c r="K67">
        <v>2699</v>
      </c>
      <c r="L67">
        <f t="shared" si="1"/>
        <v>2249</v>
      </c>
      <c r="M67">
        <f t="shared" si="2"/>
        <v>815</v>
      </c>
      <c r="N67">
        <f t="shared" si="3"/>
        <v>0.38990662516674079</v>
      </c>
      <c r="O67">
        <v>0.71506800000000004</v>
      </c>
      <c r="P67">
        <v>100</v>
      </c>
      <c r="Q67">
        <f t="shared" si="4"/>
        <v>-2.4499777678968424E-2</v>
      </c>
      <c r="R67" s="33">
        <f t="shared" si="5"/>
        <v>0.86998912405513562</v>
      </c>
      <c r="S67">
        <f t="shared" si="6"/>
        <v>31754.603028012451</v>
      </c>
      <c r="T67" s="4">
        <f t="shared" si="7"/>
        <v>22228.222119608716</v>
      </c>
    </row>
    <row r="68" spans="1:20" x14ac:dyDescent="0.25">
      <c r="A68" t="s">
        <v>115</v>
      </c>
      <c r="B68" t="s">
        <v>313</v>
      </c>
      <c r="C68" t="s">
        <v>357</v>
      </c>
      <c r="D68">
        <v>1</v>
      </c>
      <c r="E68" s="31">
        <v>1300</v>
      </c>
      <c r="F68">
        <v>0.97299999999999998</v>
      </c>
      <c r="G68" s="30">
        <f t="shared" si="0"/>
        <v>15178.8</v>
      </c>
      <c r="H68">
        <v>328</v>
      </c>
      <c r="I68">
        <v>0.52054800000000001</v>
      </c>
      <c r="J68">
        <v>291</v>
      </c>
      <c r="K68">
        <v>387</v>
      </c>
      <c r="L68">
        <f t="shared" si="1"/>
        <v>96</v>
      </c>
      <c r="M68">
        <f t="shared" si="2"/>
        <v>37</v>
      </c>
      <c r="N68">
        <f t="shared" si="3"/>
        <v>0.40833333333333333</v>
      </c>
      <c r="O68">
        <v>0.52054800000000001</v>
      </c>
      <c r="P68">
        <v>100</v>
      </c>
      <c r="Q68">
        <f t="shared" si="4"/>
        <v>-1.4916666666666667</v>
      </c>
      <c r="R68" s="33">
        <f t="shared" si="5"/>
        <v>2.0311050000000002</v>
      </c>
      <c r="S68">
        <f t="shared" si="6"/>
        <v>74135.332500000004</v>
      </c>
      <c r="T68" s="4">
        <f t="shared" si="7"/>
        <v>51894.732750000003</v>
      </c>
    </row>
    <row r="69" spans="1:20" x14ac:dyDescent="0.25">
      <c r="A69" t="s">
        <v>116</v>
      </c>
      <c r="B69" t="s">
        <v>313</v>
      </c>
      <c r="C69" t="s">
        <v>357</v>
      </c>
      <c r="D69">
        <v>2</v>
      </c>
      <c r="E69" s="31">
        <v>1700</v>
      </c>
      <c r="F69">
        <v>0.97299999999999998</v>
      </c>
      <c r="G69" s="30">
        <f t="shared" ref="G69:G132" si="8">E69*12*F69</f>
        <v>19849.2</v>
      </c>
      <c r="H69">
        <v>246</v>
      </c>
      <c r="I69">
        <v>0.15890399999999999</v>
      </c>
      <c r="J69">
        <v>203</v>
      </c>
      <c r="K69">
        <v>318</v>
      </c>
      <c r="L69">
        <f t="shared" ref="L69:L132" si="9">K69-J69</f>
        <v>115</v>
      </c>
      <c r="M69">
        <f t="shared" ref="M69:M132" si="10">H69-J69</f>
        <v>43</v>
      </c>
      <c r="N69">
        <f t="shared" ref="N69:N132" si="11">(($K$2*M69)/L69) + 0.1</f>
        <v>0.39913043478260868</v>
      </c>
      <c r="O69">
        <v>0.15890399999999999</v>
      </c>
      <c r="P69">
        <v>100</v>
      </c>
      <c r="Q69">
        <f t="shared" ref="Q69:Q132" si="12">($K$2*(P69-J69)/(L69)+0.1)</f>
        <v>-0.61652173913043484</v>
      </c>
      <c r="R69" s="33">
        <f t="shared" ref="R69:R132" si="13">($Q$2*Q69)+$R$2</f>
        <v>1.3385153043478262</v>
      </c>
      <c r="S69">
        <f t="shared" ref="S69:S132" si="14">365*P69*R69</f>
        <v>48855.808608695654</v>
      </c>
      <c r="T69" s="4">
        <f t="shared" ref="T69:T132" si="15">S69*(1-$T$1)</f>
        <v>34199.066026086955</v>
      </c>
    </row>
    <row r="70" spans="1:20" x14ac:dyDescent="0.25">
      <c r="A70" t="s">
        <v>117</v>
      </c>
      <c r="B70" t="s">
        <v>313</v>
      </c>
      <c r="C70" t="s">
        <v>358</v>
      </c>
      <c r="D70">
        <v>1</v>
      </c>
      <c r="E70" s="31">
        <v>1400</v>
      </c>
      <c r="F70">
        <v>0.97299999999999998</v>
      </c>
      <c r="G70" s="30">
        <f t="shared" si="8"/>
        <v>16346.4</v>
      </c>
      <c r="H70">
        <v>325</v>
      </c>
      <c r="I70">
        <v>0.54520499999999994</v>
      </c>
      <c r="J70">
        <v>287</v>
      </c>
      <c r="K70">
        <v>395</v>
      </c>
      <c r="L70">
        <f t="shared" si="9"/>
        <v>108</v>
      </c>
      <c r="M70">
        <f t="shared" si="10"/>
        <v>38</v>
      </c>
      <c r="N70">
        <f t="shared" si="11"/>
        <v>0.38148148148148153</v>
      </c>
      <c r="O70">
        <v>0.54520499999999994</v>
      </c>
      <c r="P70">
        <v>100</v>
      </c>
      <c r="Q70">
        <f t="shared" si="12"/>
        <v>-1.285185185185185</v>
      </c>
      <c r="R70" s="33">
        <f t="shared" si="13"/>
        <v>1.8676955555555554</v>
      </c>
      <c r="S70">
        <f t="shared" si="14"/>
        <v>68170.887777777767</v>
      </c>
      <c r="T70" s="4">
        <f t="shared" si="15"/>
        <v>47719.621444444434</v>
      </c>
    </row>
    <row r="71" spans="1:20" x14ac:dyDescent="0.25">
      <c r="A71" t="s">
        <v>118</v>
      </c>
      <c r="B71" t="s">
        <v>306</v>
      </c>
      <c r="C71" t="s">
        <v>357</v>
      </c>
      <c r="D71">
        <v>1</v>
      </c>
      <c r="E71" s="31">
        <v>750</v>
      </c>
      <c r="F71">
        <v>0.97299999999999998</v>
      </c>
      <c r="G71" s="30">
        <f t="shared" si="8"/>
        <v>8757</v>
      </c>
      <c r="H71">
        <v>94</v>
      </c>
      <c r="I71">
        <v>0.47945199999999999</v>
      </c>
      <c r="J71">
        <v>51</v>
      </c>
      <c r="K71">
        <v>179</v>
      </c>
      <c r="L71">
        <f t="shared" si="9"/>
        <v>128</v>
      </c>
      <c r="M71">
        <f t="shared" si="10"/>
        <v>43</v>
      </c>
      <c r="N71">
        <f t="shared" si="11"/>
        <v>0.36875000000000002</v>
      </c>
      <c r="O71">
        <v>0.47945199999999999</v>
      </c>
      <c r="P71">
        <v>100</v>
      </c>
      <c r="Q71">
        <f t="shared" si="12"/>
        <v>0.40625</v>
      </c>
      <c r="R71" s="33">
        <f t="shared" si="13"/>
        <v>0.52909375000000003</v>
      </c>
      <c r="S71">
        <f t="shared" si="14"/>
        <v>19311.921875</v>
      </c>
      <c r="T71" s="4">
        <f t="shared" si="15"/>
        <v>13518.3453125</v>
      </c>
    </row>
    <row r="72" spans="1:20" x14ac:dyDescent="0.25">
      <c r="A72" t="s">
        <v>119</v>
      </c>
      <c r="B72" t="s">
        <v>313</v>
      </c>
      <c r="C72" t="s">
        <v>358</v>
      </c>
      <c r="D72">
        <v>2</v>
      </c>
      <c r="E72" s="31">
        <v>1900</v>
      </c>
      <c r="F72">
        <v>0.97299999999999998</v>
      </c>
      <c r="G72" s="30">
        <f t="shared" si="8"/>
        <v>22184.399999999998</v>
      </c>
      <c r="H72">
        <v>428</v>
      </c>
      <c r="I72">
        <v>0.58630099999999996</v>
      </c>
      <c r="J72">
        <v>376</v>
      </c>
      <c r="K72">
        <v>502</v>
      </c>
      <c r="L72">
        <f t="shared" si="9"/>
        <v>126</v>
      </c>
      <c r="M72">
        <f t="shared" si="10"/>
        <v>52</v>
      </c>
      <c r="N72">
        <f t="shared" si="11"/>
        <v>0.43015873015873018</v>
      </c>
      <c r="O72">
        <v>0.58630099999999996</v>
      </c>
      <c r="P72">
        <v>100</v>
      </c>
      <c r="Q72">
        <f t="shared" si="12"/>
        <v>-1.6523809523809523</v>
      </c>
      <c r="R72" s="33">
        <f t="shared" si="13"/>
        <v>2.1582942857142857</v>
      </c>
      <c r="S72">
        <f t="shared" si="14"/>
        <v>78777.741428571433</v>
      </c>
      <c r="T72" s="4">
        <f t="shared" si="15"/>
        <v>55144.419000000002</v>
      </c>
    </row>
    <row r="73" spans="1:20" x14ac:dyDescent="0.25">
      <c r="A73" t="s">
        <v>120</v>
      </c>
      <c r="B73" t="s">
        <v>314</v>
      </c>
      <c r="C73" t="s">
        <v>357</v>
      </c>
      <c r="D73">
        <v>1</v>
      </c>
      <c r="E73" s="31">
        <v>1600</v>
      </c>
      <c r="F73">
        <v>0.97299999999999998</v>
      </c>
      <c r="G73" s="30">
        <f t="shared" si="8"/>
        <v>18681.599999999999</v>
      </c>
      <c r="H73">
        <v>188</v>
      </c>
      <c r="I73">
        <v>0.67945199999999994</v>
      </c>
      <c r="J73">
        <v>126</v>
      </c>
      <c r="K73">
        <v>352</v>
      </c>
      <c r="L73">
        <f t="shared" si="9"/>
        <v>226</v>
      </c>
      <c r="M73">
        <f t="shared" si="10"/>
        <v>62</v>
      </c>
      <c r="N73">
        <f t="shared" si="11"/>
        <v>0.3194690265486726</v>
      </c>
      <c r="O73">
        <v>0.67945199999999994</v>
      </c>
      <c r="P73">
        <v>100</v>
      </c>
      <c r="Q73">
        <f t="shared" si="12"/>
        <v>7.9646017699115113E-3</v>
      </c>
      <c r="R73" s="33">
        <f t="shared" si="13"/>
        <v>0.84429681415929203</v>
      </c>
      <c r="S73">
        <f t="shared" si="14"/>
        <v>30816.833716814159</v>
      </c>
      <c r="T73" s="4">
        <f t="shared" si="15"/>
        <v>21571.783601769908</v>
      </c>
    </row>
    <row r="74" spans="1:20" x14ac:dyDescent="0.25">
      <c r="A74" t="s">
        <v>121</v>
      </c>
      <c r="B74" t="s">
        <v>314</v>
      </c>
      <c r="C74" t="s">
        <v>357</v>
      </c>
      <c r="D74">
        <v>2</v>
      </c>
      <c r="E74" s="31">
        <v>2200</v>
      </c>
      <c r="F74">
        <v>0.97299999999999998</v>
      </c>
      <c r="G74" s="30">
        <f t="shared" si="8"/>
        <v>25687.200000000001</v>
      </c>
      <c r="H74">
        <v>274</v>
      </c>
      <c r="I74">
        <v>0.57808199999999998</v>
      </c>
      <c r="J74">
        <v>119</v>
      </c>
      <c r="K74">
        <v>505</v>
      </c>
      <c r="L74">
        <f t="shared" si="9"/>
        <v>386</v>
      </c>
      <c r="M74">
        <f t="shared" si="10"/>
        <v>155</v>
      </c>
      <c r="N74">
        <f t="shared" si="11"/>
        <v>0.42124352331606219</v>
      </c>
      <c r="O74">
        <v>0.57808199999999998</v>
      </c>
      <c r="P74">
        <v>100</v>
      </c>
      <c r="Q74">
        <f t="shared" si="12"/>
        <v>6.0621761658031091E-2</v>
      </c>
      <c r="R74" s="33">
        <f t="shared" si="13"/>
        <v>0.80262393782383423</v>
      </c>
      <c r="S74">
        <f t="shared" si="14"/>
        <v>29295.773730569948</v>
      </c>
      <c r="T74" s="4">
        <f t="shared" si="15"/>
        <v>20507.041611398963</v>
      </c>
    </row>
    <row r="75" spans="1:20" x14ac:dyDescent="0.25">
      <c r="A75" t="s">
        <v>122</v>
      </c>
      <c r="B75" t="s">
        <v>314</v>
      </c>
      <c r="C75" t="s">
        <v>358</v>
      </c>
      <c r="D75">
        <v>1</v>
      </c>
      <c r="E75" s="31">
        <v>1500</v>
      </c>
      <c r="F75">
        <v>0.97299999999999998</v>
      </c>
      <c r="G75" s="30">
        <f t="shared" si="8"/>
        <v>17514</v>
      </c>
      <c r="H75">
        <v>860</v>
      </c>
      <c r="I75">
        <v>0.41095900000000002</v>
      </c>
      <c r="J75">
        <v>486</v>
      </c>
      <c r="K75">
        <v>1215</v>
      </c>
      <c r="L75">
        <f t="shared" si="9"/>
        <v>729</v>
      </c>
      <c r="M75">
        <f t="shared" si="10"/>
        <v>374</v>
      </c>
      <c r="N75">
        <f t="shared" si="11"/>
        <v>0.51042524005486967</v>
      </c>
      <c r="O75">
        <v>0.41095900000000002</v>
      </c>
      <c r="P75">
        <v>100</v>
      </c>
      <c r="Q75">
        <f t="shared" si="12"/>
        <v>-0.32359396433470511</v>
      </c>
      <c r="R75" s="33">
        <f t="shared" si="13"/>
        <v>1.1066922633744856</v>
      </c>
      <c r="S75">
        <f t="shared" si="14"/>
        <v>40394.267613168726</v>
      </c>
      <c r="T75" s="4">
        <f t="shared" si="15"/>
        <v>28275.987329218107</v>
      </c>
    </row>
    <row r="76" spans="1:20" x14ac:dyDescent="0.25">
      <c r="A76" t="s">
        <v>123</v>
      </c>
      <c r="B76" t="s">
        <v>314</v>
      </c>
      <c r="C76" t="s">
        <v>358</v>
      </c>
      <c r="D76">
        <v>2</v>
      </c>
      <c r="E76" s="31">
        <v>2400</v>
      </c>
      <c r="F76">
        <v>0.97299999999999998</v>
      </c>
      <c r="G76" s="30">
        <f t="shared" si="8"/>
        <v>28022.399999999998</v>
      </c>
      <c r="H76">
        <v>729</v>
      </c>
      <c r="I76">
        <v>0.68219200000000002</v>
      </c>
      <c r="J76">
        <v>516</v>
      </c>
      <c r="K76">
        <v>1650</v>
      </c>
      <c r="L76">
        <f t="shared" si="9"/>
        <v>1134</v>
      </c>
      <c r="M76">
        <f t="shared" si="10"/>
        <v>213</v>
      </c>
      <c r="N76">
        <f t="shared" si="11"/>
        <v>0.2502645502645503</v>
      </c>
      <c r="O76">
        <v>0.68219200000000002</v>
      </c>
      <c r="P76">
        <v>100</v>
      </c>
      <c r="Q76">
        <f t="shared" si="12"/>
        <v>-0.19347442680776014</v>
      </c>
      <c r="R76" s="33">
        <f t="shared" si="13"/>
        <v>1.0037156613756615</v>
      </c>
      <c r="S76">
        <f t="shared" si="14"/>
        <v>36635.621640211641</v>
      </c>
      <c r="T76" s="4">
        <f t="shared" si="15"/>
        <v>25644.935148148146</v>
      </c>
    </row>
    <row r="77" spans="1:20" x14ac:dyDescent="0.25">
      <c r="A77" t="s">
        <v>124</v>
      </c>
      <c r="B77" t="s">
        <v>315</v>
      </c>
      <c r="C77" t="s">
        <v>357</v>
      </c>
      <c r="D77">
        <v>1</v>
      </c>
      <c r="E77" s="31">
        <v>1600</v>
      </c>
      <c r="F77">
        <v>0.97299999999999998</v>
      </c>
      <c r="G77" s="30">
        <f t="shared" si="8"/>
        <v>18681.599999999999</v>
      </c>
      <c r="H77">
        <v>174</v>
      </c>
      <c r="I77">
        <v>0.824658</v>
      </c>
      <c r="J77">
        <v>160</v>
      </c>
      <c r="K77">
        <v>321</v>
      </c>
      <c r="L77">
        <f t="shared" si="9"/>
        <v>161</v>
      </c>
      <c r="M77">
        <f t="shared" si="10"/>
        <v>14</v>
      </c>
      <c r="N77">
        <f t="shared" si="11"/>
        <v>0.16956521739130437</v>
      </c>
      <c r="O77">
        <v>0.824658</v>
      </c>
      <c r="P77">
        <v>100</v>
      </c>
      <c r="Q77">
        <f t="shared" si="12"/>
        <v>-0.19813664596273292</v>
      </c>
      <c r="R77" s="33">
        <f t="shared" si="13"/>
        <v>1.0074053416149069</v>
      </c>
      <c r="S77">
        <f t="shared" si="14"/>
        <v>36770.294968944101</v>
      </c>
      <c r="T77" s="4">
        <f t="shared" si="15"/>
        <v>25739.206478260869</v>
      </c>
    </row>
    <row r="78" spans="1:20" x14ac:dyDescent="0.25">
      <c r="A78" t="s">
        <v>125</v>
      </c>
      <c r="B78" t="s">
        <v>315</v>
      </c>
      <c r="C78" t="s">
        <v>357</v>
      </c>
      <c r="D78">
        <v>2</v>
      </c>
      <c r="E78" s="31">
        <v>1900</v>
      </c>
      <c r="F78">
        <v>0.97299999999999998</v>
      </c>
      <c r="G78" s="30">
        <f t="shared" si="8"/>
        <v>22184.399999999998</v>
      </c>
      <c r="H78">
        <v>308</v>
      </c>
      <c r="I78">
        <v>0.21643799999999999</v>
      </c>
      <c r="J78">
        <v>168</v>
      </c>
      <c r="K78">
        <v>364</v>
      </c>
      <c r="L78">
        <f t="shared" si="9"/>
        <v>196</v>
      </c>
      <c r="M78">
        <f t="shared" si="10"/>
        <v>140</v>
      </c>
      <c r="N78">
        <f t="shared" si="11"/>
        <v>0.67142857142857137</v>
      </c>
      <c r="O78">
        <v>0.21643799999999999</v>
      </c>
      <c r="P78">
        <v>100</v>
      </c>
      <c r="Q78">
        <f t="shared" si="12"/>
        <v>-0.17755102040816331</v>
      </c>
      <c r="R78" s="33">
        <f t="shared" si="13"/>
        <v>0.99111387755102043</v>
      </c>
      <c r="S78">
        <f t="shared" si="14"/>
        <v>36175.656530612243</v>
      </c>
      <c r="T78" s="4">
        <f t="shared" si="15"/>
        <v>25322.959571428568</v>
      </c>
    </row>
    <row r="79" spans="1:20" x14ac:dyDescent="0.25">
      <c r="A79" t="s">
        <v>126</v>
      </c>
      <c r="B79" t="s">
        <v>315</v>
      </c>
      <c r="C79" t="s">
        <v>358</v>
      </c>
      <c r="D79">
        <v>1</v>
      </c>
      <c r="E79" s="31">
        <v>1400</v>
      </c>
      <c r="F79">
        <v>0.97299999999999998</v>
      </c>
      <c r="G79" s="30">
        <f t="shared" si="8"/>
        <v>16346.4</v>
      </c>
      <c r="H79">
        <v>308</v>
      </c>
      <c r="I79">
        <v>0.6</v>
      </c>
      <c r="J79">
        <v>226</v>
      </c>
      <c r="K79">
        <v>368</v>
      </c>
      <c r="L79">
        <f t="shared" si="9"/>
        <v>142</v>
      </c>
      <c r="M79">
        <f t="shared" si="10"/>
        <v>82</v>
      </c>
      <c r="N79">
        <f t="shared" si="11"/>
        <v>0.56197183098591552</v>
      </c>
      <c r="O79">
        <v>0.6</v>
      </c>
      <c r="P79">
        <v>100</v>
      </c>
      <c r="Q79">
        <f t="shared" si="12"/>
        <v>-0.60985915492957754</v>
      </c>
      <c r="R79" s="33">
        <f t="shared" si="13"/>
        <v>1.3332425352112676</v>
      </c>
      <c r="S79">
        <f t="shared" si="14"/>
        <v>48663.352535211263</v>
      </c>
      <c r="T79" s="4">
        <f t="shared" si="15"/>
        <v>34064.346774647885</v>
      </c>
    </row>
    <row r="80" spans="1:20" x14ac:dyDescent="0.25">
      <c r="A80" t="s">
        <v>127</v>
      </c>
      <c r="B80" t="s">
        <v>315</v>
      </c>
      <c r="C80" t="s">
        <v>358</v>
      </c>
      <c r="D80">
        <v>2</v>
      </c>
      <c r="E80" s="31">
        <v>2000</v>
      </c>
      <c r="F80">
        <v>0.97299999999999998</v>
      </c>
      <c r="G80" s="30">
        <f t="shared" si="8"/>
        <v>23352</v>
      </c>
      <c r="H80">
        <v>342</v>
      </c>
      <c r="I80">
        <v>0.39178099999999999</v>
      </c>
      <c r="J80">
        <v>285</v>
      </c>
      <c r="K80">
        <v>428</v>
      </c>
      <c r="L80">
        <f t="shared" si="9"/>
        <v>143</v>
      </c>
      <c r="M80">
        <f t="shared" si="10"/>
        <v>57</v>
      </c>
      <c r="N80">
        <f t="shared" si="11"/>
        <v>0.4188811188811189</v>
      </c>
      <c r="O80">
        <v>0.39178099999999999</v>
      </c>
      <c r="P80">
        <v>100</v>
      </c>
      <c r="Q80">
        <f t="shared" si="12"/>
        <v>-0.93496503496503502</v>
      </c>
      <c r="R80" s="33">
        <f t="shared" si="13"/>
        <v>1.5905313286713287</v>
      </c>
      <c r="S80">
        <f t="shared" si="14"/>
        <v>58054.393496503501</v>
      </c>
      <c r="T80" s="4">
        <f t="shared" si="15"/>
        <v>40638.075447552445</v>
      </c>
    </row>
    <row r="81" spans="1:20" x14ac:dyDescent="0.25">
      <c r="A81" t="s">
        <v>128</v>
      </c>
      <c r="B81" t="s">
        <v>316</v>
      </c>
      <c r="C81" t="s">
        <v>357</v>
      </c>
      <c r="D81">
        <v>1</v>
      </c>
      <c r="E81" s="31">
        <v>1000</v>
      </c>
      <c r="F81">
        <v>0.97299999999999998</v>
      </c>
      <c r="G81" s="30">
        <f t="shared" si="8"/>
        <v>11676</v>
      </c>
      <c r="H81">
        <v>229</v>
      </c>
      <c r="I81">
        <v>0.58904100000000004</v>
      </c>
      <c r="J81">
        <v>91</v>
      </c>
      <c r="K81">
        <v>342</v>
      </c>
      <c r="L81">
        <f t="shared" si="9"/>
        <v>251</v>
      </c>
      <c r="M81">
        <f t="shared" si="10"/>
        <v>138</v>
      </c>
      <c r="N81">
        <f t="shared" si="11"/>
        <v>0.53984063745019928</v>
      </c>
      <c r="O81">
        <v>0.58904100000000004</v>
      </c>
      <c r="P81">
        <v>100</v>
      </c>
      <c r="Q81">
        <f t="shared" si="12"/>
        <v>0.12868525896414343</v>
      </c>
      <c r="R81" s="33">
        <f t="shared" si="13"/>
        <v>0.74875848605577688</v>
      </c>
      <c r="S81">
        <f t="shared" si="14"/>
        <v>27329.684741035857</v>
      </c>
      <c r="T81" s="4">
        <f t="shared" si="15"/>
        <v>19130.779318725097</v>
      </c>
    </row>
    <row r="82" spans="1:20" x14ac:dyDescent="0.25">
      <c r="A82" t="s">
        <v>129</v>
      </c>
      <c r="B82" t="s">
        <v>317</v>
      </c>
      <c r="C82" t="s">
        <v>357</v>
      </c>
      <c r="D82">
        <v>2</v>
      </c>
      <c r="E82" s="31">
        <v>2500</v>
      </c>
      <c r="F82">
        <v>0.97299999999999998</v>
      </c>
      <c r="G82" s="30">
        <f t="shared" si="8"/>
        <v>29190</v>
      </c>
      <c r="H82">
        <v>392</v>
      </c>
      <c r="I82">
        <v>0.29315099999999999</v>
      </c>
      <c r="J82">
        <v>173</v>
      </c>
      <c r="K82">
        <v>581</v>
      </c>
      <c r="L82">
        <f t="shared" si="9"/>
        <v>408</v>
      </c>
      <c r="M82">
        <f t="shared" si="10"/>
        <v>219</v>
      </c>
      <c r="N82">
        <f t="shared" si="11"/>
        <v>0.52941176470588236</v>
      </c>
      <c r="O82">
        <v>0.29315099999999999</v>
      </c>
      <c r="P82">
        <v>100</v>
      </c>
      <c r="Q82">
        <f t="shared" si="12"/>
        <v>-4.3137254901960798E-2</v>
      </c>
      <c r="R82" s="33">
        <f t="shared" si="13"/>
        <v>0.8847388235294118</v>
      </c>
      <c r="S82">
        <f t="shared" si="14"/>
        <v>32292.967058823531</v>
      </c>
      <c r="T82" s="4">
        <f t="shared" si="15"/>
        <v>22605.07694117647</v>
      </c>
    </row>
    <row r="83" spans="1:20" x14ac:dyDescent="0.25">
      <c r="A83" t="s">
        <v>130</v>
      </c>
      <c r="B83" t="s">
        <v>316</v>
      </c>
      <c r="C83" t="s">
        <v>357</v>
      </c>
      <c r="D83">
        <v>2</v>
      </c>
      <c r="E83" s="31">
        <v>1400</v>
      </c>
      <c r="F83">
        <v>0.97299999999999998</v>
      </c>
      <c r="G83" s="30">
        <f t="shared" si="8"/>
        <v>16346.4</v>
      </c>
      <c r="H83">
        <v>322</v>
      </c>
      <c r="I83">
        <v>0.271233</v>
      </c>
      <c r="J83">
        <v>168</v>
      </c>
      <c r="K83">
        <v>392</v>
      </c>
      <c r="L83">
        <f t="shared" si="9"/>
        <v>224</v>
      </c>
      <c r="M83">
        <f t="shared" si="10"/>
        <v>154</v>
      </c>
      <c r="N83">
        <f t="shared" si="11"/>
        <v>0.65</v>
      </c>
      <c r="O83">
        <v>0.271233</v>
      </c>
      <c r="P83">
        <v>100</v>
      </c>
      <c r="Q83">
        <f t="shared" si="12"/>
        <v>-0.14285714285714288</v>
      </c>
      <c r="R83" s="33">
        <f t="shared" si="13"/>
        <v>0.96365714285714288</v>
      </c>
      <c r="S83">
        <f t="shared" si="14"/>
        <v>35173.485714285714</v>
      </c>
      <c r="T83" s="4">
        <f t="shared" si="15"/>
        <v>24621.439999999999</v>
      </c>
    </row>
    <row r="84" spans="1:20" x14ac:dyDescent="0.25">
      <c r="A84" t="s">
        <v>131</v>
      </c>
      <c r="B84" t="s">
        <v>316</v>
      </c>
      <c r="C84" t="s">
        <v>358</v>
      </c>
      <c r="D84">
        <v>1</v>
      </c>
      <c r="E84" s="31">
        <v>1300</v>
      </c>
      <c r="F84">
        <v>0.97299999999999998</v>
      </c>
      <c r="G84" s="30">
        <f t="shared" si="8"/>
        <v>15178.8</v>
      </c>
      <c r="H84">
        <v>257</v>
      </c>
      <c r="I84">
        <v>0.55068499999999998</v>
      </c>
      <c r="J84">
        <v>155</v>
      </c>
      <c r="K84">
        <v>494</v>
      </c>
      <c r="L84">
        <f t="shared" si="9"/>
        <v>339</v>
      </c>
      <c r="M84">
        <f t="shared" si="10"/>
        <v>102</v>
      </c>
      <c r="N84">
        <f t="shared" si="11"/>
        <v>0.34070796460176994</v>
      </c>
      <c r="O84">
        <v>0.55068499999999998</v>
      </c>
      <c r="P84">
        <v>100</v>
      </c>
      <c r="Q84">
        <f t="shared" si="12"/>
        <v>-2.9793510324483768E-2</v>
      </c>
      <c r="R84" s="33">
        <f t="shared" si="13"/>
        <v>0.87417858407079652</v>
      </c>
      <c r="S84">
        <f t="shared" si="14"/>
        <v>31907.518318584072</v>
      </c>
      <c r="T84" s="4">
        <f t="shared" si="15"/>
        <v>22335.262823008848</v>
      </c>
    </row>
    <row r="85" spans="1:20" x14ac:dyDescent="0.25">
      <c r="A85" t="s">
        <v>132</v>
      </c>
      <c r="B85" t="s">
        <v>316</v>
      </c>
      <c r="C85" t="s">
        <v>358</v>
      </c>
      <c r="D85">
        <v>2</v>
      </c>
      <c r="E85" s="31">
        <v>1800</v>
      </c>
      <c r="F85">
        <v>0.97299999999999998</v>
      </c>
      <c r="G85" s="30">
        <f t="shared" si="8"/>
        <v>21016.799999999999</v>
      </c>
      <c r="H85">
        <v>286</v>
      </c>
      <c r="I85">
        <v>0.45205499999999998</v>
      </c>
      <c r="J85">
        <v>151</v>
      </c>
      <c r="K85">
        <v>391</v>
      </c>
      <c r="L85">
        <f t="shared" si="9"/>
        <v>240</v>
      </c>
      <c r="M85">
        <f t="shared" si="10"/>
        <v>135</v>
      </c>
      <c r="N85">
        <f t="shared" si="11"/>
        <v>0.55000000000000004</v>
      </c>
      <c r="O85">
        <v>0.45205499999999998</v>
      </c>
      <c r="P85">
        <v>100</v>
      </c>
      <c r="Q85">
        <f t="shared" si="12"/>
        <v>-7.0000000000000007E-2</v>
      </c>
      <c r="R85" s="33">
        <f t="shared" si="13"/>
        <v>0.90599800000000008</v>
      </c>
      <c r="S85">
        <f t="shared" si="14"/>
        <v>33068.927000000003</v>
      </c>
      <c r="T85" s="4">
        <f t="shared" si="15"/>
        <v>23148.248900000002</v>
      </c>
    </row>
    <row r="86" spans="1:20" x14ac:dyDescent="0.25">
      <c r="A86" t="s">
        <v>133</v>
      </c>
      <c r="B86" t="s">
        <v>318</v>
      </c>
      <c r="C86" t="s">
        <v>357</v>
      </c>
      <c r="D86">
        <v>1</v>
      </c>
      <c r="E86" s="31">
        <v>700</v>
      </c>
      <c r="F86">
        <v>0.97299999999999998</v>
      </c>
      <c r="G86" s="30">
        <f t="shared" si="8"/>
        <v>8173.2</v>
      </c>
      <c r="H86">
        <v>180</v>
      </c>
      <c r="I86">
        <v>0.51780800000000005</v>
      </c>
      <c r="J86">
        <v>99</v>
      </c>
      <c r="K86">
        <v>265</v>
      </c>
      <c r="L86">
        <f t="shared" si="9"/>
        <v>166</v>
      </c>
      <c r="M86">
        <f t="shared" si="10"/>
        <v>81</v>
      </c>
      <c r="N86">
        <f t="shared" si="11"/>
        <v>0.49036144578313257</v>
      </c>
      <c r="O86">
        <v>0.51780800000000005</v>
      </c>
      <c r="P86">
        <v>100</v>
      </c>
      <c r="Q86">
        <f t="shared" si="12"/>
        <v>0.10481927710843374</v>
      </c>
      <c r="R86" s="33">
        <f t="shared" si="13"/>
        <v>0.7676460240963856</v>
      </c>
      <c r="S86">
        <f t="shared" si="14"/>
        <v>28019.079879518074</v>
      </c>
      <c r="T86" s="4">
        <f t="shared" si="15"/>
        <v>19613.355915662651</v>
      </c>
    </row>
    <row r="87" spans="1:20" x14ac:dyDescent="0.25">
      <c r="A87" t="s">
        <v>134</v>
      </c>
      <c r="B87" t="s">
        <v>318</v>
      </c>
      <c r="C87" t="s">
        <v>357</v>
      </c>
      <c r="D87">
        <v>2</v>
      </c>
      <c r="E87" s="31">
        <v>900</v>
      </c>
      <c r="F87">
        <v>0.97299999999999998</v>
      </c>
      <c r="G87" s="30">
        <f t="shared" si="8"/>
        <v>10508.4</v>
      </c>
      <c r="H87">
        <v>230</v>
      </c>
      <c r="I87">
        <v>0.52054800000000001</v>
      </c>
      <c r="J87">
        <v>154</v>
      </c>
      <c r="K87">
        <v>286</v>
      </c>
      <c r="L87">
        <f t="shared" si="9"/>
        <v>132</v>
      </c>
      <c r="M87">
        <f t="shared" si="10"/>
        <v>76</v>
      </c>
      <c r="N87">
        <f t="shared" si="11"/>
        <v>0.56060606060606066</v>
      </c>
      <c r="O87">
        <v>0.52054800000000001</v>
      </c>
      <c r="P87">
        <v>100</v>
      </c>
      <c r="Q87">
        <f t="shared" si="12"/>
        <v>-0.22727272727272727</v>
      </c>
      <c r="R87" s="33">
        <f t="shared" si="13"/>
        <v>1.0304636363636364</v>
      </c>
      <c r="S87">
        <f t="shared" si="14"/>
        <v>37611.922727272729</v>
      </c>
      <c r="T87" s="4">
        <f t="shared" si="15"/>
        <v>26328.345909090909</v>
      </c>
    </row>
    <row r="88" spans="1:20" x14ac:dyDescent="0.25">
      <c r="A88" t="s">
        <v>135</v>
      </c>
      <c r="B88" t="s">
        <v>318</v>
      </c>
      <c r="C88" t="s">
        <v>358</v>
      </c>
      <c r="D88">
        <v>1</v>
      </c>
      <c r="E88" s="31">
        <v>1000</v>
      </c>
      <c r="F88">
        <v>0.97299999999999998</v>
      </c>
      <c r="G88" s="30">
        <f t="shared" si="8"/>
        <v>11676</v>
      </c>
      <c r="H88">
        <v>221</v>
      </c>
      <c r="I88">
        <v>0.63013699999999995</v>
      </c>
      <c r="J88">
        <v>190</v>
      </c>
      <c r="K88">
        <v>462</v>
      </c>
      <c r="L88">
        <f t="shared" si="9"/>
        <v>272</v>
      </c>
      <c r="M88">
        <f t="shared" si="10"/>
        <v>31</v>
      </c>
      <c r="N88">
        <f t="shared" si="11"/>
        <v>0.19117647058823531</v>
      </c>
      <c r="O88">
        <v>0.63013699999999995</v>
      </c>
      <c r="P88">
        <v>100</v>
      </c>
      <c r="Q88">
        <f t="shared" si="12"/>
        <v>-0.16470588235294117</v>
      </c>
      <c r="R88" s="33">
        <f t="shared" si="13"/>
        <v>0.98094823529411768</v>
      </c>
      <c r="S88">
        <f t="shared" si="14"/>
        <v>35804.610588235293</v>
      </c>
      <c r="T88" s="4">
        <f t="shared" si="15"/>
        <v>25063.227411764703</v>
      </c>
    </row>
    <row r="89" spans="1:20" x14ac:dyDescent="0.25">
      <c r="A89" t="s">
        <v>136</v>
      </c>
      <c r="B89" t="s">
        <v>318</v>
      </c>
      <c r="C89" t="s">
        <v>358</v>
      </c>
      <c r="D89">
        <v>2</v>
      </c>
      <c r="E89" s="31">
        <v>1200</v>
      </c>
      <c r="F89">
        <v>0.97299999999999998</v>
      </c>
      <c r="G89" s="30">
        <f t="shared" si="8"/>
        <v>14011.199999999999</v>
      </c>
      <c r="H89">
        <v>316</v>
      </c>
      <c r="I89">
        <v>0.369863</v>
      </c>
      <c r="J89">
        <v>205</v>
      </c>
      <c r="K89">
        <v>411</v>
      </c>
      <c r="L89">
        <f t="shared" si="9"/>
        <v>206</v>
      </c>
      <c r="M89">
        <f t="shared" si="10"/>
        <v>111</v>
      </c>
      <c r="N89">
        <f t="shared" si="11"/>
        <v>0.53106796116504862</v>
      </c>
      <c r="O89">
        <v>0.369863</v>
      </c>
      <c r="P89">
        <v>100</v>
      </c>
      <c r="Q89">
        <f t="shared" si="12"/>
        <v>-0.30776699029126209</v>
      </c>
      <c r="R89" s="33">
        <f t="shared" si="13"/>
        <v>1.0941667961165049</v>
      </c>
      <c r="S89">
        <f t="shared" si="14"/>
        <v>39937.088058252426</v>
      </c>
      <c r="T89" s="4">
        <f t="shared" si="15"/>
        <v>27955.961640776695</v>
      </c>
    </row>
    <row r="90" spans="1:20" x14ac:dyDescent="0.25">
      <c r="A90" t="s">
        <v>137</v>
      </c>
      <c r="B90" t="s">
        <v>319</v>
      </c>
      <c r="C90" t="s">
        <v>357</v>
      </c>
      <c r="D90">
        <v>1</v>
      </c>
      <c r="E90" s="31">
        <v>700</v>
      </c>
      <c r="F90">
        <v>0.97299999999999998</v>
      </c>
      <c r="G90" s="30">
        <f t="shared" si="8"/>
        <v>8173.2</v>
      </c>
      <c r="H90">
        <v>245</v>
      </c>
      <c r="I90">
        <v>0.56986300000000001</v>
      </c>
      <c r="J90">
        <v>192</v>
      </c>
      <c r="K90">
        <v>313</v>
      </c>
      <c r="L90">
        <f t="shared" si="9"/>
        <v>121</v>
      </c>
      <c r="M90">
        <f t="shared" si="10"/>
        <v>53</v>
      </c>
      <c r="N90">
        <f t="shared" si="11"/>
        <v>0.45041322314049592</v>
      </c>
      <c r="O90">
        <v>0.56986300000000001</v>
      </c>
      <c r="P90">
        <v>100</v>
      </c>
      <c r="Q90">
        <f t="shared" si="12"/>
        <v>-0.50826446280991744</v>
      </c>
      <c r="R90" s="33">
        <f t="shared" si="13"/>
        <v>1.2528404958677686</v>
      </c>
      <c r="S90">
        <f t="shared" si="14"/>
        <v>45728.67809917355</v>
      </c>
      <c r="T90" s="4">
        <f t="shared" si="15"/>
        <v>32010.074669421483</v>
      </c>
    </row>
    <row r="91" spans="1:20" x14ac:dyDescent="0.25">
      <c r="A91" t="s">
        <v>138</v>
      </c>
      <c r="B91" t="s">
        <v>319</v>
      </c>
      <c r="C91" t="s">
        <v>357</v>
      </c>
      <c r="D91">
        <v>2</v>
      </c>
      <c r="E91" s="31">
        <v>1000</v>
      </c>
      <c r="F91">
        <v>0.97299999999999998</v>
      </c>
      <c r="G91" s="30">
        <f t="shared" si="8"/>
        <v>11676</v>
      </c>
      <c r="H91">
        <v>266</v>
      </c>
      <c r="I91">
        <v>0.419178</v>
      </c>
      <c r="J91">
        <v>192</v>
      </c>
      <c r="K91">
        <v>357</v>
      </c>
      <c r="L91">
        <f t="shared" si="9"/>
        <v>165</v>
      </c>
      <c r="M91">
        <f t="shared" si="10"/>
        <v>74</v>
      </c>
      <c r="N91">
        <f t="shared" si="11"/>
        <v>0.45878787878787886</v>
      </c>
      <c r="O91">
        <v>0.419178</v>
      </c>
      <c r="P91">
        <v>100</v>
      </c>
      <c r="Q91">
        <f t="shared" si="12"/>
        <v>-0.34606060606060607</v>
      </c>
      <c r="R91" s="33">
        <f t="shared" si="13"/>
        <v>1.1244723636363636</v>
      </c>
      <c r="S91">
        <f t="shared" si="14"/>
        <v>41043.241272727275</v>
      </c>
      <c r="T91" s="4">
        <f t="shared" si="15"/>
        <v>28730.26889090909</v>
      </c>
    </row>
    <row r="92" spans="1:20" x14ac:dyDescent="0.25">
      <c r="A92" t="s">
        <v>139</v>
      </c>
      <c r="B92" t="s">
        <v>319</v>
      </c>
      <c r="C92" t="s">
        <v>358</v>
      </c>
      <c r="D92">
        <v>1</v>
      </c>
      <c r="E92" s="31">
        <v>800</v>
      </c>
      <c r="F92">
        <v>0.97299999999999998</v>
      </c>
      <c r="G92" s="30">
        <f t="shared" si="8"/>
        <v>9340.7999999999993</v>
      </c>
      <c r="H92">
        <v>325</v>
      </c>
      <c r="I92">
        <v>0.454795</v>
      </c>
      <c r="J92">
        <v>186</v>
      </c>
      <c r="K92">
        <v>465</v>
      </c>
      <c r="L92">
        <f t="shared" si="9"/>
        <v>279</v>
      </c>
      <c r="M92">
        <f t="shared" si="10"/>
        <v>139</v>
      </c>
      <c r="N92">
        <f t="shared" si="11"/>
        <v>0.49856630824372761</v>
      </c>
      <c r="O92">
        <v>0.454795</v>
      </c>
      <c r="P92">
        <v>100</v>
      </c>
      <c r="Q92">
        <f t="shared" si="12"/>
        <v>-0.14659498207885302</v>
      </c>
      <c r="R92" s="33">
        <f t="shared" si="13"/>
        <v>0.96661526881720428</v>
      </c>
      <c r="S92">
        <f t="shared" si="14"/>
        <v>35281.457311827959</v>
      </c>
      <c r="T92" s="4">
        <f t="shared" si="15"/>
        <v>24697.020118279568</v>
      </c>
    </row>
    <row r="93" spans="1:20" x14ac:dyDescent="0.25">
      <c r="A93" t="s">
        <v>140</v>
      </c>
      <c r="B93" t="s">
        <v>317</v>
      </c>
      <c r="C93" t="s">
        <v>358</v>
      </c>
      <c r="D93">
        <v>1</v>
      </c>
      <c r="E93" s="31">
        <v>2500</v>
      </c>
      <c r="F93">
        <v>0.97299999999999998</v>
      </c>
      <c r="G93" s="30">
        <f t="shared" si="8"/>
        <v>29190</v>
      </c>
      <c r="H93">
        <v>393</v>
      </c>
      <c r="I93">
        <v>0.62191799999999997</v>
      </c>
      <c r="J93">
        <v>189</v>
      </c>
      <c r="K93">
        <v>588</v>
      </c>
      <c r="L93">
        <f t="shared" si="9"/>
        <v>399</v>
      </c>
      <c r="M93">
        <f t="shared" si="10"/>
        <v>204</v>
      </c>
      <c r="N93">
        <f t="shared" si="11"/>
        <v>0.50902255639097749</v>
      </c>
      <c r="O93">
        <v>0.62191799999999997</v>
      </c>
      <c r="P93">
        <v>100</v>
      </c>
      <c r="Q93">
        <f t="shared" si="12"/>
        <v>-7.8446115288220541E-2</v>
      </c>
      <c r="R93" s="33">
        <f t="shared" si="13"/>
        <v>0.91268225563909777</v>
      </c>
      <c r="S93">
        <f t="shared" si="14"/>
        <v>33312.90233082707</v>
      </c>
      <c r="T93" s="4">
        <f t="shared" si="15"/>
        <v>23319.031631578946</v>
      </c>
    </row>
    <row r="94" spans="1:20" x14ac:dyDescent="0.25">
      <c r="A94" t="s">
        <v>141</v>
      </c>
      <c r="B94" t="s">
        <v>319</v>
      </c>
      <c r="C94" t="s">
        <v>358</v>
      </c>
      <c r="D94">
        <v>2</v>
      </c>
      <c r="E94" s="31">
        <v>900</v>
      </c>
      <c r="F94">
        <v>0.97299999999999998</v>
      </c>
      <c r="G94" s="30">
        <f t="shared" si="8"/>
        <v>10508.4</v>
      </c>
      <c r="H94">
        <v>256</v>
      </c>
      <c r="I94">
        <v>0.70958900000000003</v>
      </c>
      <c r="J94">
        <v>209</v>
      </c>
      <c r="K94">
        <v>358</v>
      </c>
      <c r="L94">
        <f t="shared" si="9"/>
        <v>149</v>
      </c>
      <c r="M94">
        <f t="shared" si="10"/>
        <v>47</v>
      </c>
      <c r="N94">
        <f t="shared" si="11"/>
        <v>0.3523489932885906</v>
      </c>
      <c r="O94">
        <v>0.70958900000000003</v>
      </c>
      <c r="P94">
        <v>100</v>
      </c>
      <c r="Q94">
        <f t="shared" si="12"/>
        <v>-0.4852348993288591</v>
      </c>
      <c r="R94" s="33">
        <f t="shared" si="13"/>
        <v>1.234614899328859</v>
      </c>
      <c r="S94">
        <f t="shared" si="14"/>
        <v>45063.443825503353</v>
      </c>
      <c r="T94" s="4">
        <f t="shared" si="15"/>
        <v>31544.410677852346</v>
      </c>
    </row>
    <row r="95" spans="1:20" x14ac:dyDescent="0.25">
      <c r="A95" t="s">
        <v>142</v>
      </c>
      <c r="B95" t="s">
        <v>320</v>
      </c>
      <c r="C95" t="s">
        <v>357</v>
      </c>
      <c r="D95">
        <v>1</v>
      </c>
      <c r="E95" s="31">
        <v>700</v>
      </c>
      <c r="F95">
        <v>0.97299999999999998</v>
      </c>
      <c r="G95" s="30">
        <f t="shared" si="8"/>
        <v>8173.2</v>
      </c>
      <c r="H95">
        <v>184</v>
      </c>
      <c r="I95">
        <v>0.309589</v>
      </c>
      <c r="J95">
        <v>42</v>
      </c>
      <c r="K95">
        <v>252</v>
      </c>
      <c r="L95">
        <f t="shared" si="9"/>
        <v>210</v>
      </c>
      <c r="M95">
        <f t="shared" si="10"/>
        <v>142</v>
      </c>
      <c r="N95">
        <f t="shared" si="11"/>
        <v>0.64095238095238094</v>
      </c>
      <c r="O95">
        <v>0.309589</v>
      </c>
      <c r="P95">
        <v>100</v>
      </c>
      <c r="Q95">
        <f t="shared" si="12"/>
        <v>0.32095238095238099</v>
      </c>
      <c r="R95" s="33">
        <f t="shared" si="13"/>
        <v>0.59659828571428575</v>
      </c>
      <c r="S95">
        <f t="shared" si="14"/>
        <v>21775.837428571431</v>
      </c>
      <c r="T95" s="4">
        <f t="shared" si="15"/>
        <v>15243.0862</v>
      </c>
    </row>
    <row r="96" spans="1:20" x14ac:dyDescent="0.25">
      <c r="A96" t="s">
        <v>143</v>
      </c>
      <c r="B96" t="s">
        <v>320</v>
      </c>
      <c r="C96" t="s">
        <v>357</v>
      </c>
      <c r="D96">
        <v>2</v>
      </c>
      <c r="E96" s="31">
        <v>1000</v>
      </c>
      <c r="F96">
        <v>0.97299999999999998</v>
      </c>
      <c r="G96" s="30">
        <f t="shared" si="8"/>
        <v>11676</v>
      </c>
      <c r="H96">
        <v>427</v>
      </c>
      <c r="I96">
        <v>0.241096</v>
      </c>
      <c r="J96">
        <v>94</v>
      </c>
      <c r="K96">
        <v>531</v>
      </c>
      <c r="L96">
        <f t="shared" si="9"/>
        <v>437</v>
      </c>
      <c r="M96">
        <f t="shared" si="10"/>
        <v>333</v>
      </c>
      <c r="N96">
        <f t="shared" si="11"/>
        <v>0.70961098398169342</v>
      </c>
      <c r="O96">
        <v>0.241096</v>
      </c>
      <c r="P96">
        <v>100</v>
      </c>
      <c r="Q96">
        <f t="shared" si="12"/>
        <v>0.11098398169336385</v>
      </c>
      <c r="R96" s="33">
        <f t="shared" si="13"/>
        <v>0.76276727688787194</v>
      </c>
      <c r="S96">
        <f t="shared" si="14"/>
        <v>27841.005606407325</v>
      </c>
      <c r="T96" s="4">
        <f t="shared" si="15"/>
        <v>19488.703924485126</v>
      </c>
    </row>
    <row r="97" spans="1:20" x14ac:dyDescent="0.25">
      <c r="A97" t="s">
        <v>144</v>
      </c>
      <c r="B97" t="s">
        <v>320</v>
      </c>
      <c r="C97" t="s">
        <v>358</v>
      </c>
      <c r="D97">
        <v>1</v>
      </c>
      <c r="E97" s="31">
        <v>900</v>
      </c>
      <c r="F97">
        <v>0.97299999999999998</v>
      </c>
      <c r="G97" s="30">
        <f t="shared" si="8"/>
        <v>10508.4</v>
      </c>
      <c r="H97">
        <v>418</v>
      </c>
      <c r="I97">
        <v>4.6574999999999998E-2</v>
      </c>
      <c r="J97">
        <v>86</v>
      </c>
      <c r="K97">
        <v>488</v>
      </c>
      <c r="L97">
        <f t="shared" si="9"/>
        <v>402</v>
      </c>
      <c r="M97">
        <f t="shared" si="10"/>
        <v>332</v>
      </c>
      <c r="N97">
        <f t="shared" si="11"/>
        <v>0.76069651741293531</v>
      </c>
      <c r="O97">
        <v>4.6574999999999998E-2</v>
      </c>
      <c r="P97">
        <v>100</v>
      </c>
      <c r="Q97">
        <f t="shared" si="12"/>
        <v>0.12786069651741294</v>
      </c>
      <c r="R97" s="33">
        <f t="shared" si="13"/>
        <v>0.74941104477611942</v>
      </c>
      <c r="S97">
        <f t="shared" si="14"/>
        <v>27353.503134328359</v>
      </c>
      <c r="T97" s="4">
        <f t="shared" si="15"/>
        <v>19147.452194029851</v>
      </c>
    </row>
    <row r="98" spans="1:20" x14ac:dyDescent="0.25">
      <c r="A98" t="s">
        <v>145</v>
      </c>
      <c r="B98" t="s">
        <v>320</v>
      </c>
      <c r="C98" t="s">
        <v>358</v>
      </c>
      <c r="D98">
        <v>2</v>
      </c>
      <c r="E98" s="31">
        <v>1200</v>
      </c>
      <c r="F98">
        <v>0.97299999999999998</v>
      </c>
      <c r="G98" s="30">
        <f t="shared" si="8"/>
        <v>14011.199999999999</v>
      </c>
      <c r="H98">
        <v>219</v>
      </c>
      <c r="I98">
        <v>0.63561599999999996</v>
      </c>
      <c r="J98">
        <v>83</v>
      </c>
      <c r="K98">
        <v>556</v>
      </c>
      <c r="L98">
        <f t="shared" si="9"/>
        <v>473</v>
      </c>
      <c r="M98">
        <f t="shared" si="10"/>
        <v>136</v>
      </c>
      <c r="N98">
        <f t="shared" si="11"/>
        <v>0.33002114164904867</v>
      </c>
      <c r="O98">
        <v>0.63561599999999996</v>
      </c>
      <c r="P98">
        <v>100</v>
      </c>
      <c r="Q98">
        <f t="shared" si="12"/>
        <v>0.1287526427061311</v>
      </c>
      <c r="R98" s="33">
        <f t="shared" si="13"/>
        <v>0.74870515856236786</v>
      </c>
      <c r="S98">
        <f t="shared" si="14"/>
        <v>27327.738287526427</v>
      </c>
      <c r="T98" s="4">
        <f t="shared" si="15"/>
        <v>19129.416801268497</v>
      </c>
    </row>
    <row r="99" spans="1:20" x14ac:dyDescent="0.25">
      <c r="A99" t="s">
        <v>146</v>
      </c>
      <c r="B99" t="s">
        <v>321</v>
      </c>
      <c r="C99" t="s">
        <v>357</v>
      </c>
      <c r="D99">
        <v>1</v>
      </c>
      <c r="E99" s="31">
        <v>1100</v>
      </c>
      <c r="F99">
        <v>0.97299999999999998</v>
      </c>
      <c r="G99" s="30">
        <f t="shared" si="8"/>
        <v>12843.6</v>
      </c>
      <c r="H99">
        <v>220</v>
      </c>
      <c r="I99">
        <v>0.43013699999999999</v>
      </c>
      <c r="J99">
        <v>84</v>
      </c>
      <c r="K99">
        <v>301</v>
      </c>
      <c r="L99">
        <f t="shared" si="9"/>
        <v>217</v>
      </c>
      <c r="M99">
        <f t="shared" si="10"/>
        <v>136</v>
      </c>
      <c r="N99">
        <f t="shared" si="11"/>
        <v>0.60138248847926268</v>
      </c>
      <c r="O99">
        <v>0.43013699999999999</v>
      </c>
      <c r="P99">
        <v>100</v>
      </c>
      <c r="Q99">
        <f t="shared" si="12"/>
        <v>0.15898617511520738</v>
      </c>
      <c r="R99" s="33">
        <f t="shared" si="13"/>
        <v>0.72477834101382488</v>
      </c>
      <c r="S99">
        <f t="shared" si="14"/>
        <v>26454.409447004608</v>
      </c>
      <c r="T99" s="4">
        <f t="shared" si="15"/>
        <v>18518.086612903226</v>
      </c>
    </row>
    <row r="100" spans="1:20" x14ac:dyDescent="0.25">
      <c r="A100" t="s">
        <v>147</v>
      </c>
      <c r="B100" t="s">
        <v>321</v>
      </c>
      <c r="C100" t="s">
        <v>357</v>
      </c>
      <c r="D100">
        <v>2</v>
      </c>
      <c r="E100" s="31">
        <v>1400</v>
      </c>
      <c r="F100">
        <v>0.97299999999999998</v>
      </c>
      <c r="G100" s="30">
        <f t="shared" si="8"/>
        <v>16346.4</v>
      </c>
      <c r="H100">
        <v>481</v>
      </c>
      <c r="I100">
        <v>0.38082199999999999</v>
      </c>
      <c r="J100">
        <v>134</v>
      </c>
      <c r="K100">
        <v>568</v>
      </c>
      <c r="L100">
        <f t="shared" si="9"/>
        <v>434</v>
      </c>
      <c r="M100">
        <f t="shared" si="10"/>
        <v>347</v>
      </c>
      <c r="N100">
        <f t="shared" si="11"/>
        <v>0.73963133640553003</v>
      </c>
      <c r="O100">
        <v>0.38082199999999999</v>
      </c>
      <c r="P100">
        <v>100</v>
      </c>
      <c r="Q100">
        <f t="shared" si="12"/>
        <v>3.7327188940092168E-2</v>
      </c>
      <c r="R100" s="33">
        <f t="shared" si="13"/>
        <v>0.82105926267281104</v>
      </c>
      <c r="S100">
        <f t="shared" si="14"/>
        <v>29968.663087557605</v>
      </c>
      <c r="T100" s="4">
        <f t="shared" si="15"/>
        <v>20978.064161290324</v>
      </c>
    </row>
    <row r="101" spans="1:20" x14ac:dyDescent="0.25">
      <c r="A101" t="s">
        <v>148</v>
      </c>
      <c r="B101" t="s">
        <v>321</v>
      </c>
      <c r="C101" t="s">
        <v>358</v>
      </c>
      <c r="D101">
        <v>1</v>
      </c>
      <c r="E101" s="31">
        <v>1300</v>
      </c>
      <c r="F101">
        <v>0.97299999999999998</v>
      </c>
      <c r="G101" s="30">
        <f t="shared" si="8"/>
        <v>15178.8</v>
      </c>
      <c r="H101">
        <v>280</v>
      </c>
      <c r="I101">
        <v>0.457534</v>
      </c>
      <c r="J101">
        <v>109</v>
      </c>
      <c r="K101">
        <v>615</v>
      </c>
      <c r="L101">
        <f t="shared" si="9"/>
        <v>506</v>
      </c>
      <c r="M101">
        <f t="shared" si="10"/>
        <v>171</v>
      </c>
      <c r="N101">
        <f t="shared" si="11"/>
        <v>0.37035573122529653</v>
      </c>
      <c r="O101">
        <v>0.457534</v>
      </c>
      <c r="P101">
        <v>100</v>
      </c>
      <c r="Q101">
        <f t="shared" si="12"/>
        <v>8.5770750988142297E-2</v>
      </c>
      <c r="R101" s="33">
        <f t="shared" si="13"/>
        <v>0.78272102766798424</v>
      </c>
      <c r="S101">
        <f t="shared" si="14"/>
        <v>28569.317509881424</v>
      </c>
      <c r="T101" s="4">
        <f t="shared" si="15"/>
        <v>19998.522256916996</v>
      </c>
    </row>
    <row r="102" spans="1:20" x14ac:dyDescent="0.25">
      <c r="A102" t="s">
        <v>149</v>
      </c>
      <c r="B102" t="s">
        <v>321</v>
      </c>
      <c r="C102" t="s">
        <v>358</v>
      </c>
      <c r="D102">
        <v>2</v>
      </c>
      <c r="E102" s="31">
        <v>1900</v>
      </c>
      <c r="F102">
        <v>0.97299999999999998</v>
      </c>
      <c r="G102" s="30">
        <f t="shared" si="8"/>
        <v>22184.399999999998</v>
      </c>
      <c r="H102">
        <v>568</v>
      </c>
      <c r="I102">
        <v>0.18904099999999999</v>
      </c>
      <c r="J102">
        <v>227</v>
      </c>
      <c r="K102">
        <v>861</v>
      </c>
      <c r="L102">
        <f t="shared" si="9"/>
        <v>634</v>
      </c>
      <c r="M102">
        <f t="shared" si="10"/>
        <v>341</v>
      </c>
      <c r="N102">
        <f t="shared" si="11"/>
        <v>0.53028391167192435</v>
      </c>
      <c r="O102">
        <v>0.18904099999999999</v>
      </c>
      <c r="P102">
        <v>100</v>
      </c>
      <c r="Q102">
        <f t="shared" si="12"/>
        <v>-6.0252365930599378E-2</v>
      </c>
      <c r="R102" s="33">
        <f t="shared" si="13"/>
        <v>0.89828372239747634</v>
      </c>
      <c r="S102">
        <f t="shared" si="14"/>
        <v>32787.355867507889</v>
      </c>
      <c r="T102" s="4">
        <f t="shared" si="15"/>
        <v>22951.149107255522</v>
      </c>
    </row>
    <row r="103" spans="1:20" x14ac:dyDescent="0.25">
      <c r="A103" t="s">
        <v>150</v>
      </c>
      <c r="B103" t="s">
        <v>322</v>
      </c>
      <c r="C103" t="s">
        <v>357</v>
      </c>
      <c r="D103">
        <v>1</v>
      </c>
      <c r="E103" s="31">
        <v>900</v>
      </c>
      <c r="F103">
        <v>0.97299999999999998</v>
      </c>
      <c r="G103" s="30">
        <f t="shared" si="8"/>
        <v>10508.4</v>
      </c>
      <c r="H103">
        <v>318</v>
      </c>
      <c r="I103">
        <v>0.29041099999999997</v>
      </c>
      <c r="J103">
        <v>176</v>
      </c>
      <c r="K103">
        <v>440</v>
      </c>
      <c r="L103">
        <f t="shared" si="9"/>
        <v>264</v>
      </c>
      <c r="M103">
        <f t="shared" si="10"/>
        <v>142</v>
      </c>
      <c r="N103">
        <f t="shared" si="11"/>
        <v>0.53030303030303039</v>
      </c>
      <c r="O103">
        <v>0.29041099999999997</v>
      </c>
      <c r="P103">
        <v>100</v>
      </c>
      <c r="Q103">
        <f t="shared" si="12"/>
        <v>-0.13030303030303031</v>
      </c>
      <c r="R103" s="33">
        <f t="shared" si="13"/>
        <v>0.95372181818181823</v>
      </c>
      <c r="S103">
        <f t="shared" si="14"/>
        <v>34810.846363636367</v>
      </c>
      <c r="T103" s="4">
        <f t="shared" si="15"/>
        <v>24367.592454545455</v>
      </c>
    </row>
    <row r="104" spans="1:20" x14ac:dyDescent="0.25">
      <c r="A104" t="s">
        <v>151</v>
      </c>
      <c r="B104" t="s">
        <v>317</v>
      </c>
      <c r="C104" t="s">
        <v>358</v>
      </c>
      <c r="D104">
        <v>2</v>
      </c>
      <c r="E104" s="31">
        <v>2800</v>
      </c>
      <c r="F104">
        <v>0.97299999999999998</v>
      </c>
      <c r="G104" s="30">
        <f t="shared" si="8"/>
        <v>32692.799999999999</v>
      </c>
      <c r="H104">
        <v>556</v>
      </c>
      <c r="I104">
        <v>0.29863000000000001</v>
      </c>
      <c r="J104">
        <v>191</v>
      </c>
      <c r="K104">
        <v>826</v>
      </c>
      <c r="L104">
        <f t="shared" si="9"/>
        <v>635</v>
      </c>
      <c r="M104">
        <f t="shared" si="10"/>
        <v>365</v>
      </c>
      <c r="N104">
        <f t="shared" si="11"/>
        <v>0.5598425196850394</v>
      </c>
      <c r="O104">
        <v>0.29863000000000001</v>
      </c>
      <c r="P104">
        <v>100</v>
      </c>
      <c r="Q104">
        <f t="shared" si="12"/>
        <v>-1.4645669291338578E-2</v>
      </c>
      <c r="R104" s="33">
        <f t="shared" si="13"/>
        <v>0.86219058267716542</v>
      </c>
      <c r="S104">
        <f t="shared" si="14"/>
        <v>31469.956267716538</v>
      </c>
      <c r="T104" s="4">
        <f t="shared" si="15"/>
        <v>22028.969387401576</v>
      </c>
    </row>
    <row r="105" spans="1:20" x14ac:dyDescent="0.25">
      <c r="A105" t="s">
        <v>152</v>
      </c>
      <c r="B105" t="s">
        <v>322</v>
      </c>
      <c r="C105" t="s">
        <v>357</v>
      </c>
      <c r="D105">
        <v>2</v>
      </c>
      <c r="E105" s="31">
        <v>1100</v>
      </c>
      <c r="F105">
        <v>0.97299999999999998</v>
      </c>
      <c r="G105" s="30">
        <f t="shared" si="8"/>
        <v>12843.6</v>
      </c>
      <c r="H105">
        <v>538</v>
      </c>
      <c r="I105">
        <v>0.58082199999999995</v>
      </c>
      <c r="J105">
        <v>225</v>
      </c>
      <c r="K105">
        <v>1033</v>
      </c>
      <c r="L105">
        <f t="shared" si="9"/>
        <v>808</v>
      </c>
      <c r="M105">
        <f t="shared" si="10"/>
        <v>313</v>
      </c>
      <c r="N105">
        <f t="shared" si="11"/>
        <v>0.40990099009900993</v>
      </c>
      <c r="O105">
        <v>0.58082199999999995</v>
      </c>
      <c r="P105">
        <v>100</v>
      </c>
      <c r="Q105">
        <f t="shared" si="12"/>
        <v>-2.3762376237623756E-2</v>
      </c>
      <c r="R105" s="33">
        <f t="shared" si="13"/>
        <v>0.86940554455445551</v>
      </c>
      <c r="S105">
        <f t="shared" si="14"/>
        <v>31733.302376237625</v>
      </c>
      <c r="T105" s="4">
        <f t="shared" si="15"/>
        <v>22213.311663366338</v>
      </c>
    </row>
    <row r="106" spans="1:20" x14ac:dyDescent="0.25">
      <c r="A106" t="s">
        <v>153</v>
      </c>
      <c r="B106" t="s">
        <v>322</v>
      </c>
      <c r="C106" t="s">
        <v>358</v>
      </c>
      <c r="D106">
        <v>1</v>
      </c>
      <c r="E106" s="31">
        <v>1300</v>
      </c>
      <c r="F106">
        <v>0.97299999999999998</v>
      </c>
      <c r="G106" s="30">
        <f t="shared" si="8"/>
        <v>15178.8</v>
      </c>
      <c r="H106">
        <v>318</v>
      </c>
      <c r="I106">
        <v>0.39178099999999999</v>
      </c>
      <c r="J106">
        <v>157</v>
      </c>
      <c r="K106">
        <v>471</v>
      </c>
      <c r="L106">
        <f t="shared" si="9"/>
        <v>314</v>
      </c>
      <c r="M106">
        <f t="shared" si="10"/>
        <v>161</v>
      </c>
      <c r="N106">
        <f t="shared" si="11"/>
        <v>0.51019108280254777</v>
      </c>
      <c r="O106">
        <v>0.39178099999999999</v>
      </c>
      <c r="P106">
        <v>100</v>
      </c>
      <c r="Q106">
        <f t="shared" si="12"/>
        <v>-4.5222929936305722E-2</v>
      </c>
      <c r="R106" s="33">
        <f t="shared" si="13"/>
        <v>0.88638942675159238</v>
      </c>
      <c r="S106">
        <f t="shared" si="14"/>
        <v>32353.214076433123</v>
      </c>
      <c r="T106" s="4">
        <f t="shared" si="15"/>
        <v>22647.249853503185</v>
      </c>
    </row>
    <row r="107" spans="1:20" x14ac:dyDescent="0.25">
      <c r="A107" t="s">
        <v>154</v>
      </c>
      <c r="B107" t="s">
        <v>322</v>
      </c>
      <c r="C107" t="s">
        <v>358</v>
      </c>
      <c r="D107">
        <v>2</v>
      </c>
      <c r="E107" s="31">
        <v>1600</v>
      </c>
      <c r="F107">
        <v>0.97299999999999998</v>
      </c>
      <c r="G107" s="30">
        <f t="shared" si="8"/>
        <v>18681.599999999999</v>
      </c>
      <c r="H107">
        <v>680</v>
      </c>
      <c r="I107">
        <v>0.38630100000000001</v>
      </c>
      <c r="J107">
        <v>253</v>
      </c>
      <c r="K107">
        <v>886</v>
      </c>
      <c r="L107">
        <f t="shared" si="9"/>
        <v>633</v>
      </c>
      <c r="M107">
        <f t="shared" si="10"/>
        <v>427</v>
      </c>
      <c r="N107">
        <f t="shared" si="11"/>
        <v>0.63965244865718796</v>
      </c>
      <c r="O107">
        <v>0.38630100000000001</v>
      </c>
      <c r="P107">
        <v>100</v>
      </c>
      <c r="Q107">
        <f t="shared" si="12"/>
        <v>-9.3364928909952599E-2</v>
      </c>
      <c r="R107" s="33">
        <f t="shared" si="13"/>
        <v>0.92448900473933648</v>
      </c>
      <c r="S107">
        <f t="shared" si="14"/>
        <v>33743.848672985783</v>
      </c>
      <c r="T107" s="4">
        <f t="shared" si="15"/>
        <v>23620.694071090045</v>
      </c>
    </row>
    <row r="108" spans="1:20" x14ac:dyDescent="0.25">
      <c r="A108" t="s">
        <v>155</v>
      </c>
      <c r="B108" t="s">
        <v>323</v>
      </c>
      <c r="C108" t="s">
        <v>357</v>
      </c>
      <c r="D108">
        <v>1</v>
      </c>
      <c r="E108" s="31">
        <v>1400</v>
      </c>
      <c r="F108">
        <v>0.97299999999999998</v>
      </c>
      <c r="G108" s="30">
        <f t="shared" si="8"/>
        <v>16346.4</v>
      </c>
      <c r="H108">
        <v>202</v>
      </c>
      <c r="I108">
        <v>0.48767099999999997</v>
      </c>
      <c r="J108">
        <v>76</v>
      </c>
      <c r="K108">
        <v>342</v>
      </c>
      <c r="L108">
        <f t="shared" si="9"/>
        <v>266</v>
      </c>
      <c r="M108">
        <f t="shared" si="10"/>
        <v>126</v>
      </c>
      <c r="N108">
        <f t="shared" si="11"/>
        <v>0.47894736842105268</v>
      </c>
      <c r="O108">
        <v>0.48767099999999997</v>
      </c>
      <c r="P108">
        <v>100</v>
      </c>
      <c r="Q108">
        <f t="shared" si="12"/>
        <v>0.17218045112781954</v>
      </c>
      <c r="R108" s="33">
        <f t="shared" si="13"/>
        <v>0.71433639097744361</v>
      </c>
      <c r="S108">
        <f t="shared" si="14"/>
        <v>26073.278270676692</v>
      </c>
      <c r="T108" s="4">
        <f t="shared" si="15"/>
        <v>18251.294789473683</v>
      </c>
    </row>
    <row r="109" spans="1:20" x14ac:dyDescent="0.25">
      <c r="A109" t="s">
        <v>156</v>
      </c>
      <c r="B109" t="s">
        <v>323</v>
      </c>
      <c r="C109" t="s">
        <v>357</v>
      </c>
      <c r="D109">
        <v>2</v>
      </c>
      <c r="E109" s="31">
        <v>2000</v>
      </c>
      <c r="F109">
        <v>0.97299999999999998</v>
      </c>
      <c r="G109" s="30">
        <f t="shared" si="8"/>
        <v>23352</v>
      </c>
      <c r="H109">
        <v>579</v>
      </c>
      <c r="I109">
        <v>0.41095900000000002</v>
      </c>
      <c r="J109">
        <v>107</v>
      </c>
      <c r="K109">
        <v>781</v>
      </c>
      <c r="L109">
        <f t="shared" si="9"/>
        <v>674</v>
      </c>
      <c r="M109">
        <f t="shared" si="10"/>
        <v>472</v>
      </c>
      <c r="N109">
        <f t="shared" si="11"/>
        <v>0.66023738872403559</v>
      </c>
      <c r="O109">
        <v>0.41095900000000002</v>
      </c>
      <c r="P109">
        <v>100</v>
      </c>
      <c r="Q109">
        <f t="shared" si="12"/>
        <v>9.1691394658753714E-2</v>
      </c>
      <c r="R109" s="33">
        <f t="shared" si="13"/>
        <v>0.77803543026706234</v>
      </c>
      <c r="S109">
        <f t="shared" si="14"/>
        <v>28398.293204747777</v>
      </c>
      <c r="T109" s="4">
        <f t="shared" si="15"/>
        <v>19878.805243323444</v>
      </c>
    </row>
    <row r="110" spans="1:20" x14ac:dyDescent="0.25">
      <c r="A110" t="s">
        <v>157</v>
      </c>
      <c r="B110" t="s">
        <v>323</v>
      </c>
      <c r="C110" t="s">
        <v>358</v>
      </c>
      <c r="D110">
        <v>1</v>
      </c>
      <c r="E110" s="31">
        <v>1700</v>
      </c>
      <c r="F110">
        <v>0.97299999999999998</v>
      </c>
      <c r="G110" s="30">
        <f t="shared" si="8"/>
        <v>19849.2</v>
      </c>
      <c r="H110">
        <v>524</v>
      </c>
      <c r="I110">
        <v>0.50411000000000006</v>
      </c>
      <c r="J110">
        <v>162</v>
      </c>
      <c r="K110">
        <v>614</v>
      </c>
      <c r="L110">
        <f t="shared" si="9"/>
        <v>452</v>
      </c>
      <c r="M110">
        <f t="shared" si="10"/>
        <v>362</v>
      </c>
      <c r="N110">
        <f t="shared" si="11"/>
        <v>0.74070796460176991</v>
      </c>
      <c r="O110">
        <v>0.50411000000000006</v>
      </c>
      <c r="P110">
        <v>100</v>
      </c>
      <c r="Q110">
        <f t="shared" si="12"/>
        <v>-9.7345132743362761E-3</v>
      </c>
      <c r="R110" s="33">
        <f t="shared" si="13"/>
        <v>0.8583038938053098</v>
      </c>
      <c r="S110">
        <f t="shared" si="14"/>
        <v>31328.092123893806</v>
      </c>
      <c r="T110" s="4">
        <f t="shared" si="15"/>
        <v>21929.664486725662</v>
      </c>
    </row>
    <row r="111" spans="1:20" x14ac:dyDescent="0.25">
      <c r="A111" t="s">
        <v>158</v>
      </c>
      <c r="B111" t="s">
        <v>323</v>
      </c>
      <c r="C111" t="s">
        <v>358</v>
      </c>
      <c r="D111">
        <v>2</v>
      </c>
      <c r="E111" s="31">
        <v>2500</v>
      </c>
      <c r="F111">
        <v>0.97299999999999998</v>
      </c>
      <c r="G111" s="30">
        <f t="shared" si="8"/>
        <v>29190</v>
      </c>
      <c r="H111">
        <v>560</v>
      </c>
      <c r="I111">
        <v>0.27671200000000001</v>
      </c>
      <c r="J111">
        <v>158</v>
      </c>
      <c r="K111">
        <v>906</v>
      </c>
      <c r="L111">
        <f t="shared" si="9"/>
        <v>748</v>
      </c>
      <c r="M111">
        <f t="shared" si="10"/>
        <v>402</v>
      </c>
      <c r="N111">
        <f t="shared" si="11"/>
        <v>0.5299465240641712</v>
      </c>
      <c r="O111">
        <v>0.27671200000000001</v>
      </c>
      <c r="P111">
        <v>100</v>
      </c>
      <c r="Q111">
        <f t="shared" si="12"/>
        <v>3.796791443850267E-2</v>
      </c>
      <c r="R111" s="33">
        <f t="shared" si="13"/>
        <v>0.82055219251336897</v>
      </c>
      <c r="S111">
        <f t="shared" si="14"/>
        <v>29950.155026737968</v>
      </c>
      <c r="T111" s="4">
        <f t="shared" si="15"/>
        <v>20965.108518716577</v>
      </c>
    </row>
    <row r="112" spans="1:20" x14ac:dyDescent="0.25">
      <c r="A112" t="s">
        <v>159</v>
      </c>
      <c r="B112" t="s">
        <v>324</v>
      </c>
      <c r="C112" t="s">
        <v>357</v>
      </c>
      <c r="D112">
        <v>1</v>
      </c>
      <c r="E112" s="31">
        <v>1800</v>
      </c>
      <c r="F112">
        <v>0.97299999999999998</v>
      </c>
      <c r="G112" s="30">
        <f t="shared" si="8"/>
        <v>21016.799999999999</v>
      </c>
      <c r="H112">
        <v>362</v>
      </c>
      <c r="I112">
        <v>0.32876699999999998</v>
      </c>
      <c r="J112">
        <v>199</v>
      </c>
      <c r="K112">
        <v>432</v>
      </c>
      <c r="L112">
        <f t="shared" si="9"/>
        <v>233</v>
      </c>
      <c r="M112">
        <f t="shared" si="10"/>
        <v>163</v>
      </c>
      <c r="N112">
        <f t="shared" si="11"/>
        <v>0.65965665236051507</v>
      </c>
      <c r="O112">
        <v>0.32876699999999998</v>
      </c>
      <c r="P112">
        <v>100</v>
      </c>
      <c r="Q112">
        <f t="shared" si="12"/>
        <v>-0.23991416309012878</v>
      </c>
      <c r="R112" s="33">
        <f t="shared" si="13"/>
        <v>1.040468068669528</v>
      </c>
      <c r="S112">
        <f t="shared" si="14"/>
        <v>37977.084506437772</v>
      </c>
      <c r="T112" s="4">
        <f t="shared" si="15"/>
        <v>26583.95915450644</v>
      </c>
    </row>
    <row r="113" spans="1:20" x14ac:dyDescent="0.25">
      <c r="A113" t="s">
        <v>160</v>
      </c>
      <c r="B113" t="s">
        <v>324</v>
      </c>
      <c r="C113" t="s">
        <v>357</v>
      </c>
      <c r="D113">
        <v>2</v>
      </c>
      <c r="E113" s="31">
        <v>2600</v>
      </c>
      <c r="F113">
        <v>0.97299999999999998</v>
      </c>
      <c r="G113" s="30">
        <f t="shared" si="8"/>
        <v>30357.599999999999</v>
      </c>
      <c r="H113">
        <v>417</v>
      </c>
      <c r="I113">
        <v>0.53150699999999995</v>
      </c>
      <c r="J113">
        <v>366</v>
      </c>
      <c r="K113">
        <v>594</v>
      </c>
      <c r="L113">
        <f t="shared" si="9"/>
        <v>228</v>
      </c>
      <c r="M113">
        <f t="shared" si="10"/>
        <v>51</v>
      </c>
      <c r="N113">
        <f t="shared" si="11"/>
        <v>0.27894736842105267</v>
      </c>
      <c r="O113">
        <v>0.53150699999999995</v>
      </c>
      <c r="P113">
        <v>100</v>
      </c>
      <c r="Q113">
        <f t="shared" si="12"/>
        <v>-0.83333333333333337</v>
      </c>
      <c r="R113" s="33">
        <f t="shared" si="13"/>
        <v>1.5101</v>
      </c>
      <c r="S113">
        <f t="shared" si="14"/>
        <v>55118.65</v>
      </c>
      <c r="T113" s="4">
        <f t="shared" si="15"/>
        <v>38583.055</v>
      </c>
    </row>
    <row r="114" spans="1:20" x14ac:dyDescent="0.25">
      <c r="A114" t="s">
        <v>161</v>
      </c>
      <c r="B114" t="s">
        <v>324</v>
      </c>
      <c r="C114" t="s">
        <v>358</v>
      </c>
      <c r="D114">
        <v>1</v>
      </c>
      <c r="E114" s="31">
        <v>2500</v>
      </c>
      <c r="F114">
        <v>0.97299999999999998</v>
      </c>
      <c r="G114" s="30">
        <f t="shared" si="8"/>
        <v>29190</v>
      </c>
      <c r="H114">
        <v>474</v>
      </c>
      <c r="I114">
        <v>0.42739699999999997</v>
      </c>
      <c r="J114">
        <v>333</v>
      </c>
      <c r="K114">
        <v>665</v>
      </c>
      <c r="L114">
        <f t="shared" si="9"/>
        <v>332</v>
      </c>
      <c r="M114">
        <f t="shared" si="10"/>
        <v>141</v>
      </c>
      <c r="N114">
        <f t="shared" si="11"/>
        <v>0.43975903614457834</v>
      </c>
      <c r="O114">
        <v>0.42739699999999997</v>
      </c>
      <c r="P114">
        <v>100</v>
      </c>
      <c r="Q114">
        <f t="shared" si="12"/>
        <v>-0.46144578313253015</v>
      </c>
      <c r="R114" s="33">
        <f t="shared" si="13"/>
        <v>1.2157881927710843</v>
      </c>
      <c r="S114">
        <f t="shared" si="14"/>
        <v>44376.269036144578</v>
      </c>
      <c r="T114" s="4">
        <f t="shared" si="15"/>
        <v>31063.388325301203</v>
      </c>
    </row>
    <row r="115" spans="1:20" x14ac:dyDescent="0.25">
      <c r="A115" t="s">
        <v>162</v>
      </c>
      <c r="B115" t="s">
        <v>295</v>
      </c>
      <c r="C115" t="s">
        <v>358</v>
      </c>
      <c r="D115">
        <v>1</v>
      </c>
      <c r="E115" s="31">
        <v>1500</v>
      </c>
      <c r="F115">
        <v>0.97299999999999998</v>
      </c>
      <c r="G115" s="30">
        <f t="shared" si="8"/>
        <v>17514</v>
      </c>
      <c r="H115">
        <v>146</v>
      </c>
      <c r="I115">
        <v>0.241096</v>
      </c>
      <c r="J115">
        <v>81</v>
      </c>
      <c r="K115">
        <v>205</v>
      </c>
      <c r="L115">
        <f t="shared" si="9"/>
        <v>124</v>
      </c>
      <c r="M115">
        <f t="shared" si="10"/>
        <v>65</v>
      </c>
      <c r="N115">
        <f t="shared" si="11"/>
        <v>0.51935483870967747</v>
      </c>
      <c r="O115">
        <v>0.241096</v>
      </c>
      <c r="P115">
        <v>100</v>
      </c>
      <c r="Q115">
        <f t="shared" si="12"/>
        <v>0.22258064516129034</v>
      </c>
      <c r="R115" s="33">
        <f t="shared" si="13"/>
        <v>0.67444967741935491</v>
      </c>
      <c r="S115">
        <f t="shared" si="14"/>
        <v>24617.413225806453</v>
      </c>
      <c r="T115" s="4">
        <f t="shared" si="15"/>
        <v>17232.189258064514</v>
      </c>
    </row>
    <row r="116" spans="1:20" x14ac:dyDescent="0.25">
      <c r="A116" t="s">
        <v>163</v>
      </c>
      <c r="B116" t="s">
        <v>317</v>
      </c>
      <c r="C116" t="s">
        <v>357</v>
      </c>
      <c r="D116">
        <v>1</v>
      </c>
      <c r="E116" s="31">
        <v>1700</v>
      </c>
      <c r="F116">
        <v>0.97299999999999998</v>
      </c>
      <c r="G116" s="30">
        <f t="shared" si="8"/>
        <v>19849.2</v>
      </c>
      <c r="H116">
        <v>312</v>
      </c>
      <c r="I116">
        <v>0.41095900000000002</v>
      </c>
      <c r="J116">
        <v>106</v>
      </c>
      <c r="K116">
        <v>465</v>
      </c>
      <c r="L116">
        <f t="shared" si="9"/>
        <v>359</v>
      </c>
      <c r="M116">
        <f t="shared" si="10"/>
        <v>206</v>
      </c>
      <c r="N116">
        <f t="shared" si="11"/>
        <v>0.55905292479108637</v>
      </c>
      <c r="O116">
        <v>0.41095900000000002</v>
      </c>
      <c r="P116">
        <v>100</v>
      </c>
      <c r="Q116">
        <f t="shared" si="12"/>
        <v>8.6629526462395551E-2</v>
      </c>
      <c r="R116" s="33">
        <f t="shared" si="13"/>
        <v>0.78204139275766016</v>
      </c>
      <c r="S116">
        <f t="shared" si="14"/>
        <v>28544.510835654597</v>
      </c>
      <c r="T116" s="4">
        <f t="shared" si="15"/>
        <v>19981.157584958215</v>
      </c>
    </row>
    <row r="117" spans="1:20" x14ac:dyDescent="0.25">
      <c r="A117" t="s">
        <v>164</v>
      </c>
      <c r="B117" t="s">
        <v>324</v>
      </c>
      <c r="C117" t="s">
        <v>358</v>
      </c>
      <c r="D117">
        <v>2</v>
      </c>
      <c r="E117" s="31">
        <v>3600</v>
      </c>
      <c r="F117">
        <v>0.97299999999999998</v>
      </c>
      <c r="G117" s="30">
        <f t="shared" si="8"/>
        <v>42033.599999999999</v>
      </c>
      <c r="H117">
        <v>491</v>
      </c>
      <c r="I117">
        <v>0.39726</v>
      </c>
      <c r="J117">
        <v>336</v>
      </c>
      <c r="K117">
        <v>624</v>
      </c>
      <c r="L117">
        <f t="shared" si="9"/>
        <v>288</v>
      </c>
      <c r="M117">
        <f t="shared" si="10"/>
        <v>155</v>
      </c>
      <c r="N117">
        <f t="shared" si="11"/>
        <v>0.53055555555555556</v>
      </c>
      <c r="O117">
        <v>0.39726</v>
      </c>
      <c r="P117">
        <v>100</v>
      </c>
      <c r="Q117">
        <f t="shared" si="12"/>
        <v>-0.55555555555555558</v>
      </c>
      <c r="R117" s="33">
        <f t="shared" si="13"/>
        <v>1.2902666666666667</v>
      </c>
      <c r="S117">
        <f t="shared" si="14"/>
        <v>47094.73333333333</v>
      </c>
      <c r="T117" s="4">
        <f t="shared" si="15"/>
        <v>32966.313333333332</v>
      </c>
    </row>
    <row r="118" spans="1:20" x14ac:dyDescent="0.25">
      <c r="A118" t="s">
        <v>165</v>
      </c>
      <c r="B118" t="s">
        <v>325</v>
      </c>
      <c r="C118" t="s">
        <v>357</v>
      </c>
      <c r="D118">
        <v>1</v>
      </c>
      <c r="E118" s="31">
        <v>1200</v>
      </c>
      <c r="F118">
        <v>0.97299999999999998</v>
      </c>
      <c r="G118" s="30">
        <f t="shared" si="8"/>
        <v>14011.199999999999</v>
      </c>
      <c r="H118">
        <v>204</v>
      </c>
      <c r="I118">
        <v>0.79725999999999997</v>
      </c>
      <c r="J118">
        <v>173</v>
      </c>
      <c r="K118">
        <v>395</v>
      </c>
      <c r="L118">
        <f t="shared" si="9"/>
        <v>222</v>
      </c>
      <c r="M118">
        <f t="shared" si="10"/>
        <v>31</v>
      </c>
      <c r="N118">
        <f t="shared" si="11"/>
        <v>0.21171171171171171</v>
      </c>
      <c r="O118">
        <v>0.79725999999999997</v>
      </c>
      <c r="P118">
        <v>100</v>
      </c>
      <c r="Q118">
        <f t="shared" si="12"/>
        <v>-0.16306306306306309</v>
      </c>
      <c r="R118" s="33">
        <f t="shared" si="13"/>
        <v>0.9796481081081081</v>
      </c>
      <c r="S118">
        <f t="shared" si="14"/>
        <v>35757.155945945946</v>
      </c>
      <c r="T118" s="4">
        <f t="shared" si="15"/>
        <v>25030.009162162161</v>
      </c>
    </row>
    <row r="119" spans="1:20" x14ac:dyDescent="0.25">
      <c r="A119" t="s">
        <v>166</v>
      </c>
      <c r="B119" t="s">
        <v>325</v>
      </c>
      <c r="C119" t="s">
        <v>357</v>
      </c>
      <c r="D119">
        <v>2</v>
      </c>
      <c r="E119" s="31">
        <v>1600</v>
      </c>
      <c r="F119">
        <v>0.97299999999999998</v>
      </c>
      <c r="G119" s="30">
        <f t="shared" si="8"/>
        <v>18681.599999999999</v>
      </c>
      <c r="H119">
        <v>245</v>
      </c>
      <c r="I119">
        <v>0.68767100000000003</v>
      </c>
      <c r="J119">
        <v>228</v>
      </c>
      <c r="K119">
        <v>456</v>
      </c>
      <c r="L119">
        <f t="shared" si="9"/>
        <v>228</v>
      </c>
      <c r="M119">
        <f t="shared" si="10"/>
        <v>17</v>
      </c>
      <c r="N119">
        <f t="shared" si="11"/>
        <v>0.15964912280701754</v>
      </c>
      <c r="O119">
        <v>0.68767100000000003</v>
      </c>
      <c r="P119">
        <v>100</v>
      </c>
      <c r="Q119">
        <f t="shared" si="12"/>
        <v>-0.34912280701754383</v>
      </c>
      <c r="R119" s="33">
        <f t="shared" si="13"/>
        <v>1.1268957894736842</v>
      </c>
      <c r="S119">
        <f t="shared" si="14"/>
        <v>41131.696315789472</v>
      </c>
      <c r="T119" s="4">
        <f t="shared" si="15"/>
        <v>28792.187421052629</v>
      </c>
    </row>
    <row r="120" spans="1:20" x14ac:dyDescent="0.25">
      <c r="A120" t="s">
        <v>167</v>
      </c>
      <c r="B120" t="s">
        <v>325</v>
      </c>
      <c r="C120" t="s">
        <v>358</v>
      </c>
      <c r="D120">
        <v>1</v>
      </c>
      <c r="E120" s="31">
        <v>1000</v>
      </c>
      <c r="F120">
        <v>0.97299999999999998</v>
      </c>
      <c r="G120" s="30">
        <f t="shared" si="8"/>
        <v>11676</v>
      </c>
      <c r="H120">
        <v>197</v>
      </c>
      <c r="I120">
        <v>0.58904100000000004</v>
      </c>
      <c r="J120">
        <v>155</v>
      </c>
      <c r="K120">
        <v>252</v>
      </c>
      <c r="L120">
        <f t="shared" si="9"/>
        <v>97</v>
      </c>
      <c r="M120">
        <f t="shared" si="10"/>
        <v>42</v>
      </c>
      <c r="N120">
        <f t="shared" si="11"/>
        <v>0.44639175257731956</v>
      </c>
      <c r="O120">
        <v>0.58904100000000004</v>
      </c>
      <c r="P120">
        <v>100</v>
      </c>
      <c r="Q120">
        <f t="shared" si="12"/>
        <v>-0.35360824742268038</v>
      </c>
      <c r="R120" s="33">
        <f t="shared" si="13"/>
        <v>1.1304455670103093</v>
      </c>
      <c r="S120">
        <f t="shared" si="14"/>
        <v>41261.263195876287</v>
      </c>
      <c r="T120" s="4">
        <f t="shared" si="15"/>
        <v>28882.884237113398</v>
      </c>
    </row>
    <row r="121" spans="1:20" x14ac:dyDescent="0.25">
      <c r="A121" t="s">
        <v>168</v>
      </c>
      <c r="B121" t="s">
        <v>325</v>
      </c>
      <c r="C121" t="s">
        <v>358</v>
      </c>
      <c r="D121">
        <v>2</v>
      </c>
      <c r="E121" s="31">
        <v>1500</v>
      </c>
      <c r="F121">
        <v>0.97299999999999998</v>
      </c>
      <c r="G121" s="30">
        <f t="shared" si="8"/>
        <v>17514</v>
      </c>
      <c r="H121">
        <v>195</v>
      </c>
      <c r="I121">
        <v>0.61917800000000001</v>
      </c>
      <c r="J121">
        <v>158</v>
      </c>
      <c r="K121">
        <v>236</v>
      </c>
      <c r="L121">
        <f t="shared" si="9"/>
        <v>78</v>
      </c>
      <c r="M121">
        <f t="shared" si="10"/>
        <v>37</v>
      </c>
      <c r="N121">
        <f t="shared" si="11"/>
        <v>0.47948717948717956</v>
      </c>
      <c r="O121">
        <v>0.61917800000000001</v>
      </c>
      <c r="P121">
        <v>100</v>
      </c>
      <c r="Q121">
        <f t="shared" si="12"/>
        <v>-0.494871794871795</v>
      </c>
      <c r="R121" s="33">
        <f t="shared" si="13"/>
        <v>1.2422415384615386</v>
      </c>
      <c r="S121">
        <f t="shared" si="14"/>
        <v>45341.816153846157</v>
      </c>
      <c r="T121" s="4">
        <f t="shared" si="15"/>
        <v>31739.271307692306</v>
      </c>
    </row>
    <row r="122" spans="1:20" x14ac:dyDescent="0.25">
      <c r="A122" t="s">
        <v>169</v>
      </c>
      <c r="B122" t="s">
        <v>326</v>
      </c>
      <c r="C122" t="s">
        <v>357</v>
      </c>
      <c r="D122">
        <v>1</v>
      </c>
      <c r="E122" s="31">
        <v>750</v>
      </c>
      <c r="F122">
        <v>0.97299999999999998</v>
      </c>
      <c r="G122" s="30">
        <f t="shared" si="8"/>
        <v>8757</v>
      </c>
      <c r="H122">
        <v>124</v>
      </c>
      <c r="I122">
        <v>0.454795</v>
      </c>
      <c r="J122">
        <v>89</v>
      </c>
      <c r="K122">
        <v>155</v>
      </c>
      <c r="L122">
        <f t="shared" si="9"/>
        <v>66</v>
      </c>
      <c r="M122">
        <f t="shared" si="10"/>
        <v>35</v>
      </c>
      <c r="N122">
        <f t="shared" si="11"/>
        <v>0.52424242424242429</v>
      </c>
      <c r="O122">
        <v>0.454795</v>
      </c>
      <c r="P122">
        <v>100</v>
      </c>
      <c r="Q122">
        <f t="shared" si="12"/>
        <v>0.23333333333333334</v>
      </c>
      <c r="R122" s="33">
        <f t="shared" si="13"/>
        <v>0.66593999999999998</v>
      </c>
      <c r="S122">
        <f t="shared" si="14"/>
        <v>24306.809999999998</v>
      </c>
      <c r="T122" s="4">
        <f t="shared" si="15"/>
        <v>17014.766999999996</v>
      </c>
    </row>
    <row r="123" spans="1:20" x14ac:dyDescent="0.25">
      <c r="A123" t="s">
        <v>170</v>
      </c>
      <c r="B123" t="s">
        <v>326</v>
      </c>
      <c r="C123" t="s">
        <v>357</v>
      </c>
      <c r="D123">
        <v>2</v>
      </c>
      <c r="E123" s="31">
        <v>1040</v>
      </c>
      <c r="F123">
        <v>0.97299999999999998</v>
      </c>
      <c r="G123" s="30">
        <f t="shared" si="8"/>
        <v>12143.039999999999</v>
      </c>
      <c r="H123">
        <v>156</v>
      </c>
      <c r="I123">
        <v>0.48767099999999997</v>
      </c>
      <c r="J123">
        <v>115</v>
      </c>
      <c r="K123">
        <v>179</v>
      </c>
      <c r="L123">
        <f t="shared" si="9"/>
        <v>64</v>
      </c>
      <c r="M123">
        <f t="shared" si="10"/>
        <v>41</v>
      </c>
      <c r="N123">
        <f t="shared" si="11"/>
        <v>0.61250000000000004</v>
      </c>
      <c r="O123">
        <v>0.48767099999999997</v>
      </c>
      <c r="P123">
        <v>100</v>
      </c>
      <c r="Q123">
        <f t="shared" si="12"/>
        <v>-8.7499999999999994E-2</v>
      </c>
      <c r="R123" s="33">
        <f t="shared" si="13"/>
        <v>0.91984750000000004</v>
      </c>
      <c r="S123">
        <f t="shared" si="14"/>
        <v>33574.433750000004</v>
      </c>
      <c r="T123" s="4">
        <f t="shared" si="15"/>
        <v>23502.103625</v>
      </c>
    </row>
    <row r="124" spans="1:20" x14ac:dyDescent="0.25">
      <c r="A124" t="s">
        <v>171</v>
      </c>
      <c r="B124" t="s">
        <v>326</v>
      </c>
      <c r="C124" t="s">
        <v>358</v>
      </c>
      <c r="D124">
        <v>1</v>
      </c>
      <c r="E124" s="31">
        <v>900</v>
      </c>
      <c r="F124">
        <v>0.97299999999999998</v>
      </c>
      <c r="G124" s="30">
        <f t="shared" si="8"/>
        <v>10508.4</v>
      </c>
      <c r="H124">
        <v>256</v>
      </c>
      <c r="I124">
        <v>0.47945199999999999</v>
      </c>
      <c r="J124">
        <v>152</v>
      </c>
      <c r="K124">
        <v>300</v>
      </c>
      <c r="L124">
        <f t="shared" si="9"/>
        <v>148</v>
      </c>
      <c r="M124">
        <f t="shared" si="10"/>
        <v>104</v>
      </c>
      <c r="N124">
        <f t="shared" si="11"/>
        <v>0.66216216216216217</v>
      </c>
      <c r="O124">
        <v>0.47945199999999999</v>
      </c>
      <c r="P124">
        <v>100</v>
      </c>
      <c r="Q124">
        <f t="shared" si="12"/>
        <v>-0.18108108108108109</v>
      </c>
      <c r="R124" s="33">
        <f t="shared" si="13"/>
        <v>0.9939075675675676</v>
      </c>
      <c r="S124">
        <f t="shared" si="14"/>
        <v>36277.626216216217</v>
      </c>
      <c r="T124" s="4">
        <f t="shared" si="15"/>
        <v>25394.338351351351</v>
      </c>
    </row>
    <row r="125" spans="1:20" x14ac:dyDescent="0.25">
      <c r="A125" t="s">
        <v>172</v>
      </c>
      <c r="B125" t="s">
        <v>326</v>
      </c>
      <c r="C125" t="s">
        <v>358</v>
      </c>
      <c r="D125">
        <v>2</v>
      </c>
      <c r="E125" s="31">
        <v>1400</v>
      </c>
      <c r="F125">
        <v>0.97299999999999998</v>
      </c>
      <c r="G125" s="30">
        <f t="shared" si="8"/>
        <v>16346.4</v>
      </c>
      <c r="H125">
        <v>284</v>
      </c>
      <c r="I125">
        <v>0.49315100000000001</v>
      </c>
      <c r="J125">
        <v>175</v>
      </c>
      <c r="K125">
        <v>368</v>
      </c>
      <c r="L125">
        <f t="shared" si="9"/>
        <v>193</v>
      </c>
      <c r="M125">
        <f t="shared" si="10"/>
        <v>109</v>
      </c>
      <c r="N125">
        <f t="shared" si="11"/>
        <v>0.55181347150259075</v>
      </c>
      <c r="O125">
        <v>0.49315100000000001</v>
      </c>
      <c r="P125">
        <v>100</v>
      </c>
      <c r="Q125">
        <f t="shared" si="12"/>
        <v>-0.21088082901554403</v>
      </c>
      <c r="R125" s="33">
        <f t="shared" si="13"/>
        <v>1.0174910880829016</v>
      </c>
      <c r="S125">
        <f t="shared" si="14"/>
        <v>37138.424715025903</v>
      </c>
      <c r="T125" s="4">
        <f t="shared" si="15"/>
        <v>25996.897300518132</v>
      </c>
    </row>
    <row r="126" spans="1:20" x14ac:dyDescent="0.25">
      <c r="A126" t="s">
        <v>173</v>
      </c>
      <c r="B126" t="s">
        <v>327</v>
      </c>
      <c r="C126" t="s">
        <v>357</v>
      </c>
      <c r="D126">
        <v>1</v>
      </c>
      <c r="E126" s="31">
        <v>825</v>
      </c>
      <c r="F126">
        <v>0.97299999999999998</v>
      </c>
      <c r="G126" s="30">
        <f t="shared" si="8"/>
        <v>9632.6999999999989</v>
      </c>
      <c r="H126">
        <v>128</v>
      </c>
      <c r="I126">
        <v>0.36164400000000002</v>
      </c>
      <c r="J126">
        <v>77</v>
      </c>
      <c r="K126">
        <v>161</v>
      </c>
      <c r="L126">
        <f t="shared" si="9"/>
        <v>84</v>
      </c>
      <c r="M126">
        <f t="shared" si="10"/>
        <v>51</v>
      </c>
      <c r="N126">
        <f t="shared" si="11"/>
        <v>0.58571428571428574</v>
      </c>
      <c r="O126">
        <v>0.36164400000000002</v>
      </c>
      <c r="P126">
        <v>100</v>
      </c>
      <c r="Q126">
        <f t="shared" si="12"/>
        <v>0.31904761904761908</v>
      </c>
      <c r="R126" s="33">
        <f t="shared" si="13"/>
        <v>0.59810571428571424</v>
      </c>
      <c r="S126">
        <f t="shared" si="14"/>
        <v>21830.858571428569</v>
      </c>
      <c r="T126" s="4">
        <f t="shared" si="15"/>
        <v>15281.600999999997</v>
      </c>
    </row>
    <row r="127" spans="1:20" x14ac:dyDescent="0.25">
      <c r="A127" t="s">
        <v>174</v>
      </c>
      <c r="B127" t="s">
        <v>328</v>
      </c>
      <c r="C127" t="s">
        <v>357</v>
      </c>
      <c r="D127">
        <v>2</v>
      </c>
      <c r="E127" s="31">
        <v>2700</v>
      </c>
      <c r="F127">
        <v>0.97299999999999998</v>
      </c>
      <c r="G127" s="30">
        <f t="shared" si="8"/>
        <v>31525.200000000001</v>
      </c>
      <c r="H127">
        <v>337</v>
      </c>
      <c r="I127">
        <v>0.42191800000000002</v>
      </c>
      <c r="J127">
        <v>157</v>
      </c>
      <c r="K127">
        <v>526</v>
      </c>
      <c r="L127">
        <f t="shared" si="9"/>
        <v>369</v>
      </c>
      <c r="M127">
        <f t="shared" si="10"/>
        <v>180</v>
      </c>
      <c r="N127">
        <f t="shared" si="11"/>
        <v>0.49024390243902438</v>
      </c>
      <c r="O127">
        <v>0.42191800000000002</v>
      </c>
      <c r="P127" s="33">
        <v>303.31420583775588</v>
      </c>
      <c r="Q127" s="33">
        <f t="shared" si="12"/>
        <v>0.41721237037995851</v>
      </c>
      <c r="R127" s="33">
        <f t="shared" si="13"/>
        <v>0.52041813008130089</v>
      </c>
      <c r="S127" s="33">
        <f t="shared" si="14"/>
        <v>57615.327317650597</v>
      </c>
      <c r="T127" s="34">
        <f t="shared" si="15"/>
        <v>40330.729122355413</v>
      </c>
    </row>
    <row r="128" spans="1:20" x14ac:dyDescent="0.25">
      <c r="A128" t="s">
        <v>175</v>
      </c>
      <c r="B128" t="s">
        <v>327</v>
      </c>
      <c r="C128" t="s">
        <v>357</v>
      </c>
      <c r="D128">
        <v>2</v>
      </c>
      <c r="E128" s="31">
        <v>1300</v>
      </c>
      <c r="F128">
        <v>0.97299999999999998</v>
      </c>
      <c r="G128" s="30">
        <f t="shared" si="8"/>
        <v>15178.8</v>
      </c>
      <c r="H128">
        <v>139</v>
      </c>
      <c r="I128">
        <v>0.74246599999999996</v>
      </c>
      <c r="J128">
        <v>125</v>
      </c>
      <c r="K128">
        <v>170</v>
      </c>
      <c r="L128">
        <f t="shared" si="9"/>
        <v>45</v>
      </c>
      <c r="M128">
        <f t="shared" si="10"/>
        <v>14</v>
      </c>
      <c r="N128">
        <f t="shared" si="11"/>
        <v>0.34888888888888892</v>
      </c>
      <c r="O128">
        <v>0.74246599999999996</v>
      </c>
      <c r="P128">
        <v>100</v>
      </c>
      <c r="Q128">
        <f t="shared" si="12"/>
        <v>-0.34444444444444444</v>
      </c>
      <c r="R128" s="33">
        <f t="shared" si="13"/>
        <v>1.1231933333333335</v>
      </c>
      <c r="S128">
        <f t="shared" si="14"/>
        <v>40996.556666666671</v>
      </c>
      <c r="T128" s="4">
        <f t="shared" si="15"/>
        <v>28697.589666666667</v>
      </c>
    </row>
    <row r="129" spans="1:20" x14ac:dyDescent="0.25">
      <c r="A129" t="s">
        <v>176</v>
      </c>
      <c r="B129" t="s">
        <v>327</v>
      </c>
      <c r="C129" t="s">
        <v>358</v>
      </c>
      <c r="D129">
        <v>1</v>
      </c>
      <c r="E129" s="31">
        <v>1000</v>
      </c>
      <c r="F129">
        <v>0.97299999999999998</v>
      </c>
      <c r="G129" s="30">
        <f t="shared" si="8"/>
        <v>11676</v>
      </c>
      <c r="H129">
        <v>240</v>
      </c>
      <c r="I129">
        <v>0.369863</v>
      </c>
      <c r="J129">
        <v>140</v>
      </c>
      <c r="K129">
        <v>288</v>
      </c>
      <c r="L129">
        <f t="shared" si="9"/>
        <v>148</v>
      </c>
      <c r="M129">
        <f t="shared" si="10"/>
        <v>100</v>
      </c>
      <c r="N129">
        <f t="shared" si="11"/>
        <v>0.64054054054054055</v>
      </c>
      <c r="O129">
        <v>0.369863</v>
      </c>
      <c r="P129">
        <v>100</v>
      </c>
      <c r="Q129">
        <f t="shared" si="12"/>
        <v>-0.11621621621621622</v>
      </c>
      <c r="R129" s="33">
        <f t="shared" si="13"/>
        <v>0.94257351351351359</v>
      </c>
      <c r="S129">
        <f t="shared" si="14"/>
        <v>34403.933243243249</v>
      </c>
      <c r="T129" s="4">
        <f t="shared" si="15"/>
        <v>24082.753270270274</v>
      </c>
    </row>
    <row r="130" spans="1:20" x14ac:dyDescent="0.25">
      <c r="A130" t="s">
        <v>177</v>
      </c>
      <c r="B130" t="s">
        <v>327</v>
      </c>
      <c r="C130" t="s">
        <v>358</v>
      </c>
      <c r="D130">
        <v>2</v>
      </c>
      <c r="E130" s="31">
        <v>1480</v>
      </c>
      <c r="F130">
        <v>0.97299999999999998</v>
      </c>
      <c r="G130" s="30">
        <f t="shared" si="8"/>
        <v>17280.48</v>
      </c>
      <c r="H130">
        <v>249</v>
      </c>
      <c r="I130">
        <v>0.44109599999999999</v>
      </c>
      <c r="J130">
        <v>175</v>
      </c>
      <c r="K130">
        <v>310</v>
      </c>
      <c r="L130">
        <f t="shared" si="9"/>
        <v>135</v>
      </c>
      <c r="M130">
        <f t="shared" si="10"/>
        <v>74</v>
      </c>
      <c r="N130">
        <f t="shared" si="11"/>
        <v>0.53851851851851851</v>
      </c>
      <c r="O130">
        <v>0.44109599999999999</v>
      </c>
      <c r="P130">
        <v>100</v>
      </c>
      <c r="Q130">
        <f t="shared" si="12"/>
        <v>-0.34444444444444444</v>
      </c>
      <c r="R130" s="33">
        <f t="shared" si="13"/>
        <v>1.1231933333333335</v>
      </c>
      <c r="S130">
        <f t="shared" si="14"/>
        <v>40996.556666666671</v>
      </c>
      <c r="T130" s="4">
        <f t="shared" si="15"/>
        <v>28697.589666666667</v>
      </c>
    </row>
    <row r="131" spans="1:20" x14ac:dyDescent="0.25">
      <c r="A131" t="s">
        <v>178</v>
      </c>
      <c r="B131" t="s">
        <v>329</v>
      </c>
      <c r="C131" t="s">
        <v>357</v>
      </c>
      <c r="D131">
        <v>1</v>
      </c>
      <c r="E131" s="31">
        <v>650</v>
      </c>
      <c r="F131">
        <v>0.97299999999999998</v>
      </c>
      <c r="G131" s="30">
        <f t="shared" si="8"/>
        <v>7589.4</v>
      </c>
      <c r="H131">
        <v>107</v>
      </c>
      <c r="I131">
        <v>0.47945199999999999</v>
      </c>
      <c r="J131">
        <v>80</v>
      </c>
      <c r="K131">
        <v>156</v>
      </c>
      <c r="L131">
        <f t="shared" si="9"/>
        <v>76</v>
      </c>
      <c r="M131">
        <f t="shared" si="10"/>
        <v>27</v>
      </c>
      <c r="N131">
        <f t="shared" si="11"/>
        <v>0.38421052631578945</v>
      </c>
      <c r="O131">
        <v>0.47945199999999999</v>
      </c>
      <c r="P131">
        <v>100</v>
      </c>
      <c r="Q131">
        <f t="shared" si="12"/>
        <v>0.31052631578947365</v>
      </c>
      <c r="R131" s="33">
        <f t="shared" si="13"/>
        <v>0.6048494736842106</v>
      </c>
      <c r="S131">
        <f t="shared" si="14"/>
        <v>22077.005789473686</v>
      </c>
      <c r="T131" s="4">
        <f t="shared" si="15"/>
        <v>15453.904052631578</v>
      </c>
    </row>
    <row r="132" spans="1:20" x14ac:dyDescent="0.25">
      <c r="A132" t="s">
        <v>179</v>
      </c>
      <c r="B132" t="s">
        <v>329</v>
      </c>
      <c r="C132" t="s">
        <v>357</v>
      </c>
      <c r="D132">
        <v>2</v>
      </c>
      <c r="E132" s="31">
        <v>920</v>
      </c>
      <c r="F132">
        <v>0.97299999999999998</v>
      </c>
      <c r="G132" s="30">
        <f t="shared" si="8"/>
        <v>10741.92</v>
      </c>
      <c r="H132">
        <v>147</v>
      </c>
      <c r="I132">
        <v>0.41369900000000004</v>
      </c>
      <c r="J132">
        <v>108</v>
      </c>
      <c r="K132">
        <v>205</v>
      </c>
      <c r="L132">
        <f t="shared" si="9"/>
        <v>97</v>
      </c>
      <c r="M132">
        <f t="shared" si="10"/>
        <v>39</v>
      </c>
      <c r="N132">
        <f t="shared" si="11"/>
        <v>0.42164948453608253</v>
      </c>
      <c r="O132">
        <v>0.41369900000000004</v>
      </c>
      <c r="P132">
        <v>100</v>
      </c>
      <c r="Q132">
        <f t="shared" si="12"/>
        <v>3.4020618556701035E-2</v>
      </c>
      <c r="R132" s="33">
        <f t="shared" si="13"/>
        <v>0.82367608247422686</v>
      </c>
      <c r="S132">
        <f t="shared" si="14"/>
        <v>30064.177010309279</v>
      </c>
      <c r="T132" s="4">
        <f t="shared" si="15"/>
        <v>21044.923907216493</v>
      </c>
    </row>
    <row r="133" spans="1:20" x14ac:dyDescent="0.25">
      <c r="A133" t="s">
        <v>180</v>
      </c>
      <c r="B133" t="s">
        <v>329</v>
      </c>
      <c r="C133" t="s">
        <v>358</v>
      </c>
      <c r="D133">
        <v>1</v>
      </c>
      <c r="E133" s="31">
        <v>880</v>
      </c>
      <c r="F133">
        <v>0.97299999999999998</v>
      </c>
      <c r="G133" s="30">
        <f t="shared" ref="G133:G196" si="16">E133*12*F133</f>
        <v>10274.879999999999</v>
      </c>
      <c r="H133">
        <v>246</v>
      </c>
      <c r="I133">
        <v>0.44383600000000001</v>
      </c>
      <c r="J133">
        <v>145</v>
      </c>
      <c r="K133">
        <v>333</v>
      </c>
      <c r="L133">
        <f t="shared" ref="L133:L196" si="17">K133-J133</f>
        <v>188</v>
      </c>
      <c r="M133">
        <f t="shared" ref="M133:M196" si="18">H133-J133</f>
        <v>101</v>
      </c>
      <c r="N133">
        <f t="shared" ref="N133:N196" si="19">(($K$2*M133)/L133) + 0.1</f>
        <v>0.52978723404255323</v>
      </c>
      <c r="O133">
        <v>0.44383600000000001</v>
      </c>
      <c r="P133">
        <v>100</v>
      </c>
      <c r="Q133">
        <f t="shared" ref="Q133:Q196" si="20">($K$2*(P133-J133)/(L133)+0.1)</f>
        <v>-9.1489361702127653E-2</v>
      </c>
      <c r="R133" s="33">
        <f t="shared" ref="R133:R196" si="21">($Q$2*Q133)+$R$2</f>
        <v>0.92300468085106391</v>
      </c>
      <c r="S133">
        <f t="shared" ref="S133:S196" si="22">365*P133*R133</f>
        <v>33689.670851063835</v>
      </c>
      <c r="T133" s="4">
        <f t="shared" ref="T133:T196" si="23">S133*(1-$T$1)</f>
        <v>23582.769595744681</v>
      </c>
    </row>
    <row r="134" spans="1:20" x14ac:dyDescent="0.25">
      <c r="A134" t="s">
        <v>181</v>
      </c>
      <c r="B134" t="s">
        <v>329</v>
      </c>
      <c r="C134" t="s">
        <v>358</v>
      </c>
      <c r="D134">
        <v>2</v>
      </c>
      <c r="E134" s="31">
        <v>1200</v>
      </c>
      <c r="F134">
        <v>0.97299999999999998</v>
      </c>
      <c r="G134" s="30">
        <f t="shared" si="16"/>
        <v>14011.199999999999</v>
      </c>
      <c r="H134">
        <v>169</v>
      </c>
      <c r="I134">
        <v>0.61917800000000001</v>
      </c>
      <c r="J134">
        <v>160</v>
      </c>
      <c r="K134">
        <v>310</v>
      </c>
      <c r="L134">
        <f t="shared" si="17"/>
        <v>150</v>
      </c>
      <c r="M134">
        <f t="shared" si="18"/>
        <v>9</v>
      </c>
      <c r="N134">
        <f t="shared" si="19"/>
        <v>0.14800000000000002</v>
      </c>
      <c r="O134">
        <v>0.61917800000000001</v>
      </c>
      <c r="P134">
        <v>100</v>
      </c>
      <c r="Q134">
        <f t="shared" si="20"/>
        <v>-0.22</v>
      </c>
      <c r="R134" s="33">
        <f t="shared" si="21"/>
        <v>1.024708</v>
      </c>
      <c r="S134">
        <f t="shared" si="22"/>
        <v>37401.841999999997</v>
      </c>
      <c r="T134" s="4">
        <f t="shared" si="23"/>
        <v>26181.289399999998</v>
      </c>
    </row>
    <row r="135" spans="1:20" x14ac:dyDescent="0.25">
      <c r="A135" t="s">
        <v>182</v>
      </c>
      <c r="B135" t="s">
        <v>330</v>
      </c>
      <c r="C135" t="s">
        <v>357</v>
      </c>
      <c r="D135">
        <v>1</v>
      </c>
      <c r="E135" s="31">
        <v>1000</v>
      </c>
      <c r="F135">
        <v>0.97299999999999998</v>
      </c>
      <c r="G135" s="30">
        <f t="shared" si="16"/>
        <v>11676</v>
      </c>
      <c r="H135">
        <v>174</v>
      </c>
      <c r="I135">
        <v>0.54794500000000002</v>
      </c>
      <c r="J135">
        <v>95</v>
      </c>
      <c r="K135">
        <v>280</v>
      </c>
      <c r="L135">
        <f t="shared" si="17"/>
        <v>185</v>
      </c>
      <c r="M135">
        <f t="shared" si="18"/>
        <v>79</v>
      </c>
      <c r="N135">
        <f t="shared" si="19"/>
        <v>0.44162162162162166</v>
      </c>
      <c r="O135">
        <v>0.54794500000000002</v>
      </c>
      <c r="P135">
        <v>100</v>
      </c>
      <c r="Q135">
        <f t="shared" si="20"/>
        <v>0.12162162162162163</v>
      </c>
      <c r="R135" s="33">
        <f t="shared" si="21"/>
        <v>0.7543486486486487</v>
      </c>
      <c r="S135">
        <f t="shared" si="22"/>
        <v>27533.725675675676</v>
      </c>
      <c r="T135" s="4">
        <f t="shared" si="23"/>
        <v>19273.607972972972</v>
      </c>
    </row>
    <row r="136" spans="1:20" x14ac:dyDescent="0.25">
      <c r="A136" t="s">
        <v>183</v>
      </c>
      <c r="B136" t="s">
        <v>330</v>
      </c>
      <c r="C136" t="s">
        <v>357</v>
      </c>
      <c r="D136">
        <v>2</v>
      </c>
      <c r="E136" s="31">
        <v>1200</v>
      </c>
      <c r="F136">
        <v>0.97299999999999998</v>
      </c>
      <c r="G136" s="30">
        <f t="shared" si="16"/>
        <v>14011.199999999999</v>
      </c>
      <c r="H136">
        <v>203</v>
      </c>
      <c r="I136">
        <v>0.271233</v>
      </c>
      <c r="J136">
        <v>125</v>
      </c>
      <c r="K136">
        <v>277</v>
      </c>
      <c r="L136">
        <f t="shared" si="17"/>
        <v>152</v>
      </c>
      <c r="M136">
        <f t="shared" si="18"/>
        <v>78</v>
      </c>
      <c r="N136">
        <f t="shared" si="19"/>
        <v>0.51052631578947372</v>
      </c>
      <c r="O136">
        <v>0.271233</v>
      </c>
      <c r="P136">
        <v>100</v>
      </c>
      <c r="Q136">
        <f t="shared" si="20"/>
        <v>-3.157894736842104E-2</v>
      </c>
      <c r="R136" s="33">
        <f t="shared" si="21"/>
        <v>0.87559157894736839</v>
      </c>
      <c r="S136">
        <f t="shared" si="22"/>
        <v>31959.092631578947</v>
      </c>
      <c r="T136" s="4">
        <f t="shared" si="23"/>
        <v>22371.36484210526</v>
      </c>
    </row>
    <row r="137" spans="1:20" x14ac:dyDescent="0.25">
      <c r="A137" t="s">
        <v>184</v>
      </c>
      <c r="B137" t="s">
        <v>330</v>
      </c>
      <c r="C137" t="s">
        <v>358</v>
      </c>
      <c r="D137">
        <v>1</v>
      </c>
      <c r="E137" s="31">
        <v>1400</v>
      </c>
      <c r="F137">
        <v>0.97299999999999998</v>
      </c>
      <c r="G137" s="30">
        <f t="shared" si="16"/>
        <v>16346.4</v>
      </c>
      <c r="H137">
        <v>240</v>
      </c>
      <c r="I137">
        <v>0.76164399999999999</v>
      </c>
      <c r="J137">
        <v>209</v>
      </c>
      <c r="K137">
        <v>384</v>
      </c>
      <c r="L137">
        <f t="shared" si="17"/>
        <v>175</v>
      </c>
      <c r="M137">
        <f t="shared" si="18"/>
        <v>31</v>
      </c>
      <c r="N137">
        <f t="shared" si="19"/>
        <v>0.24171428571428571</v>
      </c>
      <c r="O137">
        <v>0.76164399999999999</v>
      </c>
      <c r="P137">
        <v>100</v>
      </c>
      <c r="Q137">
        <f t="shared" si="20"/>
        <v>-0.39828571428571424</v>
      </c>
      <c r="R137" s="33">
        <f t="shared" si="21"/>
        <v>1.1658033142857143</v>
      </c>
      <c r="S137">
        <f t="shared" si="22"/>
        <v>42551.820971428569</v>
      </c>
      <c r="T137" s="4">
        <f t="shared" si="23"/>
        <v>29786.274679999995</v>
      </c>
    </row>
    <row r="138" spans="1:20" x14ac:dyDescent="0.25">
      <c r="A138" t="s">
        <v>185</v>
      </c>
      <c r="B138" t="s">
        <v>328</v>
      </c>
      <c r="C138" t="s">
        <v>358</v>
      </c>
      <c r="D138">
        <v>1</v>
      </c>
      <c r="E138" s="31">
        <v>2700</v>
      </c>
      <c r="F138">
        <v>0.97299999999999998</v>
      </c>
      <c r="G138" s="30">
        <f t="shared" si="16"/>
        <v>31525.200000000001</v>
      </c>
      <c r="H138">
        <v>389</v>
      </c>
      <c r="I138">
        <v>0.51232900000000003</v>
      </c>
      <c r="J138">
        <v>202</v>
      </c>
      <c r="K138">
        <v>629</v>
      </c>
      <c r="L138">
        <f t="shared" si="17"/>
        <v>427</v>
      </c>
      <c r="M138">
        <f t="shared" si="18"/>
        <v>187</v>
      </c>
      <c r="N138">
        <f t="shared" si="19"/>
        <v>0.45035128805620606</v>
      </c>
      <c r="O138">
        <v>0.51232900000000003</v>
      </c>
      <c r="P138">
        <v>100</v>
      </c>
      <c r="Q138">
        <f t="shared" si="20"/>
        <v>-9.1100702576112413E-2</v>
      </c>
      <c r="R138" s="33">
        <f t="shared" si="21"/>
        <v>0.9226970960187354</v>
      </c>
      <c r="S138">
        <f t="shared" si="22"/>
        <v>33678.444004683843</v>
      </c>
      <c r="T138" s="4">
        <f t="shared" si="23"/>
        <v>23574.91080327869</v>
      </c>
    </row>
    <row r="139" spans="1:20" x14ac:dyDescent="0.25">
      <c r="A139" t="s">
        <v>186</v>
      </c>
      <c r="B139" t="s">
        <v>330</v>
      </c>
      <c r="C139" t="s">
        <v>358</v>
      </c>
      <c r="D139">
        <v>2</v>
      </c>
      <c r="E139" s="31">
        <v>1600</v>
      </c>
      <c r="F139">
        <v>0.97299999999999998</v>
      </c>
      <c r="G139" s="30">
        <f t="shared" si="16"/>
        <v>18681.599999999999</v>
      </c>
      <c r="H139">
        <v>312</v>
      </c>
      <c r="I139">
        <v>0.60821899999999995</v>
      </c>
      <c r="J139">
        <v>220</v>
      </c>
      <c r="K139">
        <v>418</v>
      </c>
      <c r="L139">
        <f t="shared" si="17"/>
        <v>198</v>
      </c>
      <c r="M139">
        <f t="shared" si="18"/>
        <v>92</v>
      </c>
      <c r="N139">
        <f t="shared" si="19"/>
        <v>0.47171717171717176</v>
      </c>
      <c r="O139">
        <v>0.60821899999999995</v>
      </c>
      <c r="P139">
        <v>100</v>
      </c>
      <c r="Q139">
        <f t="shared" si="20"/>
        <v>-0.38484848484848488</v>
      </c>
      <c r="R139" s="33">
        <f t="shared" si="21"/>
        <v>1.155169090909091</v>
      </c>
      <c r="S139">
        <f t="shared" si="22"/>
        <v>42163.671818181821</v>
      </c>
      <c r="T139" s="4">
        <f t="shared" si="23"/>
        <v>29514.570272727273</v>
      </c>
    </row>
    <row r="140" spans="1:20" x14ac:dyDescent="0.25">
      <c r="A140" t="s">
        <v>187</v>
      </c>
      <c r="B140" t="s">
        <v>331</v>
      </c>
      <c r="C140" t="s">
        <v>357</v>
      </c>
      <c r="D140">
        <v>1</v>
      </c>
      <c r="E140" s="31">
        <v>1105</v>
      </c>
      <c r="F140">
        <v>0.97299999999999998</v>
      </c>
      <c r="G140" s="30">
        <f t="shared" si="16"/>
        <v>12901.98</v>
      </c>
      <c r="H140">
        <v>111</v>
      </c>
      <c r="I140">
        <v>0.61095900000000003</v>
      </c>
      <c r="J140">
        <v>82</v>
      </c>
      <c r="K140">
        <v>235</v>
      </c>
      <c r="L140">
        <f t="shared" si="17"/>
        <v>153</v>
      </c>
      <c r="M140">
        <f t="shared" si="18"/>
        <v>29</v>
      </c>
      <c r="N140">
        <f t="shared" si="19"/>
        <v>0.25163398692810457</v>
      </c>
      <c r="O140">
        <v>0.61095900000000003</v>
      </c>
      <c r="P140">
        <v>100</v>
      </c>
      <c r="Q140">
        <f t="shared" si="20"/>
        <v>0.19411764705882353</v>
      </c>
      <c r="R140" s="33">
        <f t="shared" si="21"/>
        <v>0.69697529411764703</v>
      </c>
      <c r="S140">
        <f t="shared" si="22"/>
        <v>25439.598235294117</v>
      </c>
      <c r="T140" s="4">
        <f t="shared" si="23"/>
        <v>17807.718764705882</v>
      </c>
    </row>
    <row r="141" spans="1:20" x14ac:dyDescent="0.25">
      <c r="A141" t="s">
        <v>188</v>
      </c>
      <c r="B141" t="s">
        <v>331</v>
      </c>
      <c r="C141" t="s">
        <v>357</v>
      </c>
      <c r="D141">
        <v>2</v>
      </c>
      <c r="E141" s="31">
        <v>1665</v>
      </c>
      <c r="F141">
        <v>0.97299999999999998</v>
      </c>
      <c r="G141" s="30">
        <f t="shared" si="16"/>
        <v>19440.54</v>
      </c>
      <c r="H141">
        <v>169</v>
      </c>
      <c r="I141">
        <v>0.30684899999999998</v>
      </c>
      <c r="J141">
        <v>130</v>
      </c>
      <c r="K141">
        <v>200</v>
      </c>
      <c r="L141">
        <f t="shared" si="17"/>
        <v>70</v>
      </c>
      <c r="M141">
        <f t="shared" si="18"/>
        <v>39</v>
      </c>
      <c r="N141">
        <f t="shared" si="19"/>
        <v>0.54571428571428571</v>
      </c>
      <c r="O141">
        <v>0.30684899999999998</v>
      </c>
      <c r="P141">
        <v>100</v>
      </c>
      <c r="Q141">
        <f t="shared" si="20"/>
        <v>-0.24285714285714285</v>
      </c>
      <c r="R141" s="33">
        <f t="shared" si="21"/>
        <v>1.0427971428571428</v>
      </c>
      <c r="S141">
        <f t="shared" si="22"/>
        <v>38062.095714285708</v>
      </c>
      <c r="T141" s="4">
        <f t="shared" si="23"/>
        <v>26643.466999999993</v>
      </c>
    </row>
    <row r="142" spans="1:20" x14ac:dyDescent="0.25">
      <c r="A142" t="s">
        <v>189</v>
      </c>
      <c r="B142" t="s">
        <v>331</v>
      </c>
      <c r="C142" t="s">
        <v>358</v>
      </c>
      <c r="D142">
        <v>1</v>
      </c>
      <c r="E142" s="31">
        <v>1175</v>
      </c>
      <c r="F142">
        <v>0.97299999999999998</v>
      </c>
      <c r="G142" s="30">
        <f t="shared" si="16"/>
        <v>13719.3</v>
      </c>
      <c r="H142">
        <v>201</v>
      </c>
      <c r="I142">
        <v>0.52328799999999998</v>
      </c>
      <c r="J142">
        <v>106</v>
      </c>
      <c r="K142">
        <v>267</v>
      </c>
      <c r="L142">
        <f t="shared" si="17"/>
        <v>161</v>
      </c>
      <c r="M142">
        <f t="shared" si="18"/>
        <v>95</v>
      </c>
      <c r="N142">
        <f t="shared" si="19"/>
        <v>0.57204968944099377</v>
      </c>
      <c r="O142">
        <v>0.52328799999999998</v>
      </c>
      <c r="P142">
        <v>100</v>
      </c>
      <c r="Q142">
        <f t="shared" si="20"/>
        <v>7.0186335403726707E-2</v>
      </c>
      <c r="R142" s="33">
        <f t="shared" si="21"/>
        <v>0.79505453416149074</v>
      </c>
      <c r="S142">
        <f t="shared" si="22"/>
        <v>29019.490496894414</v>
      </c>
      <c r="T142" s="4">
        <f t="shared" si="23"/>
        <v>20313.643347826088</v>
      </c>
    </row>
    <row r="143" spans="1:20" x14ac:dyDescent="0.25">
      <c r="A143" t="s">
        <v>190</v>
      </c>
      <c r="B143" t="s">
        <v>331</v>
      </c>
      <c r="C143" t="s">
        <v>358</v>
      </c>
      <c r="D143">
        <v>2</v>
      </c>
      <c r="E143" s="31">
        <v>1725</v>
      </c>
      <c r="F143">
        <v>0.97299999999999998</v>
      </c>
      <c r="G143" s="30">
        <f t="shared" si="16"/>
        <v>20141.099999999999</v>
      </c>
      <c r="H143">
        <v>242</v>
      </c>
      <c r="I143">
        <v>0.48219200000000001</v>
      </c>
      <c r="J143">
        <v>195</v>
      </c>
      <c r="K143">
        <v>305</v>
      </c>
      <c r="L143">
        <f t="shared" si="17"/>
        <v>110</v>
      </c>
      <c r="M143">
        <f t="shared" si="18"/>
        <v>47</v>
      </c>
      <c r="N143">
        <f t="shared" si="19"/>
        <v>0.44181818181818189</v>
      </c>
      <c r="O143">
        <v>0.48219200000000001</v>
      </c>
      <c r="P143">
        <v>100</v>
      </c>
      <c r="Q143">
        <f t="shared" si="20"/>
        <v>-0.59090909090909094</v>
      </c>
      <c r="R143" s="33">
        <f t="shared" si="21"/>
        <v>1.3182454545454547</v>
      </c>
      <c r="S143">
        <f t="shared" si="22"/>
        <v>48115.959090909098</v>
      </c>
      <c r="T143" s="4">
        <f t="shared" si="23"/>
        <v>33681.171363636364</v>
      </c>
    </row>
    <row r="144" spans="1:20" x14ac:dyDescent="0.25">
      <c r="A144" t="s">
        <v>191</v>
      </c>
      <c r="B144" t="s">
        <v>332</v>
      </c>
      <c r="C144" t="s">
        <v>357</v>
      </c>
      <c r="D144">
        <v>1</v>
      </c>
      <c r="E144" s="31">
        <v>709</v>
      </c>
      <c r="F144">
        <v>0.97299999999999998</v>
      </c>
      <c r="G144" s="30">
        <f t="shared" si="16"/>
        <v>8278.2839999999997</v>
      </c>
      <c r="H144">
        <v>158</v>
      </c>
      <c r="I144">
        <v>0.221918</v>
      </c>
      <c r="J144">
        <v>86</v>
      </c>
      <c r="K144">
        <v>192</v>
      </c>
      <c r="L144">
        <f t="shared" si="17"/>
        <v>106</v>
      </c>
      <c r="M144">
        <f t="shared" si="18"/>
        <v>72</v>
      </c>
      <c r="N144">
        <f t="shared" si="19"/>
        <v>0.64339622641509431</v>
      </c>
      <c r="O144">
        <v>0.221918</v>
      </c>
      <c r="P144">
        <v>100</v>
      </c>
      <c r="Q144">
        <f t="shared" si="20"/>
        <v>0.20566037735849058</v>
      </c>
      <c r="R144" s="33">
        <f t="shared" si="21"/>
        <v>0.68784037735849057</v>
      </c>
      <c r="S144">
        <f t="shared" si="22"/>
        <v>25106.173773584906</v>
      </c>
      <c r="T144" s="4">
        <f t="shared" si="23"/>
        <v>17574.321641509432</v>
      </c>
    </row>
    <row r="145" spans="1:20" x14ac:dyDescent="0.25">
      <c r="A145" t="s">
        <v>192</v>
      </c>
      <c r="B145" t="s">
        <v>332</v>
      </c>
      <c r="C145" t="s">
        <v>357</v>
      </c>
      <c r="D145">
        <v>2</v>
      </c>
      <c r="E145" s="31">
        <v>869</v>
      </c>
      <c r="F145">
        <v>0.97299999999999998</v>
      </c>
      <c r="G145" s="30">
        <f t="shared" si="16"/>
        <v>10146.444</v>
      </c>
      <c r="H145">
        <v>246</v>
      </c>
      <c r="I145">
        <v>0.38904099999999997</v>
      </c>
      <c r="J145">
        <v>135</v>
      </c>
      <c r="K145">
        <v>305</v>
      </c>
      <c r="L145">
        <f t="shared" si="17"/>
        <v>170</v>
      </c>
      <c r="M145">
        <f t="shared" si="18"/>
        <v>111</v>
      </c>
      <c r="N145">
        <f t="shared" si="19"/>
        <v>0.62235294117647066</v>
      </c>
      <c r="O145">
        <v>0.38904099999999997</v>
      </c>
      <c r="P145">
        <v>100</v>
      </c>
      <c r="Q145">
        <f t="shared" si="20"/>
        <v>-6.4705882352941169E-2</v>
      </c>
      <c r="R145" s="33">
        <f t="shared" si="21"/>
        <v>0.90180823529411769</v>
      </c>
      <c r="S145">
        <f t="shared" si="22"/>
        <v>32916.000588235293</v>
      </c>
      <c r="T145" s="4">
        <f t="shared" si="23"/>
        <v>23041.200411764705</v>
      </c>
    </row>
    <row r="146" spans="1:20" x14ac:dyDescent="0.25">
      <c r="A146" t="s">
        <v>193</v>
      </c>
      <c r="B146" t="s">
        <v>332</v>
      </c>
      <c r="C146" t="s">
        <v>358</v>
      </c>
      <c r="D146">
        <v>1</v>
      </c>
      <c r="E146" s="31">
        <v>925</v>
      </c>
      <c r="F146">
        <v>0.97299999999999998</v>
      </c>
      <c r="G146" s="30">
        <f t="shared" si="16"/>
        <v>10800.3</v>
      </c>
      <c r="H146">
        <v>207</v>
      </c>
      <c r="I146">
        <v>0.41643799999999997</v>
      </c>
      <c r="J146">
        <v>125</v>
      </c>
      <c r="K146">
        <v>288</v>
      </c>
      <c r="L146">
        <f t="shared" si="17"/>
        <v>163</v>
      </c>
      <c r="M146">
        <f t="shared" si="18"/>
        <v>82</v>
      </c>
      <c r="N146">
        <f t="shared" si="19"/>
        <v>0.50245398773006145</v>
      </c>
      <c r="O146">
        <v>0.41643799999999997</v>
      </c>
      <c r="P146">
        <v>100</v>
      </c>
      <c r="Q146">
        <f t="shared" si="20"/>
        <v>-2.2699386503067479E-2</v>
      </c>
      <c r="R146" s="33">
        <f t="shared" si="21"/>
        <v>0.86856429447852768</v>
      </c>
      <c r="S146">
        <f t="shared" si="22"/>
        <v>31702.596748466261</v>
      </c>
      <c r="T146" s="4">
        <f t="shared" si="23"/>
        <v>22191.817723926382</v>
      </c>
    </row>
    <row r="147" spans="1:20" x14ac:dyDescent="0.25">
      <c r="A147" t="s">
        <v>194</v>
      </c>
      <c r="B147" t="s">
        <v>332</v>
      </c>
      <c r="C147" t="s">
        <v>358</v>
      </c>
      <c r="D147">
        <v>2</v>
      </c>
      <c r="E147" s="31">
        <v>1350</v>
      </c>
      <c r="F147">
        <v>0.97299999999999998</v>
      </c>
      <c r="G147" s="30">
        <f t="shared" si="16"/>
        <v>15762.6</v>
      </c>
      <c r="H147">
        <v>224</v>
      </c>
      <c r="I147">
        <v>0.48493200000000003</v>
      </c>
      <c r="J147">
        <v>119</v>
      </c>
      <c r="K147">
        <v>360</v>
      </c>
      <c r="L147">
        <f t="shared" si="17"/>
        <v>241</v>
      </c>
      <c r="M147">
        <f t="shared" si="18"/>
        <v>105</v>
      </c>
      <c r="N147">
        <f t="shared" si="19"/>
        <v>0.44854771784232361</v>
      </c>
      <c r="O147">
        <v>0.48493200000000003</v>
      </c>
      <c r="P147">
        <v>100</v>
      </c>
      <c r="Q147">
        <f t="shared" si="20"/>
        <v>3.6929460580912871E-2</v>
      </c>
      <c r="R147" s="33">
        <f t="shared" si="21"/>
        <v>0.82137402489626554</v>
      </c>
      <c r="S147">
        <f t="shared" si="22"/>
        <v>29980.151908713691</v>
      </c>
      <c r="T147" s="4">
        <f t="shared" si="23"/>
        <v>20986.106336099583</v>
      </c>
    </row>
    <row r="148" spans="1:20" x14ac:dyDescent="0.25">
      <c r="A148" t="s">
        <v>195</v>
      </c>
      <c r="B148" t="s">
        <v>333</v>
      </c>
      <c r="C148" t="s">
        <v>357</v>
      </c>
      <c r="D148">
        <v>1</v>
      </c>
      <c r="E148" s="31">
        <v>900</v>
      </c>
      <c r="F148">
        <v>0.97299999999999998</v>
      </c>
      <c r="G148" s="30">
        <f t="shared" si="16"/>
        <v>10508.4</v>
      </c>
      <c r="H148">
        <v>139</v>
      </c>
      <c r="I148">
        <v>0.55068499999999998</v>
      </c>
      <c r="J148">
        <v>89</v>
      </c>
      <c r="K148">
        <v>177</v>
      </c>
      <c r="L148">
        <f t="shared" si="17"/>
        <v>88</v>
      </c>
      <c r="M148">
        <f t="shared" si="18"/>
        <v>50</v>
      </c>
      <c r="N148">
        <f t="shared" si="19"/>
        <v>0.55454545454545456</v>
      </c>
      <c r="O148">
        <v>0.55068499999999998</v>
      </c>
      <c r="P148">
        <v>100</v>
      </c>
      <c r="Q148">
        <f t="shared" si="20"/>
        <v>0.2</v>
      </c>
      <c r="R148" s="33">
        <f t="shared" si="21"/>
        <v>0.69232000000000005</v>
      </c>
      <c r="S148">
        <f t="shared" si="22"/>
        <v>25269.68</v>
      </c>
      <c r="T148" s="4">
        <f t="shared" si="23"/>
        <v>17688.775999999998</v>
      </c>
    </row>
    <row r="149" spans="1:20" x14ac:dyDescent="0.25">
      <c r="A149" t="s">
        <v>196</v>
      </c>
      <c r="B149" t="s">
        <v>328</v>
      </c>
      <c r="C149" t="s">
        <v>358</v>
      </c>
      <c r="D149">
        <v>2</v>
      </c>
      <c r="E149" s="31">
        <v>3200</v>
      </c>
      <c r="F149">
        <v>0.97299999999999998</v>
      </c>
      <c r="G149" s="30">
        <f t="shared" si="16"/>
        <v>37363.199999999997</v>
      </c>
      <c r="H149">
        <v>325</v>
      </c>
      <c r="I149">
        <v>0.816438</v>
      </c>
      <c r="J149">
        <v>195</v>
      </c>
      <c r="K149">
        <v>844</v>
      </c>
      <c r="L149">
        <f t="shared" si="17"/>
        <v>649</v>
      </c>
      <c r="M149">
        <f t="shared" si="18"/>
        <v>130</v>
      </c>
      <c r="N149">
        <f t="shared" si="19"/>
        <v>0.26024653312788903</v>
      </c>
      <c r="O149">
        <v>0.816438</v>
      </c>
      <c r="P149">
        <v>100</v>
      </c>
      <c r="Q149">
        <f t="shared" si="20"/>
        <v>-1.7103235747303533E-2</v>
      </c>
      <c r="R149" s="33">
        <f t="shared" si="21"/>
        <v>0.86413550077041601</v>
      </c>
      <c r="S149">
        <f t="shared" si="22"/>
        <v>31540.945778120185</v>
      </c>
      <c r="T149" s="4">
        <f t="shared" si="23"/>
        <v>22078.66204468413</v>
      </c>
    </row>
    <row r="150" spans="1:20" x14ac:dyDescent="0.25">
      <c r="A150" t="s">
        <v>197</v>
      </c>
      <c r="B150" t="s">
        <v>333</v>
      </c>
      <c r="C150" t="s">
        <v>357</v>
      </c>
      <c r="D150">
        <v>2</v>
      </c>
      <c r="E150" s="31">
        <v>1325</v>
      </c>
      <c r="F150">
        <v>0.97299999999999998</v>
      </c>
      <c r="G150" s="30">
        <f t="shared" si="16"/>
        <v>15470.699999999999</v>
      </c>
      <c r="H150">
        <v>283</v>
      </c>
      <c r="I150">
        <v>0.29315099999999999</v>
      </c>
      <c r="J150">
        <v>161</v>
      </c>
      <c r="K150">
        <v>319</v>
      </c>
      <c r="L150">
        <f t="shared" si="17"/>
        <v>158</v>
      </c>
      <c r="M150">
        <f t="shared" si="18"/>
        <v>122</v>
      </c>
      <c r="N150">
        <f t="shared" si="19"/>
        <v>0.71772151898734182</v>
      </c>
      <c r="O150">
        <v>0.29315099999999999</v>
      </c>
      <c r="P150">
        <v>100</v>
      </c>
      <c r="Q150">
        <f t="shared" si="20"/>
        <v>-0.20886075949367092</v>
      </c>
      <c r="R150" s="33">
        <f t="shared" si="21"/>
        <v>1.0158924050632911</v>
      </c>
      <c r="S150">
        <f t="shared" si="22"/>
        <v>37080.072784810131</v>
      </c>
      <c r="T150" s="4">
        <f t="shared" si="23"/>
        <v>25956.050949367091</v>
      </c>
    </row>
    <row r="151" spans="1:20" x14ac:dyDescent="0.25">
      <c r="A151" t="s">
        <v>198</v>
      </c>
      <c r="B151" t="s">
        <v>333</v>
      </c>
      <c r="C151" t="s">
        <v>358</v>
      </c>
      <c r="D151">
        <v>1</v>
      </c>
      <c r="E151" s="31">
        <v>975</v>
      </c>
      <c r="F151">
        <v>0.97299999999999998</v>
      </c>
      <c r="G151" s="30">
        <f t="shared" si="16"/>
        <v>11384.1</v>
      </c>
      <c r="H151">
        <v>192</v>
      </c>
      <c r="I151">
        <v>0.50136999999999998</v>
      </c>
      <c r="J151">
        <v>145</v>
      </c>
      <c r="K151">
        <v>300</v>
      </c>
      <c r="L151">
        <f t="shared" si="17"/>
        <v>155</v>
      </c>
      <c r="M151">
        <f t="shared" si="18"/>
        <v>47</v>
      </c>
      <c r="N151">
        <f t="shared" si="19"/>
        <v>0.34258064516129033</v>
      </c>
      <c r="O151">
        <v>0.50136999999999998</v>
      </c>
      <c r="P151">
        <v>100</v>
      </c>
      <c r="Q151">
        <f t="shared" si="20"/>
        <v>-0.13225806451612904</v>
      </c>
      <c r="R151" s="33">
        <f t="shared" si="21"/>
        <v>0.95526903225806459</v>
      </c>
      <c r="S151">
        <f t="shared" si="22"/>
        <v>34867.319677419357</v>
      </c>
      <c r="T151" s="4">
        <f t="shared" si="23"/>
        <v>24407.123774193547</v>
      </c>
    </row>
    <row r="152" spans="1:20" x14ac:dyDescent="0.25">
      <c r="A152" t="s">
        <v>199</v>
      </c>
      <c r="B152" t="s">
        <v>333</v>
      </c>
      <c r="C152" t="s">
        <v>358</v>
      </c>
      <c r="D152">
        <v>2</v>
      </c>
      <c r="E152" s="31">
        <v>1550</v>
      </c>
      <c r="F152">
        <v>0.97299999999999998</v>
      </c>
      <c r="G152" s="30">
        <f t="shared" si="16"/>
        <v>18097.8</v>
      </c>
      <c r="H152">
        <v>307</v>
      </c>
      <c r="I152">
        <v>0.30137000000000003</v>
      </c>
      <c r="J152">
        <v>185</v>
      </c>
      <c r="K152">
        <v>376</v>
      </c>
      <c r="L152">
        <f t="shared" si="17"/>
        <v>191</v>
      </c>
      <c r="M152">
        <f t="shared" si="18"/>
        <v>122</v>
      </c>
      <c r="N152">
        <f t="shared" si="19"/>
        <v>0.61099476439790579</v>
      </c>
      <c r="O152">
        <v>0.30137000000000003</v>
      </c>
      <c r="P152">
        <v>100</v>
      </c>
      <c r="Q152">
        <f t="shared" si="20"/>
        <v>-0.25602094240837692</v>
      </c>
      <c r="R152" s="33">
        <f t="shared" si="21"/>
        <v>1.0532149738219896</v>
      </c>
      <c r="S152">
        <f t="shared" si="22"/>
        <v>38442.346544502623</v>
      </c>
      <c r="T152" s="4">
        <f t="shared" si="23"/>
        <v>26909.642581151835</v>
      </c>
    </row>
    <row r="153" spans="1:20" x14ac:dyDescent="0.25">
      <c r="A153" t="s">
        <v>200</v>
      </c>
      <c r="B153" t="s">
        <v>334</v>
      </c>
      <c r="C153" t="s">
        <v>357</v>
      </c>
      <c r="D153">
        <v>1</v>
      </c>
      <c r="E153" s="31">
        <v>1165</v>
      </c>
      <c r="F153">
        <v>0.97299999999999998</v>
      </c>
      <c r="G153" s="30">
        <f t="shared" si="16"/>
        <v>13602.539999999999</v>
      </c>
      <c r="H153">
        <v>180</v>
      </c>
      <c r="I153">
        <v>0.34246599999999999</v>
      </c>
      <c r="J153">
        <v>135</v>
      </c>
      <c r="K153">
        <v>220</v>
      </c>
      <c r="L153">
        <f t="shared" si="17"/>
        <v>85</v>
      </c>
      <c r="M153">
        <f t="shared" si="18"/>
        <v>45</v>
      </c>
      <c r="N153">
        <f t="shared" si="19"/>
        <v>0.52352941176470591</v>
      </c>
      <c r="O153">
        <v>0.34246599999999999</v>
      </c>
      <c r="P153">
        <v>100</v>
      </c>
      <c r="Q153">
        <f t="shared" si="20"/>
        <v>-0.22941176470588234</v>
      </c>
      <c r="R153" s="33">
        <f t="shared" si="21"/>
        <v>1.0321564705882353</v>
      </c>
      <c r="S153">
        <f t="shared" si="22"/>
        <v>37673.711176470591</v>
      </c>
      <c r="T153" s="4">
        <f t="shared" si="23"/>
        <v>26371.597823529413</v>
      </c>
    </row>
    <row r="154" spans="1:20" x14ac:dyDescent="0.25">
      <c r="A154" t="s">
        <v>201</v>
      </c>
      <c r="B154" t="s">
        <v>334</v>
      </c>
      <c r="C154" t="s">
        <v>357</v>
      </c>
      <c r="D154">
        <v>2</v>
      </c>
      <c r="E154" s="31">
        <v>1625</v>
      </c>
      <c r="F154">
        <v>0.97299999999999998</v>
      </c>
      <c r="G154" s="30">
        <f t="shared" si="16"/>
        <v>18973.5</v>
      </c>
      <c r="H154">
        <v>260</v>
      </c>
      <c r="I154">
        <v>0.6</v>
      </c>
      <c r="J154">
        <v>220</v>
      </c>
      <c r="K154">
        <v>312</v>
      </c>
      <c r="L154">
        <f t="shared" si="17"/>
        <v>92</v>
      </c>
      <c r="M154">
        <f t="shared" si="18"/>
        <v>40</v>
      </c>
      <c r="N154">
        <f t="shared" si="19"/>
        <v>0.44782608695652171</v>
      </c>
      <c r="O154">
        <v>0.6</v>
      </c>
      <c r="P154">
        <v>100</v>
      </c>
      <c r="Q154">
        <f t="shared" si="20"/>
        <v>-0.94347826086956521</v>
      </c>
      <c r="R154" s="33">
        <f t="shared" si="21"/>
        <v>1.5972686956521738</v>
      </c>
      <c r="S154">
        <f t="shared" si="22"/>
        <v>58300.307391304341</v>
      </c>
      <c r="T154" s="4">
        <f t="shared" si="23"/>
        <v>40810.215173913035</v>
      </c>
    </row>
    <row r="155" spans="1:20" x14ac:dyDescent="0.25">
      <c r="A155" t="s">
        <v>202</v>
      </c>
      <c r="B155" t="s">
        <v>334</v>
      </c>
      <c r="C155" t="s">
        <v>358</v>
      </c>
      <c r="D155">
        <v>1</v>
      </c>
      <c r="E155" s="31">
        <v>1400</v>
      </c>
      <c r="F155">
        <v>0.97299999999999998</v>
      </c>
      <c r="G155" s="30">
        <f t="shared" si="16"/>
        <v>16346.4</v>
      </c>
      <c r="H155">
        <v>232</v>
      </c>
      <c r="I155">
        <v>0.49863000000000002</v>
      </c>
      <c r="J155">
        <v>135</v>
      </c>
      <c r="K155">
        <v>287</v>
      </c>
      <c r="L155">
        <f t="shared" si="17"/>
        <v>152</v>
      </c>
      <c r="M155">
        <f t="shared" si="18"/>
        <v>97</v>
      </c>
      <c r="N155">
        <f t="shared" si="19"/>
        <v>0.61052631578947369</v>
      </c>
      <c r="O155">
        <v>0.49863000000000002</v>
      </c>
      <c r="P155">
        <v>100</v>
      </c>
      <c r="Q155">
        <f t="shared" si="20"/>
        <v>-8.4210526315789458E-2</v>
      </c>
      <c r="R155" s="33">
        <f t="shared" si="21"/>
        <v>0.91724421052631577</v>
      </c>
      <c r="S155">
        <f t="shared" si="22"/>
        <v>33479.413684210529</v>
      </c>
      <c r="T155" s="4">
        <f t="shared" si="23"/>
        <v>23435.589578947369</v>
      </c>
    </row>
    <row r="156" spans="1:20" x14ac:dyDescent="0.25">
      <c r="A156" t="s">
        <v>203</v>
      </c>
      <c r="B156" t="s">
        <v>334</v>
      </c>
      <c r="C156" t="s">
        <v>358</v>
      </c>
      <c r="D156">
        <v>2</v>
      </c>
      <c r="E156" s="31">
        <v>1995</v>
      </c>
      <c r="F156">
        <v>0.97299999999999998</v>
      </c>
      <c r="G156" s="30">
        <f t="shared" si="16"/>
        <v>23293.62</v>
      </c>
      <c r="H156">
        <v>292</v>
      </c>
      <c r="I156">
        <v>0.63835600000000003</v>
      </c>
      <c r="J156">
        <v>224</v>
      </c>
      <c r="K156">
        <v>331</v>
      </c>
      <c r="L156">
        <f t="shared" si="17"/>
        <v>107</v>
      </c>
      <c r="M156">
        <f t="shared" si="18"/>
        <v>68</v>
      </c>
      <c r="N156">
        <f t="shared" si="19"/>
        <v>0.60841121495327111</v>
      </c>
      <c r="O156">
        <v>0.63835600000000003</v>
      </c>
      <c r="P156">
        <v>100</v>
      </c>
      <c r="Q156">
        <f t="shared" si="20"/>
        <v>-0.82710280373831779</v>
      </c>
      <c r="R156" s="33">
        <f t="shared" si="21"/>
        <v>1.5051691588785046</v>
      </c>
      <c r="S156">
        <f t="shared" si="22"/>
        <v>54938.674299065417</v>
      </c>
      <c r="T156" s="4">
        <f t="shared" si="23"/>
        <v>38457.072009345786</v>
      </c>
    </row>
    <row r="157" spans="1:20" x14ac:dyDescent="0.25">
      <c r="A157" t="s">
        <v>204</v>
      </c>
      <c r="B157" t="s">
        <v>335</v>
      </c>
      <c r="C157" t="s">
        <v>357</v>
      </c>
      <c r="D157">
        <v>1</v>
      </c>
      <c r="E157" s="31">
        <v>760</v>
      </c>
      <c r="F157">
        <v>0.97299999999999998</v>
      </c>
      <c r="G157" s="30">
        <f t="shared" si="16"/>
        <v>8873.76</v>
      </c>
      <c r="H157">
        <v>169</v>
      </c>
      <c r="I157">
        <v>0.29041099999999997</v>
      </c>
      <c r="J157">
        <v>100</v>
      </c>
      <c r="K157">
        <v>195</v>
      </c>
      <c r="L157">
        <f t="shared" si="17"/>
        <v>95</v>
      </c>
      <c r="M157">
        <f t="shared" si="18"/>
        <v>69</v>
      </c>
      <c r="N157">
        <f t="shared" si="19"/>
        <v>0.68105263157894735</v>
      </c>
      <c r="O157">
        <v>0.29041099999999997</v>
      </c>
      <c r="P157">
        <v>100</v>
      </c>
      <c r="Q157">
        <f t="shared" si="20"/>
        <v>0.1</v>
      </c>
      <c r="R157" s="33">
        <f t="shared" si="21"/>
        <v>0.77146000000000003</v>
      </c>
      <c r="S157">
        <f t="shared" si="22"/>
        <v>28158.29</v>
      </c>
      <c r="T157" s="4">
        <f t="shared" si="23"/>
        <v>19710.803</v>
      </c>
    </row>
    <row r="158" spans="1:20" x14ac:dyDescent="0.25">
      <c r="A158" t="s">
        <v>205</v>
      </c>
      <c r="B158" t="s">
        <v>335</v>
      </c>
      <c r="C158" t="s">
        <v>357</v>
      </c>
      <c r="D158">
        <v>2</v>
      </c>
      <c r="E158" s="31">
        <v>965</v>
      </c>
      <c r="F158">
        <v>0.97299999999999998</v>
      </c>
      <c r="G158" s="30">
        <f t="shared" si="16"/>
        <v>11267.34</v>
      </c>
      <c r="H158">
        <v>189</v>
      </c>
      <c r="I158">
        <v>0.53972600000000004</v>
      </c>
      <c r="J158">
        <v>135</v>
      </c>
      <c r="K158">
        <v>284</v>
      </c>
      <c r="L158">
        <f t="shared" si="17"/>
        <v>149</v>
      </c>
      <c r="M158">
        <f t="shared" si="18"/>
        <v>54</v>
      </c>
      <c r="N158">
        <f t="shared" si="19"/>
        <v>0.38993288590604025</v>
      </c>
      <c r="O158">
        <v>0.53972600000000004</v>
      </c>
      <c r="P158">
        <v>100</v>
      </c>
      <c r="Q158">
        <f t="shared" si="20"/>
        <v>-8.7919463087248323E-2</v>
      </c>
      <c r="R158" s="33">
        <f t="shared" si="21"/>
        <v>0.92017946308724841</v>
      </c>
      <c r="S158">
        <f t="shared" si="22"/>
        <v>33586.550402684567</v>
      </c>
      <c r="T158" s="4">
        <f t="shared" si="23"/>
        <v>23510.585281879194</v>
      </c>
    </row>
    <row r="159" spans="1:20" x14ac:dyDescent="0.25">
      <c r="A159" t="s">
        <v>206</v>
      </c>
      <c r="B159" t="s">
        <v>335</v>
      </c>
      <c r="C159" t="s">
        <v>358</v>
      </c>
      <c r="D159">
        <v>1</v>
      </c>
      <c r="E159" s="31">
        <v>1185</v>
      </c>
      <c r="F159">
        <v>0.97299999999999998</v>
      </c>
      <c r="G159" s="30">
        <f t="shared" si="16"/>
        <v>13836.06</v>
      </c>
      <c r="H159">
        <v>289</v>
      </c>
      <c r="I159">
        <v>0.27945199999999998</v>
      </c>
      <c r="J159">
        <v>157</v>
      </c>
      <c r="K159">
        <v>320</v>
      </c>
      <c r="L159">
        <f t="shared" si="17"/>
        <v>163</v>
      </c>
      <c r="M159">
        <f t="shared" si="18"/>
        <v>132</v>
      </c>
      <c r="N159">
        <f t="shared" si="19"/>
        <v>0.74785276073619633</v>
      </c>
      <c r="O159">
        <v>0.27945199999999998</v>
      </c>
      <c r="P159">
        <v>100</v>
      </c>
      <c r="Q159">
        <f t="shared" si="20"/>
        <v>-0.17975460122699385</v>
      </c>
      <c r="R159" s="33">
        <f t="shared" si="21"/>
        <v>0.99285779141104302</v>
      </c>
      <c r="S159">
        <f t="shared" si="22"/>
        <v>36239.309386503068</v>
      </c>
      <c r="T159" s="4">
        <f t="shared" si="23"/>
        <v>25367.516570552147</v>
      </c>
    </row>
    <row r="160" spans="1:20" x14ac:dyDescent="0.25">
      <c r="A160" t="s">
        <v>207</v>
      </c>
      <c r="B160" t="s">
        <v>328</v>
      </c>
      <c r="C160" t="s">
        <v>357</v>
      </c>
      <c r="D160">
        <v>1</v>
      </c>
      <c r="E160" s="31">
        <v>1700</v>
      </c>
      <c r="F160">
        <v>0.97299999999999998</v>
      </c>
      <c r="G160" s="30">
        <f t="shared" si="16"/>
        <v>19849.2</v>
      </c>
      <c r="H160">
        <v>239</v>
      </c>
      <c r="I160">
        <v>0.67671199999999998</v>
      </c>
      <c r="J160">
        <v>98</v>
      </c>
      <c r="K160">
        <v>430</v>
      </c>
      <c r="L160">
        <f t="shared" si="17"/>
        <v>332</v>
      </c>
      <c r="M160">
        <f t="shared" si="18"/>
        <v>141</v>
      </c>
      <c r="N160">
        <f t="shared" si="19"/>
        <v>0.43975903614457834</v>
      </c>
      <c r="O160">
        <v>0.67671199999999998</v>
      </c>
      <c r="P160">
        <v>100</v>
      </c>
      <c r="Q160">
        <f t="shared" si="20"/>
        <v>0.10481927710843374</v>
      </c>
      <c r="R160" s="33">
        <f t="shared" si="21"/>
        <v>0.7676460240963856</v>
      </c>
      <c r="S160">
        <f t="shared" si="22"/>
        <v>28019.079879518074</v>
      </c>
      <c r="T160" s="4">
        <f t="shared" si="23"/>
        <v>19613.355915662651</v>
      </c>
    </row>
    <row r="161" spans="1:20" x14ac:dyDescent="0.25">
      <c r="A161" t="s">
        <v>208</v>
      </c>
      <c r="B161" t="s">
        <v>335</v>
      </c>
      <c r="C161" t="s">
        <v>358</v>
      </c>
      <c r="D161">
        <v>2</v>
      </c>
      <c r="E161" s="31">
        <v>1340</v>
      </c>
      <c r="F161">
        <v>0.97299999999999998</v>
      </c>
      <c r="G161" s="30">
        <f t="shared" si="16"/>
        <v>15645.84</v>
      </c>
      <c r="H161">
        <v>278</v>
      </c>
      <c r="I161">
        <v>0.38904099999999997</v>
      </c>
      <c r="J161">
        <v>135</v>
      </c>
      <c r="K161">
        <v>347</v>
      </c>
      <c r="L161">
        <f t="shared" si="17"/>
        <v>212</v>
      </c>
      <c r="M161">
        <f t="shared" si="18"/>
        <v>143</v>
      </c>
      <c r="N161">
        <f t="shared" si="19"/>
        <v>0.63962264150943393</v>
      </c>
      <c r="O161">
        <v>0.38904099999999997</v>
      </c>
      <c r="P161">
        <v>100</v>
      </c>
      <c r="Q161">
        <f t="shared" si="20"/>
        <v>-3.20754716981132E-2</v>
      </c>
      <c r="R161" s="33">
        <f t="shared" si="21"/>
        <v>0.87598452830188678</v>
      </c>
      <c r="S161">
        <f t="shared" si="22"/>
        <v>31973.435283018869</v>
      </c>
      <c r="T161" s="4">
        <f t="shared" si="23"/>
        <v>22381.404698113209</v>
      </c>
    </row>
    <row r="162" spans="1:20" x14ac:dyDescent="0.25">
      <c r="A162" t="s">
        <v>209</v>
      </c>
      <c r="B162" t="s">
        <v>336</v>
      </c>
      <c r="C162" t="s">
        <v>357</v>
      </c>
      <c r="D162">
        <v>1</v>
      </c>
      <c r="E162" s="31">
        <v>1150</v>
      </c>
      <c r="F162">
        <v>0.97299999999999998</v>
      </c>
      <c r="G162" s="30">
        <f t="shared" si="16"/>
        <v>13427.4</v>
      </c>
      <c r="H162">
        <v>183</v>
      </c>
      <c r="I162">
        <v>0.57534200000000002</v>
      </c>
      <c r="J162">
        <v>80</v>
      </c>
      <c r="K162">
        <v>267</v>
      </c>
      <c r="L162">
        <f t="shared" si="17"/>
        <v>187</v>
      </c>
      <c r="M162">
        <f t="shared" si="18"/>
        <v>103</v>
      </c>
      <c r="N162">
        <f t="shared" si="19"/>
        <v>0.54064171122994653</v>
      </c>
      <c r="O162">
        <v>0.57534200000000002</v>
      </c>
      <c r="P162">
        <v>100</v>
      </c>
      <c r="Q162">
        <f t="shared" si="20"/>
        <v>0.1855614973262032</v>
      </c>
      <c r="R162" s="33">
        <f t="shared" si="21"/>
        <v>0.70374663101604285</v>
      </c>
      <c r="S162">
        <f t="shared" si="22"/>
        <v>25686.752032085566</v>
      </c>
      <c r="T162" s="4">
        <f t="shared" si="23"/>
        <v>17980.726422459895</v>
      </c>
    </row>
    <row r="163" spans="1:20" x14ac:dyDescent="0.25">
      <c r="A163" t="s">
        <v>210</v>
      </c>
      <c r="B163" t="s">
        <v>336</v>
      </c>
      <c r="C163" t="s">
        <v>357</v>
      </c>
      <c r="D163">
        <v>2</v>
      </c>
      <c r="E163" s="31">
        <v>2000</v>
      </c>
      <c r="F163">
        <v>0.97299999999999998</v>
      </c>
      <c r="G163" s="30">
        <f t="shared" si="16"/>
        <v>23352</v>
      </c>
      <c r="H163">
        <v>237</v>
      </c>
      <c r="I163">
        <v>0.31232900000000002</v>
      </c>
      <c r="J163">
        <v>160</v>
      </c>
      <c r="K163">
        <v>323</v>
      </c>
      <c r="L163">
        <f t="shared" si="17"/>
        <v>163</v>
      </c>
      <c r="M163">
        <f t="shared" si="18"/>
        <v>77</v>
      </c>
      <c r="N163">
        <f t="shared" si="19"/>
        <v>0.47791411042944787</v>
      </c>
      <c r="O163">
        <v>0.31232900000000002</v>
      </c>
      <c r="P163">
        <v>100</v>
      </c>
      <c r="Q163">
        <f t="shared" si="20"/>
        <v>-0.19447852760736198</v>
      </c>
      <c r="R163" s="33">
        <f t="shared" si="21"/>
        <v>1.0045103067484662</v>
      </c>
      <c r="S163">
        <f t="shared" si="22"/>
        <v>36664.626196319019</v>
      </c>
      <c r="T163" s="4">
        <f t="shared" si="23"/>
        <v>25665.23833742331</v>
      </c>
    </row>
    <row r="164" spans="1:20" x14ac:dyDescent="0.25">
      <c r="A164" t="s">
        <v>211</v>
      </c>
      <c r="B164" t="s">
        <v>336</v>
      </c>
      <c r="C164" t="s">
        <v>358</v>
      </c>
      <c r="D164">
        <v>1</v>
      </c>
      <c r="E164" s="31">
        <v>1600</v>
      </c>
      <c r="F164">
        <v>0.97299999999999998</v>
      </c>
      <c r="G164" s="30">
        <f t="shared" si="16"/>
        <v>18681.599999999999</v>
      </c>
      <c r="H164">
        <v>297</v>
      </c>
      <c r="I164">
        <v>0.45205499999999998</v>
      </c>
      <c r="J164">
        <v>225</v>
      </c>
      <c r="K164">
        <v>406</v>
      </c>
      <c r="L164">
        <f t="shared" si="17"/>
        <v>181</v>
      </c>
      <c r="M164">
        <f t="shared" si="18"/>
        <v>72</v>
      </c>
      <c r="N164">
        <f t="shared" si="19"/>
        <v>0.41823204419889504</v>
      </c>
      <c r="O164">
        <v>0.45205499999999998</v>
      </c>
      <c r="P164">
        <v>100</v>
      </c>
      <c r="Q164">
        <f t="shared" si="20"/>
        <v>-0.45248618784530392</v>
      </c>
      <c r="R164" s="33">
        <f t="shared" si="21"/>
        <v>1.2086975690607735</v>
      </c>
      <c r="S164">
        <f t="shared" si="22"/>
        <v>44117.461270718231</v>
      </c>
      <c r="T164" s="4">
        <f t="shared" si="23"/>
        <v>30882.222889502758</v>
      </c>
    </row>
    <row r="165" spans="1:20" x14ac:dyDescent="0.25">
      <c r="A165" t="s">
        <v>212</v>
      </c>
      <c r="B165" t="s">
        <v>336</v>
      </c>
      <c r="C165" t="s">
        <v>358</v>
      </c>
      <c r="D165">
        <v>2</v>
      </c>
      <c r="E165" s="31">
        <v>2150</v>
      </c>
      <c r="F165">
        <v>0.97299999999999998</v>
      </c>
      <c r="G165" s="30">
        <f t="shared" si="16"/>
        <v>25103.399999999998</v>
      </c>
      <c r="H165">
        <v>360</v>
      </c>
      <c r="I165">
        <v>0.53150699999999995</v>
      </c>
      <c r="J165">
        <v>170</v>
      </c>
      <c r="K165">
        <v>447</v>
      </c>
      <c r="L165">
        <f t="shared" si="17"/>
        <v>277</v>
      </c>
      <c r="M165">
        <f t="shared" si="18"/>
        <v>190</v>
      </c>
      <c r="N165">
        <f t="shared" si="19"/>
        <v>0.64873646209386282</v>
      </c>
      <c r="O165">
        <v>0.53150699999999995</v>
      </c>
      <c r="P165">
        <v>100</v>
      </c>
      <c r="Q165">
        <f t="shared" si="20"/>
        <v>-0.10216606498194944</v>
      </c>
      <c r="R165" s="33">
        <f t="shared" si="21"/>
        <v>0.93145422382671483</v>
      </c>
      <c r="S165">
        <f t="shared" si="22"/>
        <v>33998.079169675089</v>
      </c>
      <c r="T165" s="4">
        <f t="shared" si="23"/>
        <v>23798.65541877256</v>
      </c>
    </row>
    <row r="166" spans="1:20" x14ac:dyDescent="0.25">
      <c r="A166" t="s">
        <v>213</v>
      </c>
      <c r="B166" t="s">
        <v>337</v>
      </c>
      <c r="C166" t="s">
        <v>357</v>
      </c>
      <c r="D166">
        <v>1</v>
      </c>
      <c r="E166" s="31">
        <v>1600</v>
      </c>
      <c r="F166">
        <v>0.97299999999999998</v>
      </c>
      <c r="G166" s="30">
        <f t="shared" si="16"/>
        <v>18681.599999999999</v>
      </c>
      <c r="H166">
        <v>209</v>
      </c>
      <c r="I166">
        <v>0.53972600000000004</v>
      </c>
      <c r="J166">
        <v>94</v>
      </c>
      <c r="K166">
        <v>411</v>
      </c>
      <c r="L166">
        <f t="shared" si="17"/>
        <v>317</v>
      </c>
      <c r="M166">
        <f t="shared" si="18"/>
        <v>115</v>
      </c>
      <c r="N166">
        <f t="shared" si="19"/>
        <v>0.39022082018927451</v>
      </c>
      <c r="O166">
        <v>0.53972600000000004</v>
      </c>
      <c r="P166">
        <v>100</v>
      </c>
      <c r="Q166">
        <f t="shared" si="20"/>
        <v>0.11514195583596215</v>
      </c>
      <c r="R166" s="33">
        <f t="shared" si="21"/>
        <v>0.75947665615141957</v>
      </c>
      <c r="S166">
        <f t="shared" si="22"/>
        <v>27720.897949526814</v>
      </c>
      <c r="T166" s="4">
        <f t="shared" si="23"/>
        <v>19404.628564668768</v>
      </c>
    </row>
    <row r="167" spans="1:20" x14ac:dyDescent="0.25">
      <c r="A167" t="s">
        <v>214</v>
      </c>
      <c r="B167" t="s">
        <v>337</v>
      </c>
      <c r="C167" t="s">
        <v>357</v>
      </c>
      <c r="D167">
        <v>2</v>
      </c>
      <c r="E167" s="31">
        <v>2100</v>
      </c>
      <c r="F167">
        <v>0.97299999999999998</v>
      </c>
      <c r="G167" s="30">
        <f t="shared" si="16"/>
        <v>24519.599999999999</v>
      </c>
      <c r="H167">
        <v>265</v>
      </c>
      <c r="I167">
        <v>0.40273999999999999</v>
      </c>
      <c r="J167">
        <v>130</v>
      </c>
      <c r="K167">
        <v>438</v>
      </c>
      <c r="L167">
        <f t="shared" si="17"/>
        <v>308</v>
      </c>
      <c r="M167">
        <f t="shared" si="18"/>
        <v>135</v>
      </c>
      <c r="N167">
        <f t="shared" si="19"/>
        <v>0.45064935064935063</v>
      </c>
      <c r="O167">
        <v>0.40273999999999999</v>
      </c>
      <c r="P167">
        <v>100</v>
      </c>
      <c r="Q167">
        <f t="shared" si="20"/>
        <v>2.2077922077922085E-2</v>
      </c>
      <c r="R167" s="33">
        <f t="shared" si="21"/>
        <v>0.83312753246753246</v>
      </c>
      <c r="S167">
        <f t="shared" si="22"/>
        <v>30409.154935064937</v>
      </c>
      <c r="T167" s="4">
        <f t="shared" si="23"/>
        <v>21286.408454545453</v>
      </c>
    </row>
    <row r="168" spans="1:20" x14ac:dyDescent="0.25">
      <c r="A168" t="s">
        <v>215</v>
      </c>
      <c r="B168" t="s">
        <v>337</v>
      </c>
      <c r="C168" t="s">
        <v>358</v>
      </c>
      <c r="D168">
        <v>1</v>
      </c>
      <c r="E168" s="31">
        <v>1200</v>
      </c>
      <c r="F168">
        <v>0.97299999999999998</v>
      </c>
      <c r="G168" s="30">
        <f t="shared" si="16"/>
        <v>14011.199999999999</v>
      </c>
      <c r="H168">
        <v>435</v>
      </c>
      <c r="I168">
        <v>0.4</v>
      </c>
      <c r="J168">
        <v>162</v>
      </c>
      <c r="K168">
        <v>504</v>
      </c>
      <c r="L168">
        <f t="shared" si="17"/>
        <v>342</v>
      </c>
      <c r="M168">
        <f t="shared" si="18"/>
        <v>273</v>
      </c>
      <c r="N168">
        <f t="shared" si="19"/>
        <v>0.73859649122807014</v>
      </c>
      <c r="O168">
        <v>0.4</v>
      </c>
      <c r="P168">
        <v>100</v>
      </c>
      <c r="Q168">
        <f t="shared" si="20"/>
        <v>-4.5029239766081863E-2</v>
      </c>
      <c r="R168" s="33">
        <f t="shared" si="21"/>
        <v>0.88623614035087717</v>
      </c>
      <c r="S168">
        <f t="shared" si="22"/>
        <v>32347.619122807017</v>
      </c>
      <c r="T168" s="4">
        <f t="shared" si="23"/>
        <v>22643.33338596491</v>
      </c>
    </row>
    <row r="169" spans="1:20" x14ac:dyDescent="0.25">
      <c r="A169" t="s">
        <v>216</v>
      </c>
      <c r="B169" t="s">
        <v>337</v>
      </c>
      <c r="C169" t="s">
        <v>358</v>
      </c>
      <c r="D169">
        <v>2</v>
      </c>
      <c r="E169" s="31">
        <v>2100</v>
      </c>
      <c r="F169">
        <v>0.97299999999999998</v>
      </c>
      <c r="G169" s="30">
        <f t="shared" si="16"/>
        <v>24519.599999999999</v>
      </c>
      <c r="H169">
        <v>487</v>
      </c>
      <c r="I169">
        <v>0.43013699999999999</v>
      </c>
      <c r="J169">
        <v>175</v>
      </c>
      <c r="K169">
        <v>755</v>
      </c>
      <c r="L169">
        <f t="shared" si="17"/>
        <v>580</v>
      </c>
      <c r="M169">
        <f t="shared" si="18"/>
        <v>312</v>
      </c>
      <c r="N169">
        <f t="shared" si="19"/>
        <v>0.53034482758620693</v>
      </c>
      <c r="O169">
        <v>0.43013699999999999</v>
      </c>
      <c r="P169">
        <v>100</v>
      </c>
      <c r="Q169">
        <f t="shared" si="20"/>
        <v>-3.4482758620689585E-3</v>
      </c>
      <c r="R169" s="33">
        <f t="shared" si="21"/>
        <v>0.85332896551724136</v>
      </c>
      <c r="S169">
        <f t="shared" si="22"/>
        <v>31146.50724137931</v>
      </c>
      <c r="T169" s="4">
        <f t="shared" si="23"/>
        <v>21802.555068965514</v>
      </c>
    </row>
    <row r="170" spans="1:20" x14ac:dyDescent="0.25">
      <c r="A170" t="s">
        <v>217</v>
      </c>
      <c r="B170" t="s">
        <v>338</v>
      </c>
      <c r="C170" t="s">
        <v>357</v>
      </c>
      <c r="D170">
        <v>2</v>
      </c>
      <c r="E170" s="31">
        <v>2500</v>
      </c>
      <c r="F170">
        <v>0.97299999999999998</v>
      </c>
      <c r="G170" s="30">
        <f t="shared" si="16"/>
        <v>29190</v>
      </c>
      <c r="H170">
        <v>231</v>
      </c>
      <c r="I170">
        <v>0.40273999999999999</v>
      </c>
      <c r="J170">
        <v>129</v>
      </c>
      <c r="K170">
        <v>431</v>
      </c>
      <c r="L170">
        <f t="shared" si="17"/>
        <v>302</v>
      </c>
      <c r="M170">
        <f t="shared" si="18"/>
        <v>102</v>
      </c>
      <c r="N170">
        <f t="shared" si="19"/>
        <v>0.37019867549668872</v>
      </c>
      <c r="O170">
        <v>0.40273999999999999</v>
      </c>
      <c r="P170">
        <v>100</v>
      </c>
      <c r="Q170">
        <f t="shared" si="20"/>
        <v>2.3178807947019861E-2</v>
      </c>
      <c r="R170" s="33">
        <f t="shared" si="21"/>
        <v>0.83225629139072854</v>
      </c>
      <c r="S170">
        <f t="shared" si="22"/>
        <v>30377.354635761592</v>
      </c>
      <c r="T170" s="4">
        <f t="shared" si="23"/>
        <v>21264.148245033113</v>
      </c>
    </row>
    <row r="171" spans="1:20" x14ac:dyDescent="0.25">
      <c r="A171" t="s">
        <v>218</v>
      </c>
      <c r="B171" t="s">
        <v>295</v>
      </c>
      <c r="C171" t="s">
        <v>358</v>
      </c>
      <c r="D171">
        <v>2</v>
      </c>
      <c r="E171" s="31">
        <v>2000</v>
      </c>
      <c r="F171">
        <v>0.97299999999999998</v>
      </c>
      <c r="G171" s="30">
        <f t="shared" si="16"/>
        <v>23352</v>
      </c>
      <c r="H171">
        <v>199</v>
      </c>
      <c r="I171">
        <v>0.31232900000000002</v>
      </c>
      <c r="J171">
        <v>97</v>
      </c>
      <c r="K171">
        <v>240</v>
      </c>
      <c r="L171">
        <f t="shared" si="17"/>
        <v>143</v>
      </c>
      <c r="M171">
        <f t="shared" si="18"/>
        <v>102</v>
      </c>
      <c r="N171">
        <f t="shared" si="19"/>
        <v>0.67062937062937067</v>
      </c>
      <c r="O171">
        <v>0.31232900000000002</v>
      </c>
      <c r="P171">
        <v>100</v>
      </c>
      <c r="Q171">
        <f t="shared" si="20"/>
        <v>0.11678321678321679</v>
      </c>
      <c r="R171" s="33">
        <f t="shared" si="21"/>
        <v>0.75817776223776223</v>
      </c>
      <c r="S171">
        <f t="shared" si="22"/>
        <v>27673.48832167832</v>
      </c>
      <c r="T171" s="4">
        <f t="shared" si="23"/>
        <v>19371.441825174821</v>
      </c>
    </row>
    <row r="172" spans="1:20" x14ac:dyDescent="0.25">
      <c r="A172" t="s">
        <v>219</v>
      </c>
      <c r="B172" t="s">
        <v>338</v>
      </c>
      <c r="C172" t="s">
        <v>358</v>
      </c>
      <c r="D172">
        <v>1</v>
      </c>
      <c r="E172" s="31">
        <v>2500</v>
      </c>
      <c r="F172">
        <v>0.97299999999999998</v>
      </c>
      <c r="G172" s="30">
        <f t="shared" si="16"/>
        <v>29190</v>
      </c>
      <c r="H172">
        <v>490</v>
      </c>
      <c r="I172">
        <v>0.23013700000000001</v>
      </c>
      <c r="J172">
        <v>186</v>
      </c>
      <c r="K172">
        <v>578</v>
      </c>
      <c r="L172">
        <f t="shared" si="17"/>
        <v>392</v>
      </c>
      <c r="M172">
        <f t="shared" si="18"/>
        <v>304</v>
      </c>
      <c r="N172">
        <f t="shared" si="19"/>
        <v>0.7204081632653061</v>
      </c>
      <c r="O172">
        <v>0.23013700000000001</v>
      </c>
      <c r="P172">
        <v>100</v>
      </c>
      <c r="Q172">
        <f t="shared" si="20"/>
        <v>-7.5510204081632643E-2</v>
      </c>
      <c r="R172" s="33">
        <f t="shared" si="21"/>
        <v>0.91035877551020405</v>
      </c>
      <c r="S172">
        <f t="shared" si="22"/>
        <v>33228.09530612245</v>
      </c>
      <c r="T172" s="4">
        <f t="shared" si="23"/>
        <v>23259.666714285715</v>
      </c>
    </row>
    <row r="173" spans="1:20" x14ac:dyDescent="0.25">
      <c r="A173" t="s">
        <v>220</v>
      </c>
      <c r="B173" t="s">
        <v>338</v>
      </c>
      <c r="C173" t="s">
        <v>358</v>
      </c>
      <c r="D173">
        <v>2</v>
      </c>
      <c r="E173" s="31">
        <v>2750</v>
      </c>
      <c r="F173">
        <v>0.97299999999999998</v>
      </c>
      <c r="G173" s="30">
        <f t="shared" si="16"/>
        <v>32109</v>
      </c>
      <c r="H173">
        <v>538</v>
      </c>
      <c r="I173">
        <v>0.6</v>
      </c>
      <c r="J173">
        <v>188</v>
      </c>
      <c r="K173">
        <v>810</v>
      </c>
      <c r="L173">
        <f t="shared" si="17"/>
        <v>622</v>
      </c>
      <c r="M173">
        <f t="shared" si="18"/>
        <v>350</v>
      </c>
      <c r="N173">
        <f t="shared" si="19"/>
        <v>0.5501607717041801</v>
      </c>
      <c r="O173">
        <v>0.6</v>
      </c>
      <c r="P173">
        <v>100</v>
      </c>
      <c r="Q173">
        <f t="shared" si="20"/>
        <v>-1.3183279742765272E-2</v>
      </c>
      <c r="R173" s="33">
        <f t="shared" si="21"/>
        <v>0.86103324758842448</v>
      </c>
      <c r="S173">
        <f t="shared" si="22"/>
        <v>31427.713536977495</v>
      </c>
      <c r="T173" s="4">
        <f t="shared" si="23"/>
        <v>21999.399475884245</v>
      </c>
    </row>
    <row r="174" spans="1:20" x14ac:dyDescent="0.25">
      <c r="A174" t="s">
        <v>221</v>
      </c>
      <c r="B174" t="s">
        <v>338</v>
      </c>
      <c r="C174" t="s">
        <v>357</v>
      </c>
      <c r="D174">
        <v>1</v>
      </c>
      <c r="E174" s="31">
        <v>1800</v>
      </c>
      <c r="F174">
        <v>0.97299999999999998</v>
      </c>
      <c r="G174" s="30">
        <f t="shared" si="16"/>
        <v>21016.799999999999</v>
      </c>
      <c r="H174">
        <v>288</v>
      </c>
      <c r="I174">
        <v>0.232877</v>
      </c>
      <c r="J174">
        <v>89</v>
      </c>
      <c r="K174">
        <v>390</v>
      </c>
      <c r="L174">
        <f t="shared" si="17"/>
        <v>301</v>
      </c>
      <c r="M174">
        <f t="shared" si="18"/>
        <v>199</v>
      </c>
      <c r="N174">
        <f t="shared" si="19"/>
        <v>0.62890365448504992</v>
      </c>
      <c r="O174">
        <v>0.232877</v>
      </c>
      <c r="P174">
        <v>100</v>
      </c>
      <c r="Q174">
        <f t="shared" si="20"/>
        <v>0.12923588039867109</v>
      </c>
      <c r="R174" s="33">
        <f t="shared" si="21"/>
        <v>0.74832272425249169</v>
      </c>
      <c r="S174">
        <f t="shared" si="22"/>
        <v>27313.779435215947</v>
      </c>
      <c r="T174" s="4">
        <f t="shared" si="23"/>
        <v>19119.645604651163</v>
      </c>
    </row>
    <row r="175" spans="1:20" x14ac:dyDescent="0.25">
      <c r="A175" t="s">
        <v>222</v>
      </c>
      <c r="B175" t="s">
        <v>339</v>
      </c>
      <c r="C175" t="s">
        <v>357</v>
      </c>
      <c r="D175">
        <v>2</v>
      </c>
      <c r="E175" s="31">
        <v>3000</v>
      </c>
      <c r="F175">
        <v>0.97299999999999998</v>
      </c>
      <c r="G175" s="30">
        <f t="shared" si="16"/>
        <v>35028</v>
      </c>
      <c r="H175">
        <v>415</v>
      </c>
      <c r="I175">
        <v>0.408219</v>
      </c>
      <c r="J175">
        <v>193</v>
      </c>
      <c r="K175">
        <v>648</v>
      </c>
      <c r="L175">
        <f t="shared" si="17"/>
        <v>455</v>
      </c>
      <c r="M175">
        <f t="shared" si="18"/>
        <v>222</v>
      </c>
      <c r="N175">
        <f t="shared" si="19"/>
        <v>0.49032967032967034</v>
      </c>
      <c r="O175">
        <v>0.408219</v>
      </c>
      <c r="P175">
        <v>100</v>
      </c>
      <c r="Q175">
        <f t="shared" si="20"/>
        <v>-6.3516483516483535E-2</v>
      </c>
      <c r="R175" s="33">
        <f t="shared" si="21"/>
        <v>0.90086694505494513</v>
      </c>
      <c r="S175">
        <f t="shared" si="22"/>
        <v>32881.643494505501</v>
      </c>
      <c r="T175" s="4">
        <f t="shared" si="23"/>
        <v>23017.15044615385</v>
      </c>
    </row>
    <row r="176" spans="1:20" x14ac:dyDescent="0.25">
      <c r="A176" t="s">
        <v>223</v>
      </c>
      <c r="B176" t="s">
        <v>339</v>
      </c>
      <c r="C176" t="s">
        <v>358</v>
      </c>
      <c r="D176">
        <v>1</v>
      </c>
      <c r="E176" s="31">
        <v>2000</v>
      </c>
      <c r="F176">
        <v>0.97299999999999998</v>
      </c>
      <c r="G176" s="30">
        <f t="shared" si="16"/>
        <v>23352</v>
      </c>
      <c r="H176">
        <v>387</v>
      </c>
      <c r="I176">
        <v>0.32602700000000001</v>
      </c>
      <c r="J176">
        <v>193</v>
      </c>
      <c r="K176">
        <v>600</v>
      </c>
      <c r="L176">
        <f t="shared" si="17"/>
        <v>407</v>
      </c>
      <c r="M176">
        <f t="shared" si="18"/>
        <v>194</v>
      </c>
      <c r="N176">
        <f t="shared" si="19"/>
        <v>0.48132678132678142</v>
      </c>
      <c r="O176">
        <v>0.32602700000000001</v>
      </c>
      <c r="P176">
        <v>100</v>
      </c>
      <c r="Q176">
        <f t="shared" si="20"/>
        <v>-8.2800982800982803E-2</v>
      </c>
      <c r="R176" s="33">
        <f t="shared" si="21"/>
        <v>0.91612869778869777</v>
      </c>
      <c r="S176">
        <f t="shared" si="22"/>
        <v>33438.697469287472</v>
      </c>
      <c r="T176" s="4">
        <f t="shared" si="23"/>
        <v>23407.08822850123</v>
      </c>
    </row>
    <row r="177" spans="1:20" x14ac:dyDescent="0.25">
      <c r="A177" t="s">
        <v>224</v>
      </c>
      <c r="B177" t="s">
        <v>339</v>
      </c>
      <c r="C177" t="s">
        <v>358</v>
      </c>
      <c r="D177">
        <v>2</v>
      </c>
      <c r="E177" s="31">
        <v>2950</v>
      </c>
      <c r="F177">
        <v>0.97299999999999998</v>
      </c>
      <c r="G177" s="30">
        <f t="shared" si="16"/>
        <v>34444.199999999997</v>
      </c>
      <c r="H177">
        <v>575</v>
      </c>
      <c r="I177">
        <v>0.38904099999999997</v>
      </c>
      <c r="J177">
        <v>192</v>
      </c>
      <c r="K177">
        <v>829</v>
      </c>
      <c r="L177">
        <f t="shared" si="17"/>
        <v>637</v>
      </c>
      <c r="M177">
        <f t="shared" si="18"/>
        <v>383</v>
      </c>
      <c r="N177">
        <f t="shared" si="19"/>
        <v>0.58100470957613826</v>
      </c>
      <c r="O177">
        <v>0.38904099999999997</v>
      </c>
      <c r="P177">
        <v>100</v>
      </c>
      <c r="Q177">
        <f t="shared" si="20"/>
        <v>-1.554160125588698E-2</v>
      </c>
      <c r="R177" s="33">
        <f t="shared" si="21"/>
        <v>0.86289962323390901</v>
      </c>
      <c r="S177">
        <f t="shared" si="22"/>
        <v>31495.836248037678</v>
      </c>
      <c r="T177" s="4">
        <f t="shared" si="23"/>
        <v>22047.085373626374</v>
      </c>
    </row>
    <row r="178" spans="1:20" x14ac:dyDescent="0.25">
      <c r="A178" t="s">
        <v>225</v>
      </c>
      <c r="B178" t="s">
        <v>339</v>
      </c>
      <c r="C178" t="s">
        <v>357</v>
      </c>
      <c r="D178">
        <v>1</v>
      </c>
      <c r="E178" s="31">
        <v>1700</v>
      </c>
      <c r="F178">
        <v>0.97299999999999998</v>
      </c>
      <c r="G178" s="30">
        <f t="shared" si="16"/>
        <v>19849.2</v>
      </c>
      <c r="H178">
        <v>228</v>
      </c>
      <c r="I178">
        <v>0.52054800000000001</v>
      </c>
      <c r="J178">
        <v>98</v>
      </c>
      <c r="K178">
        <v>432</v>
      </c>
      <c r="L178">
        <f t="shared" si="17"/>
        <v>334</v>
      </c>
      <c r="M178">
        <f t="shared" si="18"/>
        <v>130</v>
      </c>
      <c r="N178">
        <f t="shared" si="19"/>
        <v>0.41137724550898203</v>
      </c>
      <c r="O178">
        <v>0.52054800000000001</v>
      </c>
      <c r="P178">
        <v>100</v>
      </c>
      <c r="Q178">
        <f t="shared" si="20"/>
        <v>0.10479041916167665</v>
      </c>
      <c r="R178" s="33">
        <f t="shared" si="21"/>
        <v>0.76766886227544906</v>
      </c>
      <c r="S178">
        <f t="shared" si="22"/>
        <v>28019.91347305389</v>
      </c>
      <c r="T178" s="4">
        <f t="shared" si="23"/>
        <v>19613.939431137722</v>
      </c>
    </row>
    <row r="179" spans="1:20" x14ac:dyDescent="0.25">
      <c r="A179" t="s">
        <v>226</v>
      </c>
      <c r="B179" t="s">
        <v>340</v>
      </c>
      <c r="C179" t="s">
        <v>357</v>
      </c>
      <c r="D179">
        <v>1</v>
      </c>
      <c r="E179" s="31">
        <v>3000</v>
      </c>
      <c r="F179">
        <v>0.97299999999999998</v>
      </c>
      <c r="G179" s="30">
        <f t="shared" si="16"/>
        <v>35028</v>
      </c>
      <c r="H179">
        <v>337</v>
      </c>
      <c r="I179">
        <v>0.46301400000000004</v>
      </c>
      <c r="J179">
        <v>87</v>
      </c>
      <c r="K179">
        <v>512</v>
      </c>
      <c r="L179">
        <f t="shared" si="17"/>
        <v>425</v>
      </c>
      <c r="M179">
        <f t="shared" si="18"/>
        <v>250</v>
      </c>
      <c r="N179">
        <f t="shared" si="19"/>
        <v>0.57058823529411762</v>
      </c>
      <c r="O179">
        <v>0.46301400000000004</v>
      </c>
      <c r="P179">
        <v>100</v>
      </c>
      <c r="Q179">
        <f t="shared" si="20"/>
        <v>0.12447058823529412</v>
      </c>
      <c r="R179" s="33">
        <f t="shared" si="21"/>
        <v>0.75209397647058829</v>
      </c>
      <c r="S179">
        <f t="shared" si="22"/>
        <v>27451.430141176472</v>
      </c>
      <c r="T179" s="4">
        <f t="shared" si="23"/>
        <v>19216.00109882353</v>
      </c>
    </row>
    <row r="180" spans="1:20" x14ac:dyDescent="0.25">
      <c r="A180" t="s">
        <v>227</v>
      </c>
      <c r="B180" t="s">
        <v>340</v>
      </c>
      <c r="C180" t="s">
        <v>357</v>
      </c>
      <c r="D180">
        <v>2</v>
      </c>
      <c r="E180" s="31">
        <v>3200</v>
      </c>
      <c r="F180">
        <v>0.97299999999999998</v>
      </c>
      <c r="G180" s="30">
        <f t="shared" si="16"/>
        <v>37363.199999999997</v>
      </c>
      <c r="H180">
        <v>154</v>
      </c>
      <c r="I180">
        <v>0.67945199999999994</v>
      </c>
      <c r="J180">
        <v>154</v>
      </c>
      <c r="K180">
        <v>480</v>
      </c>
      <c r="L180">
        <f t="shared" si="17"/>
        <v>326</v>
      </c>
      <c r="M180">
        <f t="shared" si="18"/>
        <v>0</v>
      </c>
      <c r="N180">
        <f t="shared" si="19"/>
        <v>0.1</v>
      </c>
      <c r="O180">
        <v>0.67945199999999994</v>
      </c>
      <c r="P180">
        <v>100</v>
      </c>
      <c r="Q180">
        <f t="shared" si="20"/>
        <v>-3.251533742331289E-2</v>
      </c>
      <c r="R180" s="33">
        <f t="shared" si="21"/>
        <v>0.87633263803680983</v>
      </c>
      <c r="S180">
        <f t="shared" si="22"/>
        <v>31986.141288343559</v>
      </c>
      <c r="T180" s="4">
        <f t="shared" si="23"/>
        <v>22390.298901840491</v>
      </c>
    </row>
    <row r="181" spans="1:20" x14ac:dyDescent="0.25">
      <c r="A181" t="s">
        <v>228</v>
      </c>
      <c r="B181" t="s">
        <v>341</v>
      </c>
      <c r="C181" t="s">
        <v>357</v>
      </c>
      <c r="D181">
        <v>2</v>
      </c>
      <c r="E181" s="31">
        <v>4500</v>
      </c>
      <c r="F181">
        <v>0.97299999999999998</v>
      </c>
      <c r="G181" s="30">
        <f t="shared" si="16"/>
        <v>52542</v>
      </c>
      <c r="H181">
        <v>432</v>
      </c>
      <c r="I181">
        <v>0.68219200000000002</v>
      </c>
      <c r="J181">
        <v>273</v>
      </c>
      <c r="K181">
        <v>853</v>
      </c>
      <c r="L181">
        <f t="shared" si="17"/>
        <v>580</v>
      </c>
      <c r="M181">
        <f t="shared" si="18"/>
        <v>159</v>
      </c>
      <c r="N181">
        <f t="shared" si="19"/>
        <v>0.31931034482758625</v>
      </c>
      <c r="O181">
        <v>0.68219200000000002</v>
      </c>
      <c r="P181">
        <v>100</v>
      </c>
      <c r="Q181">
        <f t="shared" si="20"/>
        <v>-0.13862068965517241</v>
      </c>
      <c r="R181" s="33">
        <f t="shared" si="21"/>
        <v>0.9603044137931035</v>
      </c>
      <c r="S181">
        <f t="shared" si="22"/>
        <v>35051.111103448275</v>
      </c>
      <c r="T181" s="4">
        <f t="shared" si="23"/>
        <v>24535.777772413792</v>
      </c>
    </row>
    <row r="182" spans="1:20" x14ac:dyDescent="0.25">
      <c r="A182" t="s">
        <v>229</v>
      </c>
      <c r="B182" t="s">
        <v>295</v>
      </c>
      <c r="C182" t="s">
        <v>357</v>
      </c>
      <c r="D182">
        <v>1</v>
      </c>
      <c r="E182" s="31">
        <v>800</v>
      </c>
      <c r="F182">
        <v>0.97299999999999998</v>
      </c>
      <c r="G182" s="30">
        <f t="shared" si="16"/>
        <v>9340.7999999999993</v>
      </c>
      <c r="H182">
        <v>104</v>
      </c>
      <c r="I182">
        <v>0.56986300000000001</v>
      </c>
      <c r="J182">
        <v>53</v>
      </c>
      <c r="K182">
        <v>188</v>
      </c>
      <c r="L182">
        <f t="shared" si="17"/>
        <v>135</v>
      </c>
      <c r="M182">
        <f t="shared" si="18"/>
        <v>51</v>
      </c>
      <c r="N182">
        <f t="shared" si="19"/>
        <v>0.40222222222222226</v>
      </c>
      <c r="O182">
        <v>0.56986300000000001</v>
      </c>
      <c r="P182">
        <v>100</v>
      </c>
      <c r="Q182">
        <f t="shared" si="20"/>
        <v>0.37851851851851859</v>
      </c>
      <c r="R182" s="33">
        <f t="shared" si="21"/>
        <v>0.55104044444444433</v>
      </c>
      <c r="S182">
        <f t="shared" si="22"/>
        <v>20112.97622222222</v>
      </c>
      <c r="T182" s="4">
        <f t="shared" si="23"/>
        <v>14079.083355555553</v>
      </c>
    </row>
    <row r="183" spans="1:20" x14ac:dyDescent="0.25">
      <c r="A183" t="s">
        <v>230</v>
      </c>
      <c r="B183" t="s">
        <v>341</v>
      </c>
      <c r="C183" t="s">
        <v>358</v>
      </c>
      <c r="D183">
        <v>1</v>
      </c>
      <c r="E183" s="31">
        <v>4500</v>
      </c>
      <c r="F183">
        <v>0.97299999999999998</v>
      </c>
      <c r="G183" s="30">
        <f t="shared" si="16"/>
        <v>52542</v>
      </c>
      <c r="H183">
        <v>200</v>
      </c>
      <c r="I183">
        <v>0.86849299999999996</v>
      </c>
      <c r="J183">
        <v>103</v>
      </c>
      <c r="K183">
        <v>807</v>
      </c>
      <c r="L183">
        <f t="shared" si="17"/>
        <v>704</v>
      </c>
      <c r="M183">
        <f t="shared" si="18"/>
        <v>97</v>
      </c>
      <c r="N183">
        <f t="shared" si="19"/>
        <v>0.21022727272727276</v>
      </c>
      <c r="O183">
        <v>0.86849299999999996</v>
      </c>
      <c r="P183">
        <v>100</v>
      </c>
      <c r="Q183">
        <f t="shared" si="20"/>
        <v>9.6590909090909102E-2</v>
      </c>
      <c r="R183" s="33">
        <f t="shared" si="21"/>
        <v>0.77415795454545455</v>
      </c>
      <c r="S183">
        <f t="shared" si="22"/>
        <v>28256.765340909093</v>
      </c>
      <c r="T183" s="4">
        <f t="shared" si="23"/>
        <v>19779.735738636362</v>
      </c>
    </row>
    <row r="184" spans="1:20" x14ac:dyDescent="0.25">
      <c r="A184" t="s">
        <v>231</v>
      </c>
      <c r="B184" t="s">
        <v>341</v>
      </c>
      <c r="C184" t="s">
        <v>358</v>
      </c>
      <c r="D184">
        <v>2</v>
      </c>
      <c r="E184" s="31">
        <v>5500</v>
      </c>
      <c r="F184">
        <v>0.97299999999999998</v>
      </c>
      <c r="G184" s="30">
        <f t="shared" si="16"/>
        <v>64218</v>
      </c>
      <c r="H184">
        <v>428</v>
      </c>
      <c r="I184">
        <v>0.52328799999999998</v>
      </c>
      <c r="J184">
        <v>200</v>
      </c>
      <c r="K184">
        <v>770</v>
      </c>
      <c r="L184">
        <f t="shared" si="17"/>
        <v>570</v>
      </c>
      <c r="M184">
        <f t="shared" si="18"/>
        <v>228</v>
      </c>
      <c r="N184">
        <f t="shared" si="19"/>
        <v>0.42000000000000004</v>
      </c>
      <c r="O184">
        <v>0.52328799999999998</v>
      </c>
      <c r="P184">
        <v>100</v>
      </c>
      <c r="Q184">
        <f t="shared" si="20"/>
        <v>-4.0350877192982443E-2</v>
      </c>
      <c r="R184" s="33">
        <f t="shared" si="21"/>
        <v>0.88253368421052636</v>
      </c>
      <c r="S184">
        <f t="shared" si="22"/>
        <v>32212.479473684212</v>
      </c>
      <c r="T184" s="4">
        <f t="shared" si="23"/>
        <v>22548.735631578948</v>
      </c>
    </row>
    <row r="185" spans="1:20" x14ac:dyDescent="0.25">
      <c r="A185" t="s">
        <v>232</v>
      </c>
      <c r="B185" t="s">
        <v>341</v>
      </c>
      <c r="C185" t="s">
        <v>357</v>
      </c>
      <c r="D185">
        <v>1</v>
      </c>
      <c r="E185" s="31">
        <v>3500</v>
      </c>
      <c r="F185">
        <v>0.97299999999999998</v>
      </c>
      <c r="G185" s="30">
        <f t="shared" si="16"/>
        <v>40866</v>
      </c>
      <c r="H185">
        <v>576</v>
      </c>
      <c r="I185">
        <v>0.46027400000000002</v>
      </c>
      <c r="J185">
        <v>151</v>
      </c>
      <c r="K185">
        <v>890</v>
      </c>
      <c r="L185">
        <f t="shared" si="17"/>
        <v>739</v>
      </c>
      <c r="M185">
        <f t="shared" si="18"/>
        <v>425</v>
      </c>
      <c r="N185">
        <f t="shared" si="19"/>
        <v>0.56008119079837615</v>
      </c>
      <c r="O185">
        <v>0.46027400000000002</v>
      </c>
      <c r="P185">
        <v>100</v>
      </c>
      <c r="Q185">
        <f t="shared" si="20"/>
        <v>4.4790257104194861E-2</v>
      </c>
      <c r="R185" s="33">
        <f t="shared" si="21"/>
        <v>0.81515299052774015</v>
      </c>
      <c r="S185">
        <f t="shared" si="22"/>
        <v>29753.084154262517</v>
      </c>
      <c r="T185" s="4">
        <f t="shared" si="23"/>
        <v>20827.158907983761</v>
      </c>
    </row>
    <row r="186" spans="1:20" x14ac:dyDescent="0.25">
      <c r="A186" t="s">
        <v>233</v>
      </c>
      <c r="B186" t="s">
        <v>342</v>
      </c>
      <c r="C186" t="s">
        <v>357</v>
      </c>
      <c r="D186">
        <v>2</v>
      </c>
      <c r="E186" s="31">
        <v>4000</v>
      </c>
      <c r="F186">
        <v>0.97299999999999998</v>
      </c>
      <c r="G186" s="30">
        <f t="shared" si="16"/>
        <v>46704</v>
      </c>
      <c r="H186">
        <v>560</v>
      </c>
      <c r="I186">
        <v>0.35342499999999999</v>
      </c>
      <c r="J186">
        <v>218</v>
      </c>
      <c r="K186">
        <v>681</v>
      </c>
      <c r="L186">
        <f t="shared" si="17"/>
        <v>463</v>
      </c>
      <c r="M186">
        <f t="shared" si="18"/>
        <v>342</v>
      </c>
      <c r="N186">
        <f t="shared" si="19"/>
        <v>0.69092872570194386</v>
      </c>
      <c r="O186">
        <v>0.35342499999999999</v>
      </c>
      <c r="P186">
        <v>100</v>
      </c>
      <c r="Q186">
        <f t="shared" si="20"/>
        <v>-0.10388768898488121</v>
      </c>
      <c r="R186" s="33">
        <f t="shared" si="21"/>
        <v>0.93281671706263503</v>
      </c>
      <c r="S186">
        <f t="shared" si="22"/>
        <v>34047.810172786179</v>
      </c>
      <c r="T186" s="4">
        <f t="shared" si="23"/>
        <v>23833.467120950325</v>
      </c>
    </row>
    <row r="187" spans="1:20" x14ac:dyDescent="0.25">
      <c r="A187" t="s">
        <v>234</v>
      </c>
      <c r="B187" t="s">
        <v>342</v>
      </c>
      <c r="C187" t="s">
        <v>357</v>
      </c>
      <c r="D187">
        <v>1</v>
      </c>
      <c r="E187" s="31">
        <v>3000</v>
      </c>
      <c r="F187">
        <v>0.97299999999999998</v>
      </c>
      <c r="G187" s="30">
        <f t="shared" si="16"/>
        <v>35028</v>
      </c>
      <c r="H187">
        <v>288</v>
      </c>
      <c r="I187">
        <v>0.49863000000000002</v>
      </c>
      <c r="J187">
        <v>109</v>
      </c>
      <c r="K187">
        <v>640</v>
      </c>
      <c r="L187">
        <f t="shared" si="17"/>
        <v>531</v>
      </c>
      <c r="M187">
        <f t="shared" si="18"/>
        <v>179</v>
      </c>
      <c r="N187">
        <f t="shared" si="19"/>
        <v>0.36967984934086628</v>
      </c>
      <c r="O187">
        <v>0.49863000000000002</v>
      </c>
      <c r="P187">
        <v>100</v>
      </c>
      <c r="Q187">
        <f t="shared" si="20"/>
        <v>8.6440677966101706E-2</v>
      </c>
      <c r="R187" s="33">
        <f t="shared" si="21"/>
        <v>0.78219084745762713</v>
      </c>
      <c r="S187">
        <f t="shared" si="22"/>
        <v>28549.965932203391</v>
      </c>
      <c r="T187" s="4">
        <f t="shared" si="23"/>
        <v>19984.976152542371</v>
      </c>
    </row>
    <row r="188" spans="1:20" x14ac:dyDescent="0.25">
      <c r="A188" t="s">
        <v>235</v>
      </c>
      <c r="B188" t="s">
        <v>343</v>
      </c>
      <c r="C188" t="s">
        <v>357</v>
      </c>
      <c r="D188">
        <v>2</v>
      </c>
      <c r="E188" s="31">
        <v>5600</v>
      </c>
      <c r="F188">
        <v>0.97299999999999998</v>
      </c>
      <c r="G188" s="30">
        <f t="shared" si="16"/>
        <v>65385.599999999999</v>
      </c>
      <c r="H188">
        <v>373</v>
      </c>
      <c r="I188">
        <v>0.51506799999999997</v>
      </c>
      <c r="J188">
        <v>196</v>
      </c>
      <c r="K188">
        <v>612</v>
      </c>
      <c r="L188">
        <f t="shared" si="17"/>
        <v>416</v>
      </c>
      <c r="M188">
        <f t="shared" si="18"/>
        <v>177</v>
      </c>
      <c r="N188">
        <f t="shared" si="19"/>
        <v>0.44038461538461537</v>
      </c>
      <c r="O188">
        <v>0.51506799999999997</v>
      </c>
      <c r="P188">
        <v>100</v>
      </c>
      <c r="Q188">
        <f t="shared" si="20"/>
        <v>-8.4615384615384648E-2</v>
      </c>
      <c r="R188" s="33">
        <f t="shared" si="21"/>
        <v>0.91756461538461542</v>
      </c>
      <c r="S188">
        <f t="shared" si="22"/>
        <v>33491.108461538461</v>
      </c>
      <c r="T188" s="4">
        <f t="shared" si="23"/>
        <v>23443.775923076922</v>
      </c>
    </row>
    <row r="189" spans="1:20" x14ac:dyDescent="0.25">
      <c r="A189" t="s">
        <v>236</v>
      </c>
      <c r="B189" t="s">
        <v>343</v>
      </c>
      <c r="C189" t="s">
        <v>358</v>
      </c>
      <c r="D189">
        <v>1</v>
      </c>
      <c r="E189" s="31">
        <v>3200</v>
      </c>
      <c r="F189">
        <v>0.97299999999999998</v>
      </c>
      <c r="G189" s="30">
        <f t="shared" si="16"/>
        <v>37363.199999999997</v>
      </c>
      <c r="H189">
        <v>420</v>
      </c>
      <c r="I189">
        <v>0.87123300000000004</v>
      </c>
      <c r="J189">
        <v>165</v>
      </c>
      <c r="K189">
        <v>1296</v>
      </c>
      <c r="L189">
        <f t="shared" si="17"/>
        <v>1131</v>
      </c>
      <c r="M189">
        <f t="shared" si="18"/>
        <v>255</v>
      </c>
      <c r="N189">
        <f t="shared" si="19"/>
        <v>0.28037135278514591</v>
      </c>
      <c r="O189">
        <v>0.87123300000000004</v>
      </c>
      <c r="P189">
        <v>100</v>
      </c>
      <c r="Q189">
        <f t="shared" si="20"/>
        <v>5.4022988505747133E-2</v>
      </c>
      <c r="R189" s="33">
        <f t="shared" si="21"/>
        <v>0.80784620689655173</v>
      </c>
      <c r="S189">
        <f t="shared" si="22"/>
        <v>29486.386551724139</v>
      </c>
      <c r="T189" s="4">
        <f t="shared" si="23"/>
        <v>20640.470586206895</v>
      </c>
    </row>
    <row r="190" spans="1:20" x14ac:dyDescent="0.25">
      <c r="A190" t="s">
        <v>237</v>
      </c>
      <c r="B190" t="s">
        <v>343</v>
      </c>
      <c r="C190" t="s">
        <v>358</v>
      </c>
      <c r="D190">
        <v>2</v>
      </c>
      <c r="E190" s="31">
        <v>3500</v>
      </c>
      <c r="F190">
        <v>0.97299999999999998</v>
      </c>
      <c r="G190" s="30">
        <f t="shared" si="16"/>
        <v>40866</v>
      </c>
      <c r="H190">
        <v>593</v>
      </c>
      <c r="I190">
        <v>0.50684899999999999</v>
      </c>
      <c r="J190">
        <v>268</v>
      </c>
      <c r="K190">
        <v>1032</v>
      </c>
      <c r="L190">
        <f t="shared" si="17"/>
        <v>764</v>
      </c>
      <c r="M190">
        <f t="shared" si="18"/>
        <v>325</v>
      </c>
      <c r="N190">
        <f t="shared" si="19"/>
        <v>0.44031413612565451</v>
      </c>
      <c r="O190">
        <v>0.50684899999999999</v>
      </c>
      <c r="P190">
        <v>100</v>
      </c>
      <c r="Q190">
        <f t="shared" si="20"/>
        <v>-7.5916230366492143E-2</v>
      </c>
      <c r="R190" s="33">
        <f t="shared" si="21"/>
        <v>0.91068010471204186</v>
      </c>
      <c r="S190">
        <f t="shared" si="22"/>
        <v>33239.823821989528</v>
      </c>
      <c r="T190" s="4">
        <f t="shared" si="23"/>
        <v>23267.876675392668</v>
      </c>
    </row>
    <row r="191" spans="1:20" x14ac:dyDescent="0.25">
      <c r="A191" t="s">
        <v>238</v>
      </c>
      <c r="B191" t="s">
        <v>343</v>
      </c>
      <c r="C191" t="s">
        <v>357</v>
      </c>
      <c r="D191">
        <v>1</v>
      </c>
      <c r="E191" s="31">
        <v>3400</v>
      </c>
      <c r="F191">
        <v>0.97299999999999998</v>
      </c>
      <c r="G191" s="30">
        <f t="shared" si="16"/>
        <v>39698.400000000001</v>
      </c>
      <c r="H191">
        <v>436</v>
      </c>
      <c r="I191">
        <v>0.282192</v>
      </c>
      <c r="J191">
        <v>106</v>
      </c>
      <c r="K191">
        <v>624</v>
      </c>
      <c r="L191">
        <f t="shared" si="17"/>
        <v>518</v>
      </c>
      <c r="M191">
        <f t="shared" si="18"/>
        <v>330</v>
      </c>
      <c r="N191">
        <f t="shared" si="19"/>
        <v>0.60965250965250961</v>
      </c>
      <c r="O191">
        <v>0.282192</v>
      </c>
      <c r="P191">
        <v>100</v>
      </c>
      <c r="Q191">
        <f t="shared" si="20"/>
        <v>9.0733590733590733E-2</v>
      </c>
      <c r="R191" s="33">
        <f t="shared" si="21"/>
        <v>0.77879343629343634</v>
      </c>
      <c r="S191">
        <f t="shared" si="22"/>
        <v>28425.960424710425</v>
      </c>
      <c r="T191" s="4">
        <f t="shared" si="23"/>
        <v>19898.172297297297</v>
      </c>
    </row>
    <row r="192" spans="1:20" x14ac:dyDescent="0.25">
      <c r="A192" t="s">
        <v>239</v>
      </c>
      <c r="B192" t="s">
        <v>344</v>
      </c>
      <c r="C192" t="s">
        <v>357</v>
      </c>
      <c r="D192">
        <v>2</v>
      </c>
      <c r="E192" s="31">
        <v>4200</v>
      </c>
      <c r="F192">
        <v>0.97299999999999998</v>
      </c>
      <c r="G192" s="30">
        <f t="shared" si="16"/>
        <v>49039.199999999997</v>
      </c>
      <c r="H192">
        <v>426</v>
      </c>
      <c r="I192">
        <v>0.542466</v>
      </c>
      <c r="J192">
        <v>210</v>
      </c>
      <c r="K192">
        <v>654</v>
      </c>
      <c r="L192">
        <f t="shared" si="17"/>
        <v>444</v>
      </c>
      <c r="M192">
        <f t="shared" si="18"/>
        <v>216</v>
      </c>
      <c r="N192">
        <f t="shared" si="19"/>
        <v>0.48918918918918919</v>
      </c>
      <c r="O192">
        <v>0.542466</v>
      </c>
      <c r="P192">
        <v>100</v>
      </c>
      <c r="Q192">
        <f t="shared" si="20"/>
        <v>-9.8198198198198194E-2</v>
      </c>
      <c r="R192" s="33">
        <f t="shared" si="21"/>
        <v>0.92831405405405409</v>
      </c>
      <c r="S192">
        <f t="shared" si="22"/>
        <v>33883.462972972971</v>
      </c>
      <c r="T192" s="4">
        <f t="shared" si="23"/>
        <v>23718.424081081077</v>
      </c>
    </row>
    <row r="193" spans="1:20" x14ac:dyDescent="0.25">
      <c r="A193" t="s">
        <v>240</v>
      </c>
      <c r="B193" t="s">
        <v>345</v>
      </c>
      <c r="C193" t="s">
        <v>357</v>
      </c>
      <c r="D193">
        <v>2</v>
      </c>
      <c r="E193" s="31">
        <v>1100</v>
      </c>
      <c r="F193">
        <v>0.97299999999999998</v>
      </c>
      <c r="G193" s="30">
        <f t="shared" si="16"/>
        <v>12843.6</v>
      </c>
      <c r="H193">
        <v>142</v>
      </c>
      <c r="I193">
        <v>8.2192000000000001E-2</v>
      </c>
      <c r="J193">
        <v>111</v>
      </c>
      <c r="K193">
        <v>148</v>
      </c>
      <c r="L193">
        <f t="shared" si="17"/>
        <v>37</v>
      </c>
      <c r="M193">
        <f t="shared" si="18"/>
        <v>31</v>
      </c>
      <c r="N193">
        <f t="shared" si="19"/>
        <v>0.77027027027027029</v>
      </c>
      <c r="O193">
        <v>8.2192000000000001E-2</v>
      </c>
      <c r="P193">
        <v>100</v>
      </c>
      <c r="Q193">
        <f t="shared" si="20"/>
        <v>-0.13783783783783785</v>
      </c>
      <c r="R193" s="33">
        <f t="shared" si="21"/>
        <v>0.95968486486486493</v>
      </c>
      <c r="S193">
        <f t="shared" si="22"/>
        <v>35028.497567567567</v>
      </c>
      <c r="T193" s="4">
        <f t="shared" si="23"/>
        <v>24519.948297297295</v>
      </c>
    </row>
    <row r="194" spans="1:20" x14ac:dyDescent="0.25">
      <c r="A194" t="s">
        <v>241</v>
      </c>
      <c r="B194" t="s">
        <v>344</v>
      </c>
      <c r="C194" t="s">
        <v>358</v>
      </c>
      <c r="D194">
        <v>1</v>
      </c>
      <c r="E194" s="31">
        <v>3000</v>
      </c>
      <c r="F194">
        <v>0.97299999999999998</v>
      </c>
      <c r="G194" s="30">
        <f t="shared" si="16"/>
        <v>35028</v>
      </c>
      <c r="H194">
        <v>621</v>
      </c>
      <c r="I194">
        <v>0.347945</v>
      </c>
      <c r="J194">
        <v>133</v>
      </c>
      <c r="K194">
        <v>1040</v>
      </c>
      <c r="L194">
        <f t="shared" si="17"/>
        <v>907</v>
      </c>
      <c r="M194">
        <f t="shared" si="18"/>
        <v>488</v>
      </c>
      <c r="N194">
        <f t="shared" si="19"/>
        <v>0.53042998897464166</v>
      </c>
      <c r="O194">
        <v>0.347945</v>
      </c>
      <c r="P194">
        <v>100</v>
      </c>
      <c r="Q194">
        <f t="shared" si="20"/>
        <v>7.0893054024255789E-2</v>
      </c>
      <c r="R194" s="33">
        <f t="shared" si="21"/>
        <v>0.79449523704520397</v>
      </c>
      <c r="S194">
        <f t="shared" si="22"/>
        <v>28999.076152149944</v>
      </c>
      <c r="T194" s="4">
        <f t="shared" si="23"/>
        <v>20299.35330650496</v>
      </c>
    </row>
    <row r="195" spans="1:20" x14ac:dyDescent="0.25">
      <c r="A195" t="s">
        <v>242</v>
      </c>
      <c r="B195" t="s">
        <v>344</v>
      </c>
      <c r="C195" t="s">
        <v>358</v>
      </c>
      <c r="D195">
        <v>2</v>
      </c>
      <c r="E195" s="31">
        <v>3900</v>
      </c>
      <c r="F195">
        <v>0.97299999999999998</v>
      </c>
      <c r="G195" s="30">
        <f t="shared" si="16"/>
        <v>45536.4</v>
      </c>
      <c r="H195">
        <v>535</v>
      </c>
      <c r="I195">
        <v>0.47671199999999997</v>
      </c>
      <c r="J195">
        <v>231</v>
      </c>
      <c r="K195">
        <v>888</v>
      </c>
      <c r="L195">
        <f t="shared" si="17"/>
        <v>657</v>
      </c>
      <c r="M195">
        <f t="shared" si="18"/>
        <v>304</v>
      </c>
      <c r="N195">
        <f t="shared" si="19"/>
        <v>0.4701674277016743</v>
      </c>
      <c r="O195">
        <v>0.47671199999999997</v>
      </c>
      <c r="P195">
        <v>100</v>
      </c>
      <c r="Q195">
        <f t="shared" si="20"/>
        <v>-5.9512937595129378E-2</v>
      </c>
      <c r="R195" s="33">
        <f t="shared" si="21"/>
        <v>0.89769853881278538</v>
      </c>
      <c r="S195">
        <f t="shared" si="22"/>
        <v>32765.996666666666</v>
      </c>
      <c r="T195" s="4">
        <f t="shared" si="23"/>
        <v>22936.197666666663</v>
      </c>
    </row>
    <row r="196" spans="1:20" x14ac:dyDescent="0.25">
      <c r="A196" t="s">
        <v>243</v>
      </c>
      <c r="B196" t="s">
        <v>344</v>
      </c>
      <c r="C196" t="s">
        <v>357</v>
      </c>
      <c r="D196">
        <v>1</v>
      </c>
      <c r="E196" s="31">
        <v>3600</v>
      </c>
      <c r="F196">
        <v>0.97299999999999998</v>
      </c>
      <c r="G196" s="30">
        <f t="shared" si="16"/>
        <v>42033.599999999999</v>
      </c>
      <c r="H196">
        <v>196</v>
      </c>
      <c r="I196">
        <v>0.77808199999999994</v>
      </c>
      <c r="J196">
        <v>137</v>
      </c>
      <c r="K196">
        <v>808</v>
      </c>
      <c r="L196">
        <f t="shared" si="17"/>
        <v>671</v>
      </c>
      <c r="M196">
        <f t="shared" si="18"/>
        <v>59</v>
      </c>
      <c r="N196">
        <f t="shared" si="19"/>
        <v>0.17034277198211625</v>
      </c>
      <c r="O196">
        <v>0.77808199999999994</v>
      </c>
      <c r="P196">
        <v>100</v>
      </c>
      <c r="Q196">
        <f t="shared" si="20"/>
        <v>5.5886736214605069E-2</v>
      </c>
      <c r="R196" s="33">
        <f t="shared" si="21"/>
        <v>0.80637123695976154</v>
      </c>
      <c r="S196">
        <f t="shared" si="22"/>
        <v>29432.550149031296</v>
      </c>
      <c r="T196" s="4">
        <f t="shared" si="23"/>
        <v>20602.785104321905</v>
      </c>
    </row>
    <row r="197" spans="1:20" x14ac:dyDescent="0.25">
      <c r="A197" t="s">
        <v>244</v>
      </c>
      <c r="B197" t="s">
        <v>346</v>
      </c>
      <c r="C197" t="s">
        <v>357</v>
      </c>
      <c r="D197">
        <v>2</v>
      </c>
      <c r="E197" s="31">
        <v>3500</v>
      </c>
      <c r="F197">
        <v>0.97299999999999998</v>
      </c>
      <c r="G197" s="30">
        <f t="shared" ref="G197:G247" si="24">E197*12*F197</f>
        <v>40866</v>
      </c>
      <c r="H197">
        <v>294</v>
      </c>
      <c r="I197">
        <v>0.39726</v>
      </c>
      <c r="J197">
        <v>155</v>
      </c>
      <c r="K197">
        <v>483</v>
      </c>
      <c r="L197">
        <f t="shared" ref="L197:L247" si="25">K197-J197</f>
        <v>328</v>
      </c>
      <c r="M197">
        <f t="shared" ref="M197:M247" si="26">H197-J197</f>
        <v>139</v>
      </c>
      <c r="N197">
        <f t="shared" ref="N197:N247" si="27">(($K$2*M197)/L197) + 0.1</f>
        <v>0.4390243902439025</v>
      </c>
      <c r="O197">
        <v>0.39726</v>
      </c>
      <c r="P197">
        <v>100</v>
      </c>
      <c r="Q197">
        <f t="shared" ref="Q197:Q247" si="28">($K$2*(P197-J197)/(L197)+0.1)</f>
        <v>-3.4146341463414637E-2</v>
      </c>
      <c r="R197" s="33">
        <f t="shared" ref="R197:R247" si="29">($Q$2*Q197)+$R$2</f>
        <v>0.87762341463414639</v>
      </c>
      <c r="S197">
        <f t="shared" ref="S197:S247" si="30">365*P197*R197</f>
        <v>32033.254634146342</v>
      </c>
      <c r="T197" s="4">
        <f t="shared" ref="T197:T247" si="31">S197*(1-$T$1)</f>
        <v>22423.278243902438</v>
      </c>
    </row>
    <row r="198" spans="1:20" x14ac:dyDescent="0.25">
      <c r="A198" t="s">
        <v>245</v>
      </c>
      <c r="B198" t="s">
        <v>346</v>
      </c>
      <c r="C198" t="s">
        <v>358</v>
      </c>
      <c r="D198">
        <v>1</v>
      </c>
      <c r="E198" s="31">
        <v>2500</v>
      </c>
      <c r="F198">
        <v>0.97299999999999998</v>
      </c>
      <c r="G198" s="30">
        <f t="shared" si="24"/>
        <v>29190</v>
      </c>
      <c r="H198">
        <v>471</v>
      </c>
      <c r="I198">
        <v>0.6</v>
      </c>
      <c r="J198">
        <v>111</v>
      </c>
      <c r="K198">
        <v>868</v>
      </c>
      <c r="L198">
        <f t="shared" si="25"/>
        <v>757</v>
      </c>
      <c r="M198">
        <f t="shared" si="26"/>
        <v>360</v>
      </c>
      <c r="N198">
        <f t="shared" si="27"/>
        <v>0.480449141347424</v>
      </c>
      <c r="O198">
        <v>0.6</v>
      </c>
      <c r="P198">
        <v>100</v>
      </c>
      <c r="Q198">
        <f t="shared" si="28"/>
        <v>8.8375165125495384E-2</v>
      </c>
      <c r="R198" s="33">
        <f t="shared" si="29"/>
        <v>0.78065989431968297</v>
      </c>
      <c r="S198">
        <f t="shared" si="30"/>
        <v>28494.086142668428</v>
      </c>
      <c r="T198" s="4">
        <f t="shared" si="31"/>
        <v>19945.860299867898</v>
      </c>
    </row>
    <row r="199" spans="1:20" x14ac:dyDescent="0.25">
      <c r="A199" t="s">
        <v>246</v>
      </c>
      <c r="B199" t="s">
        <v>346</v>
      </c>
      <c r="C199" t="s">
        <v>358</v>
      </c>
      <c r="D199">
        <v>2</v>
      </c>
      <c r="E199" s="31">
        <v>3000</v>
      </c>
      <c r="F199">
        <v>0.97299999999999998</v>
      </c>
      <c r="G199" s="30">
        <f t="shared" si="24"/>
        <v>35028</v>
      </c>
      <c r="H199">
        <v>620</v>
      </c>
      <c r="I199">
        <v>0.29315099999999999</v>
      </c>
      <c r="J199">
        <v>195</v>
      </c>
      <c r="K199">
        <v>752</v>
      </c>
      <c r="L199">
        <f t="shared" si="25"/>
        <v>557</v>
      </c>
      <c r="M199">
        <f t="shared" si="26"/>
        <v>425</v>
      </c>
      <c r="N199">
        <f t="shared" si="27"/>
        <v>0.71041292639138243</v>
      </c>
      <c r="O199">
        <v>0.29315099999999999</v>
      </c>
      <c r="P199">
        <v>100</v>
      </c>
      <c r="Q199">
        <f t="shared" si="28"/>
        <v>-3.6445242369838426E-2</v>
      </c>
      <c r="R199" s="33">
        <f t="shared" si="29"/>
        <v>0.8794427648114902</v>
      </c>
      <c r="S199">
        <f t="shared" si="30"/>
        <v>32099.660915619392</v>
      </c>
      <c r="T199" s="4">
        <f t="shared" si="31"/>
        <v>22469.762640933572</v>
      </c>
    </row>
    <row r="200" spans="1:20" x14ac:dyDescent="0.25">
      <c r="A200" t="s">
        <v>247</v>
      </c>
      <c r="B200" t="s">
        <v>346</v>
      </c>
      <c r="C200" t="s">
        <v>357</v>
      </c>
      <c r="D200">
        <v>1</v>
      </c>
      <c r="E200" s="31">
        <v>3000</v>
      </c>
      <c r="F200">
        <v>0.97299999999999998</v>
      </c>
      <c r="G200" s="30">
        <f t="shared" si="24"/>
        <v>35028</v>
      </c>
      <c r="H200">
        <v>235</v>
      </c>
      <c r="I200">
        <v>0.641096</v>
      </c>
      <c r="J200">
        <v>80</v>
      </c>
      <c r="K200">
        <v>469</v>
      </c>
      <c r="L200">
        <f t="shared" si="25"/>
        <v>389</v>
      </c>
      <c r="M200">
        <f t="shared" si="26"/>
        <v>155</v>
      </c>
      <c r="N200">
        <f t="shared" si="27"/>
        <v>0.41876606683804629</v>
      </c>
      <c r="O200">
        <v>0.641096</v>
      </c>
      <c r="P200">
        <v>100</v>
      </c>
      <c r="Q200">
        <f t="shared" si="28"/>
        <v>0.14113110539845758</v>
      </c>
      <c r="R200" s="33">
        <f t="shared" si="29"/>
        <v>0.7389088431876607</v>
      </c>
      <c r="S200">
        <f t="shared" si="30"/>
        <v>26970.172776349616</v>
      </c>
      <c r="T200" s="4">
        <f t="shared" si="31"/>
        <v>18879.12094344473</v>
      </c>
    </row>
    <row r="201" spans="1:20" x14ac:dyDescent="0.25">
      <c r="A201" t="s">
        <v>248</v>
      </c>
      <c r="B201" t="s">
        <v>347</v>
      </c>
      <c r="C201" t="s">
        <v>357</v>
      </c>
      <c r="D201">
        <v>2</v>
      </c>
      <c r="E201" s="31">
        <v>3900</v>
      </c>
      <c r="F201">
        <v>0.97299999999999998</v>
      </c>
      <c r="G201" s="30">
        <f t="shared" si="24"/>
        <v>45536.4</v>
      </c>
      <c r="H201">
        <v>284</v>
      </c>
      <c r="I201">
        <v>0.50411000000000006</v>
      </c>
      <c r="J201">
        <v>116</v>
      </c>
      <c r="K201">
        <v>361</v>
      </c>
      <c r="L201">
        <f t="shared" si="25"/>
        <v>245</v>
      </c>
      <c r="M201">
        <f t="shared" si="26"/>
        <v>168</v>
      </c>
      <c r="N201">
        <f t="shared" si="27"/>
        <v>0.64857142857142858</v>
      </c>
      <c r="O201">
        <v>0.50411000000000006</v>
      </c>
      <c r="P201">
        <v>100</v>
      </c>
      <c r="Q201">
        <f t="shared" si="28"/>
        <v>4.775510204081633E-2</v>
      </c>
      <c r="R201" s="33">
        <f t="shared" si="29"/>
        <v>0.81280661224489803</v>
      </c>
      <c r="S201">
        <f t="shared" si="30"/>
        <v>29667.441346938776</v>
      </c>
      <c r="T201" s="4">
        <f t="shared" si="31"/>
        <v>20767.208942857142</v>
      </c>
    </row>
    <row r="202" spans="1:20" x14ac:dyDescent="0.25">
      <c r="A202" t="s">
        <v>249</v>
      </c>
      <c r="B202" t="s">
        <v>347</v>
      </c>
      <c r="C202" t="s">
        <v>358</v>
      </c>
      <c r="D202">
        <v>1</v>
      </c>
      <c r="E202" s="31">
        <v>2800</v>
      </c>
      <c r="F202">
        <v>0.97299999999999998</v>
      </c>
      <c r="G202" s="30">
        <f t="shared" si="24"/>
        <v>32692.799999999999</v>
      </c>
      <c r="H202">
        <v>355</v>
      </c>
      <c r="I202">
        <v>0.40273999999999999</v>
      </c>
      <c r="J202">
        <v>102</v>
      </c>
      <c r="K202">
        <v>799</v>
      </c>
      <c r="L202">
        <f t="shared" si="25"/>
        <v>697</v>
      </c>
      <c r="M202">
        <f t="shared" si="26"/>
        <v>253</v>
      </c>
      <c r="N202">
        <f t="shared" si="27"/>
        <v>0.39038737446197991</v>
      </c>
      <c r="O202">
        <v>0.40273999999999999</v>
      </c>
      <c r="P202">
        <v>100</v>
      </c>
      <c r="Q202">
        <f t="shared" si="28"/>
        <v>9.7704447632711633E-2</v>
      </c>
      <c r="R202" s="33">
        <f t="shared" si="29"/>
        <v>0.77327670014347205</v>
      </c>
      <c r="S202">
        <f t="shared" si="30"/>
        <v>28224.599555236731</v>
      </c>
      <c r="T202" s="4">
        <f t="shared" si="31"/>
        <v>19757.219688665711</v>
      </c>
    </row>
    <row r="203" spans="1:20" x14ac:dyDescent="0.25">
      <c r="A203" t="s">
        <v>250</v>
      </c>
      <c r="B203" t="s">
        <v>347</v>
      </c>
      <c r="C203" t="s">
        <v>358</v>
      </c>
      <c r="D203">
        <v>2</v>
      </c>
      <c r="E203" s="31">
        <v>3500</v>
      </c>
      <c r="F203">
        <v>0.97299999999999998</v>
      </c>
      <c r="G203" s="30">
        <f t="shared" si="24"/>
        <v>40866</v>
      </c>
      <c r="H203">
        <v>436</v>
      </c>
      <c r="I203">
        <v>0.50684899999999999</v>
      </c>
      <c r="J203">
        <v>188</v>
      </c>
      <c r="K203">
        <v>724</v>
      </c>
      <c r="L203">
        <f t="shared" si="25"/>
        <v>536</v>
      </c>
      <c r="M203">
        <f t="shared" si="26"/>
        <v>248</v>
      </c>
      <c r="N203">
        <f t="shared" si="27"/>
        <v>0.47014925373134331</v>
      </c>
      <c r="O203">
        <v>0.50684899999999999</v>
      </c>
      <c r="P203">
        <v>100</v>
      </c>
      <c r="Q203">
        <f t="shared" si="28"/>
        <v>-3.1343283582089571E-2</v>
      </c>
      <c r="R203" s="33">
        <f t="shared" si="29"/>
        <v>0.87540507462686568</v>
      </c>
      <c r="S203">
        <f t="shared" si="30"/>
        <v>31952.285223880597</v>
      </c>
      <c r="T203" s="4">
        <f t="shared" si="31"/>
        <v>22366.599656716418</v>
      </c>
    </row>
    <row r="204" spans="1:20" x14ac:dyDescent="0.25">
      <c r="A204" t="s">
        <v>251</v>
      </c>
      <c r="B204" t="s">
        <v>345</v>
      </c>
      <c r="C204" t="s">
        <v>358</v>
      </c>
      <c r="D204">
        <v>1</v>
      </c>
      <c r="E204" s="31">
        <v>900</v>
      </c>
      <c r="F204">
        <v>0.97299999999999998</v>
      </c>
      <c r="G204" s="30">
        <f t="shared" si="24"/>
        <v>10508.4</v>
      </c>
      <c r="H204">
        <v>141</v>
      </c>
      <c r="I204">
        <v>0.54794500000000002</v>
      </c>
      <c r="J204">
        <v>116</v>
      </c>
      <c r="K204">
        <v>296</v>
      </c>
      <c r="L204">
        <f t="shared" si="25"/>
        <v>180</v>
      </c>
      <c r="M204">
        <f t="shared" si="26"/>
        <v>25</v>
      </c>
      <c r="N204">
        <f t="shared" si="27"/>
        <v>0.21111111111111111</v>
      </c>
      <c r="O204">
        <v>0.54794500000000002</v>
      </c>
      <c r="P204">
        <v>100</v>
      </c>
      <c r="Q204">
        <f t="shared" si="28"/>
        <v>2.8888888888888895E-2</v>
      </c>
      <c r="R204" s="33">
        <f t="shared" si="29"/>
        <v>0.82773733333333332</v>
      </c>
      <c r="S204">
        <f t="shared" si="30"/>
        <v>30212.412666666667</v>
      </c>
      <c r="T204" s="4">
        <f t="shared" si="31"/>
        <v>21148.688866666667</v>
      </c>
    </row>
    <row r="205" spans="1:20" x14ac:dyDescent="0.25">
      <c r="A205" t="s">
        <v>252</v>
      </c>
      <c r="B205" t="s">
        <v>347</v>
      </c>
      <c r="C205" t="s">
        <v>357</v>
      </c>
      <c r="D205">
        <v>1</v>
      </c>
      <c r="E205" s="31">
        <v>2600</v>
      </c>
      <c r="F205">
        <v>0.97299999999999998</v>
      </c>
      <c r="G205" s="30">
        <f t="shared" si="24"/>
        <v>30357.599999999999</v>
      </c>
      <c r="H205">
        <v>250</v>
      </c>
      <c r="I205">
        <v>0.369863</v>
      </c>
      <c r="J205">
        <v>69</v>
      </c>
      <c r="K205">
        <v>406</v>
      </c>
      <c r="L205">
        <f t="shared" si="25"/>
        <v>337</v>
      </c>
      <c r="M205">
        <f t="shared" si="26"/>
        <v>181</v>
      </c>
      <c r="N205">
        <f t="shared" si="27"/>
        <v>0.52967359050445106</v>
      </c>
      <c r="O205">
        <v>0.369863</v>
      </c>
      <c r="P205">
        <v>100</v>
      </c>
      <c r="Q205">
        <f t="shared" si="28"/>
        <v>0.17359050445103857</v>
      </c>
      <c r="R205" s="33">
        <f t="shared" si="29"/>
        <v>0.7132204747774481</v>
      </c>
      <c r="S205">
        <f t="shared" si="30"/>
        <v>26032.547329376855</v>
      </c>
      <c r="T205" s="4">
        <f t="shared" si="31"/>
        <v>18222.783130563799</v>
      </c>
    </row>
    <row r="206" spans="1:20" x14ac:dyDescent="0.25">
      <c r="A206" t="s">
        <v>253</v>
      </c>
      <c r="B206" t="s">
        <v>348</v>
      </c>
      <c r="C206" t="s">
        <v>357</v>
      </c>
      <c r="D206">
        <v>2</v>
      </c>
      <c r="E206" s="31">
        <v>2695</v>
      </c>
      <c r="F206">
        <v>0.97299999999999998</v>
      </c>
      <c r="G206" s="30">
        <f t="shared" si="24"/>
        <v>31466.82</v>
      </c>
      <c r="H206">
        <v>443</v>
      </c>
      <c r="I206">
        <v>0.23561599999999999</v>
      </c>
      <c r="J206">
        <v>265</v>
      </c>
      <c r="K206">
        <v>534</v>
      </c>
      <c r="L206">
        <f t="shared" si="25"/>
        <v>269</v>
      </c>
      <c r="M206">
        <f t="shared" si="26"/>
        <v>178</v>
      </c>
      <c r="N206">
        <f t="shared" si="27"/>
        <v>0.6293680297397769</v>
      </c>
      <c r="O206">
        <v>0.23561599999999999</v>
      </c>
      <c r="P206">
        <v>100</v>
      </c>
      <c r="Q206">
        <f t="shared" si="28"/>
        <v>-0.39070631970260228</v>
      </c>
      <c r="R206" s="33">
        <f t="shared" si="29"/>
        <v>1.1598049814126394</v>
      </c>
      <c r="S206">
        <f t="shared" si="30"/>
        <v>42332.881821561343</v>
      </c>
      <c r="T206" s="4">
        <f t="shared" si="31"/>
        <v>29633.017275092938</v>
      </c>
    </row>
    <row r="207" spans="1:20" x14ac:dyDescent="0.25">
      <c r="A207" t="s">
        <v>254</v>
      </c>
      <c r="B207" t="s">
        <v>348</v>
      </c>
      <c r="C207" t="s">
        <v>358</v>
      </c>
      <c r="D207">
        <v>1</v>
      </c>
      <c r="E207" s="31">
        <v>3000</v>
      </c>
      <c r="F207">
        <v>0.97299999999999998</v>
      </c>
      <c r="G207" s="30">
        <f t="shared" si="24"/>
        <v>35028</v>
      </c>
      <c r="H207">
        <v>343</v>
      </c>
      <c r="I207">
        <v>0.58082199999999995</v>
      </c>
      <c r="J207">
        <v>158</v>
      </c>
      <c r="K207">
        <v>706</v>
      </c>
      <c r="L207">
        <f t="shared" si="25"/>
        <v>548</v>
      </c>
      <c r="M207">
        <f t="shared" si="26"/>
        <v>185</v>
      </c>
      <c r="N207">
        <f t="shared" si="27"/>
        <v>0.37007299270072991</v>
      </c>
      <c r="O207">
        <v>0.58082199999999995</v>
      </c>
      <c r="P207">
        <v>100</v>
      </c>
      <c r="Q207">
        <f t="shared" si="28"/>
        <v>1.5328467153284661E-2</v>
      </c>
      <c r="R207" s="33">
        <f t="shared" si="29"/>
        <v>0.83846905109489056</v>
      </c>
      <c r="S207">
        <f t="shared" si="30"/>
        <v>30604.120364963506</v>
      </c>
      <c r="T207" s="4">
        <f t="shared" si="31"/>
        <v>21422.884255474451</v>
      </c>
    </row>
    <row r="208" spans="1:20" x14ac:dyDescent="0.25">
      <c r="A208" t="s">
        <v>255</v>
      </c>
      <c r="B208" t="s">
        <v>348</v>
      </c>
      <c r="C208" t="s">
        <v>358</v>
      </c>
      <c r="D208">
        <v>2</v>
      </c>
      <c r="E208" s="31">
        <v>4000</v>
      </c>
      <c r="F208">
        <v>0.97299999999999998</v>
      </c>
      <c r="G208" s="30">
        <f t="shared" si="24"/>
        <v>46704</v>
      </c>
      <c r="H208">
        <v>739</v>
      </c>
      <c r="I208">
        <v>1.9178000000000001E-2</v>
      </c>
      <c r="J208">
        <v>306</v>
      </c>
      <c r="K208">
        <v>781</v>
      </c>
      <c r="L208">
        <f t="shared" si="25"/>
        <v>475</v>
      </c>
      <c r="M208">
        <f t="shared" si="26"/>
        <v>433</v>
      </c>
      <c r="N208">
        <f t="shared" si="27"/>
        <v>0.82926315789473692</v>
      </c>
      <c r="O208">
        <v>1.9178000000000001E-2</v>
      </c>
      <c r="P208">
        <v>100</v>
      </c>
      <c r="Q208">
        <f t="shared" si="28"/>
        <v>-0.24694736842105267</v>
      </c>
      <c r="R208" s="33">
        <f t="shared" si="29"/>
        <v>1.0460341473684212</v>
      </c>
      <c r="S208">
        <f t="shared" si="30"/>
        <v>38180.24637894737</v>
      </c>
      <c r="T208" s="4">
        <f t="shared" si="31"/>
        <v>26726.172465263156</v>
      </c>
    </row>
    <row r="209" spans="1:20" x14ac:dyDescent="0.25">
      <c r="A209" t="s">
        <v>256</v>
      </c>
      <c r="B209" t="s">
        <v>348</v>
      </c>
      <c r="C209" t="s">
        <v>357</v>
      </c>
      <c r="D209">
        <v>1</v>
      </c>
      <c r="E209" s="31">
        <v>2295</v>
      </c>
      <c r="F209">
        <v>0.97299999999999998</v>
      </c>
      <c r="G209" s="30">
        <f t="shared" si="24"/>
        <v>26796.42</v>
      </c>
      <c r="H209">
        <v>270</v>
      </c>
      <c r="I209">
        <v>0.46849299999999999</v>
      </c>
      <c r="J209">
        <v>100</v>
      </c>
      <c r="K209">
        <v>469</v>
      </c>
      <c r="L209">
        <f t="shared" si="25"/>
        <v>369</v>
      </c>
      <c r="M209">
        <f t="shared" si="26"/>
        <v>170</v>
      </c>
      <c r="N209">
        <f t="shared" si="27"/>
        <v>0.46856368563685635</v>
      </c>
      <c r="O209">
        <v>0.46849299999999999</v>
      </c>
      <c r="P209">
        <v>100</v>
      </c>
      <c r="Q209">
        <f t="shared" si="28"/>
        <v>0.1</v>
      </c>
      <c r="R209" s="33">
        <f t="shared" si="29"/>
        <v>0.77146000000000003</v>
      </c>
      <c r="S209">
        <f t="shared" si="30"/>
        <v>28158.29</v>
      </c>
      <c r="T209" s="4">
        <f t="shared" si="31"/>
        <v>19710.803</v>
      </c>
    </row>
    <row r="210" spans="1:20" x14ac:dyDescent="0.25">
      <c r="A210" t="s">
        <v>257</v>
      </c>
      <c r="B210" t="s">
        <v>349</v>
      </c>
      <c r="C210" t="s">
        <v>357</v>
      </c>
      <c r="D210">
        <v>2</v>
      </c>
      <c r="E210" s="31">
        <v>3000</v>
      </c>
      <c r="F210">
        <v>0.97299999999999998</v>
      </c>
      <c r="G210" s="30">
        <f t="shared" si="24"/>
        <v>35028</v>
      </c>
      <c r="H210">
        <v>424</v>
      </c>
      <c r="I210">
        <v>0.34246599999999999</v>
      </c>
      <c r="J210">
        <v>270</v>
      </c>
      <c r="K210">
        <v>543</v>
      </c>
      <c r="L210">
        <f t="shared" si="25"/>
        <v>273</v>
      </c>
      <c r="M210">
        <f t="shared" si="26"/>
        <v>154</v>
      </c>
      <c r="N210">
        <f t="shared" si="27"/>
        <v>0.55128205128205132</v>
      </c>
      <c r="O210">
        <v>0.34246599999999999</v>
      </c>
      <c r="P210">
        <v>100</v>
      </c>
      <c r="Q210">
        <f t="shared" si="28"/>
        <v>-0.3981684981684982</v>
      </c>
      <c r="R210" s="33">
        <f t="shared" si="29"/>
        <v>1.1657105494505495</v>
      </c>
      <c r="S210">
        <f t="shared" si="30"/>
        <v>42548.435054945061</v>
      </c>
      <c r="T210" s="4">
        <f t="shared" si="31"/>
        <v>29783.904538461542</v>
      </c>
    </row>
    <row r="211" spans="1:20" x14ac:dyDescent="0.25">
      <c r="A211" t="s">
        <v>258</v>
      </c>
      <c r="B211" t="s">
        <v>349</v>
      </c>
      <c r="C211" t="s">
        <v>358</v>
      </c>
      <c r="D211">
        <v>1</v>
      </c>
      <c r="E211" s="31">
        <v>3300</v>
      </c>
      <c r="F211">
        <v>0.97299999999999998</v>
      </c>
      <c r="G211" s="30">
        <f t="shared" si="24"/>
        <v>38530.799999999996</v>
      </c>
      <c r="H211">
        <v>980</v>
      </c>
      <c r="I211">
        <v>0.271233</v>
      </c>
      <c r="J211">
        <v>283</v>
      </c>
      <c r="K211">
        <v>1261</v>
      </c>
      <c r="L211">
        <f t="shared" si="25"/>
        <v>978</v>
      </c>
      <c r="M211">
        <f t="shared" si="26"/>
        <v>697</v>
      </c>
      <c r="N211">
        <f t="shared" si="27"/>
        <v>0.67014314928425356</v>
      </c>
      <c r="O211">
        <v>0.271233</v>
      </c>
      <c r="P211">
        <v>100</v>
      </c>
      <c r="Q211">
        <f t="shared" si="28"/>
        <v>-4.9693251533742322E-2</v>
      </c>
      <c r="R211" s="33">
        <f t="shared" si="29"/>
        <v>0.88992723926380368</v>
      </c>
      <c r="S211">
        <f t="shared" si="30"/>
        <v>32482.344233128835</v>
      </c>
      <c r="T211" s="4">
        <f t="shared" si="31"/>
        <v>22737.640963190184</v>
      </c>
    </row>
    <row r="212" spans="1:20" x14ac:dyDescent="0.25">
      <c r="A212" t="s">
        <v>259</v>
      </c>
      <c r="B212" t="s">
        <v>349</v>
      </c>
      <c r="C212" t="s">
        <v>358</v>
      </c>
      <c r="D212">
        <v>2</v>
      </c>
      <c r="E212" s="31">
        <v>4500</v>
      </c>
      <c r="F212">
        <v>0.97299999999999998</v>
      </c>
      <c r="G212" s="30">
        <f t="shared" si="24"/>
        <v>52542</v>
      </c>
      <c r="H212">
        <v>994</v>
      </c>
      <c r="I212">
        <v>0.43013699999999999</v>
      </c>
      <c r="J212">
        <v>530</v>
      </c>
      <c r="K212">
        <v>1354</v>
      </c>
      <c r="L212">
        <f t="shared" si="25"/>
        <v>824</v>
      </c>
      <c r="M212">
        <f t="shared" si="26"/>
        <v>464</v>
      </c>
      <c r="N212">
        <f t="shared" si="27"/>
        <v>0.55048543689320395</v>
      </c>
      <c r="O212">
        <v>0.43013699999999999</v>
      </c>
      <c r="P212">
        <v>100</v>
      </c>
      <c r="Q212">
        <f t="shared" si="28"/>
        <v>-0.31747572815533975</v>
      </c>
      <c r="R212" s="33">
        <f t="shared" si="29"/>
        <v>1.101850291262136</v>
      </c>
      <c r="S212">
        <f t="shared" si="30"/>
        <v>40217.535631067964</v>
      </c>
      <c r="T212" s="4">
        <f t="shared" si="31"/>
        <v>28152.274941747572</v>
      </c>
    </row>
    <row r="213" spans="1:20" x14ac:dyDescent="0.25">
      <c r="A213" t="s">
        <v>260</v>
      </c>
      <c r="B213" t="s">
        <v>349</v>
      </c>
      <c r="C213" t="s">
        <v>357</v>
      </c>
      <c r="D213">
        <v>1</v>
      </c>
      <c r="E213" s="31">
        <v>2700</v>
      </c>
      <c r="F213">
        <v>0.97299999999999998</v>
      </c>
      <c r="G213" s="30">
        <f t="shared" si="24"/>
        <v>31525.200000000001</v>
      </c>
      <c r="H213">
        <v>284</v>
      </c>
      <c r="I213">
        <v>0.60547899999999999</v>
      </c>
      <c r="J213">
        <v>103</v>
      </c>
      <c r="K213">
        <v>483</v>
      </c>
      <c r="L213">
        <f t="shared" si="25"/>
        <v>380</v>
      </c>
      <c r="M213">
        <f t="shared" si="26"/>
        <v>181</v>
      </c>
      <c r="N213">
        <f t="shared" si="27"/>
        <v>0.4810526315789474</v>
      </c>
      <c r="O213">
        <v>0.60547899999999999</v>
      </c>
      <c r="P213">
        <v>100</v>
      </c>
      <c r="Q213">
        <f t="shared" si="28"/>
        <v>9.36842105263158E-2</v>
      </c>
      <c r="R213" s="33">
        <f t="shared" si="29"/>
        <v>0.77645831578947366</v>
      </c>
      <c r="S213">
        <f t="shared" si="30"/>
        <v>28340.72852631579</v>
      </c>
      <c r="T213" s="4">
        <f t="shared" si="31"/>
        <v>19838.509968421051</v>
      </c>
    </row>
    <row r="214" spans="1:20" x14ac:dyDescent="0.25">
      <c r="A214" t="s">
        <v>261</v>
      </c>
      <c r="B214" t="s">
        <v>350</v>
      </c>
      <c r="C214" t="s">
        <v>357</v>
      </c>
      <c r="D214">
        <v>1</v>
      </c>
      <c r="E214" s="31">
        <v>2700</v>
      </c>
      <c r="F214">
        <v>0.97299999999999998</v>
      </c>
      <c r="G214" s="30">
        <f t="shared" si="24"/>
        <v>31525.200000000001</v>
      </c>
      <c r="H214">
        <v>236</v>
      </c>
      <c r="I214">
        <v>0.56712300000000004</v>
      </c>
      <c r="J214">
        <v>110</v>
      </c>
      <c r="K214">
        <v>515</v>
      </c>
      <c r="L214">
        <f t="shared" si="25"/>
        <v>405</v>
      </c>
      <c r="M214">
        <f t="shared" si="26"/>
        <v>126</v>
      </c>
      <c r="N214">
        <f t="shared" si="27"/>
        <v>0.34888888888888892</v>
      </c>
      <c r="O214">
        <v>0.56712300000000004</v>
      </c>
      <c r="P214">
        <v>100</v>
      </c>
      <c r="Q214">
        <f t="shared" si="28"/>
        <v>8.0246913580246923E-2</v>
      </c>
      <c r="R214" s="33">
        <f t="shared" si="29"/>
        <v>0.78709259259259257</v>
      </c>
      <c r="S214">
        <f t="shared" si="30"/>
        <v>28728.879629629628</v>
      </c>
      <c r="T214" s="4">
        <f t="shared" si="31"/>
        <v>20110.215740740739</v>
      </c>
    </row>
    <row r="215" spans="1:20" x14ac:dyDescent="0.25">
      <c r="A215" t="s">
        <v>262</v>
      </c>
      <c r="B215" t="s">
        <v>345</v>
      </c>
      <c r="C215" t="s">
        <v>358</v>
      </c>
      <c r="D215">
        <v>2</v>
      </c>
      <c r="E215" s="31">
        <v>1100</v>
      </c>
      <c r="F215">
        <v>0.97299999999999998</v>
      </c>
      <c r="G215" s="30">
        <f t="shared" si="24"/>
        <v>12843.6</v>
      </c>
      <c r="H215">
        <v>188</v>
      </c>
      <c r="I215">
        <v>0.61917800000000001</v>
      </c>
      <c r="J215">
        <v>136</v>
      </c>
      <c r="K215">
        <v>335</v>
      </c>
      <c r="L215">
        <f t="shared" si="25"/>
        <v>199</v>
      </c>
      <c r="M215">
        <f t="shared" si="26"/>
        <v>52</v>
      </c>
      <c r="N215">
        <f t="shared" si="27"/>
        <v>0.30904522613065327</v>
      </c>
      <c r="O215">
        <v>0.61917800000000001</v>
      </c>
      <c r="P215">
        <v>100</v>
      </c>
      <c r="Q215">
        <f t="shared" si="28"/>
        <v>-4.472361809045225E-2</v>
      </c>
      <c r="R215" s="33">
        <f t="shared" si="29"/>
        <v>0.88599427135678388</v>
      </c>
      <c r="S215">
        <f t="shared" si="30"/>
        <v>32338.790904522612</v>
      </c>
      <c r="T215" s="4">
        <f t="shared" si="31"/>
        <v>22637.153633165828</v>
      </c>
    </row>
    <row r="216" spans="1:20" x14ac:dyDescent="0.25">
      <c r="A216" t="s">
        <v>263</v>
      </c>
      <c r="B216" t="s">
        <v>350</v>
      </c>
      <c r="C216" t="s">
        <v>357</v>
      </c>
      <c r="D216">
        <v>2</v>
      </c>
      <c r="E216" s="31">
        <v>3000</v>
      </c>
      <c r="F216">
        <v>0.97299999999999998</v>
      </c>
      <c r="G216" s="30">
        <f t="shared" si="24"/>
        <v>35028</v>
      </c>
      <c r="H216">
        <v>329</v>
      </c>
      <c r="I216">
        <v>0.70411000000000001</v>
      </c>
      <c r="J216">
        <v>270</v>
      </c>
      <c r="K216">
        <v>544</v>
      </c>
      <c r="L216">
        <f t="shared" si="25"/>
        <v>274</v>
      </c>
      <c r="M216">
        <f t="shared" si="26"/>
        <v>59</v>
      </c>
      <c r="N216">
        <f t="shared" si="27"/>
        <v>0.27226277372262775</v>
      </c>
      <c r="O216">
        <v>0.70411000000000001</v>
      </c>
      <c r="P216">
        <v>100</v>
      </c>
      <c r="Q216">
        <f t="shared" si="28"/>
        <v>-0.39635036496350362</v>
      </c>
      <c r="R216" s="33">
        <f t="shared" si="29"/>
        <v>1.1642716788321168</v>
      </c>
      <c r="S216">
        <f t="shared" si="30"/>
        <v>42495.916277372264</v>
      </c>
      <c r="T216" s="4">
        <f t="shared" si="31"/>
        <v>29747.141394160582</v>
      </c>
    </row>
    <row r="217" spans="1:20" x14ac:dyDescent="0.25">
      <c r="A217" t="s">
        <v>264</v>
      </c>
      <c r="B217" t="s">
        <v>350</v>
      </c>
      <c r="C217" t="s">
        <v>358</v>
      </c>
      <c r="D217">
        <v>1</v>
      </c>
      <c r="E217" s="31">
        <v>4500</v>
      </c>
      <c r="F217">
        <v>0.97299999999999998</v>
      </c>
      <c r="G217" s="30">
        <f t="shared" si="24"/>
        <v>52542</v>
      </c>
      <c r="H217">
        <v>549</v>
      </c>
      <c r="I217">
        <v>0.44383600000000001</v>
      </c>
      <c r="J217">
        <v>231</v>
      </c>
      <c r="K217">
        <v>1027</v>
      </c>
      <c r="L217">
        <f t="shared" si="25"/>
        <v>796</v>
      </c>
      <c r="M217">
        <f t="shared" si="26"/>
        <v>318</v>
      </c>
      <c r="N217">
        <f t="shared" si="27"/>
        <v>0.41959798994974873</v>
      </c>
      <c r="O217">
        <v>0.44383600000000001</v>
      </c>
      <c r="P217">
        <v>100</v>
      </c>
      <c r="Q217">
        <f t="shared" si="28"/>
        <v>-3.1658291457286436E-2</v>
      </c>
      <c r="R217" s="33">
        <f t="shared" si="29"/>
        <v>0.87565437185929651</v>
      </c>
      <c r="S217">
        <f t="shared" si="30"/>
        <v>31961.384572864321</v>
      </c>
      <c r="T217" s="4">
        <f t="shared" si="31"/>
        <v>22372.969201005024</v>
      </c>
    </row>
    <row r="218" spans="1:20" x14ac:dyDescent="0.25">
      <c r="A218" t="s">
        <v>265</v>
      </c>
      <c r="B218" t="s">
        <v>350</v>
      </c>
      <c r="C218" t="s">
        <v>358</v>
      </c>
      <c r="D218">
        <v>2</v>
      </c>
      <c r="E218" s="31">
        <v>4900</v>
      </c>
      <c r="F218">
        <v>0.97299999999999998</v>
      </c>
      <c r="G218" s="30">
        <f t="shared" si="24"/>
        <v>57212.4</v>
      </c>
      <c r="H218">
        <v>652</v>
      </c>
      <c r="I218">
        <v>0.446575</v>
      </c>
      <c r="J218">
        <v>379</v>
      </c>
      <c r="K218">
        <v>969</v>
      </c>
      <c r="L218">
        <f t="shared" si="25"/>
        <v>590</v>
      </c>
      <c r="M218">
        <f t="shared" si="26"/>
        <v>273</v>
      </c>
      <c r="N218">
        <f t="shared" si="27"/>
        <v>0.47016949152542376</v>
      </c>
      <c r="O218">
        <v>0.446575</v>
      </c>
      <c r="P218">
        <v>100</v>
      </c>
      <c r="Q218">
        <f t="shared" si="28"/>
        <v>-0.27830508474576277</v>
      </c>
      <c r="R218" s="33">
        <f t="shared" si="29"/>
        <v>1.0708506440677967</v>
      </c>
      <c r="S218">
        <f t="shared" si="30"/>
        <v>39086.048508474581</v>
      </c>
      <c r="T218" s="4">
        <f t="shared" si="31"/>
        <v>27360.233955932206</v>
      </c>
    </row>
    <row r="219" spans="1:20" x14ac:dyDescent="0.25">
      <c r="A219" t="s">
        <v>266</v>
      </c>
      <c r="B219" t="s">
        <v>351</v>
      </c>
      <c r="C219" t="s">
        <v>357</v>
      </c>
      <c r="D219">
        <v>2</v>
      </c>
      <c r="E219" s="31">
        <v>3300</v>
      </c>
      <c r="F219">
        <v>0.97299999999999998</v>
      </c>
      <c r="G219" s="30">
        <f t="shared" si="24"/>
        <v>38530.799999999996</v>
      </c>
      <c r="H219">
        <v>378</v>
      </c>
      <c r="I219">
        <v>0.42191800000000002</v>
      </c>
      <c r="J219">
        <v>264</v>
      </c>
      <c r="K219">
        <v>532</v>
      </c>
      <c r="L219">
        <f t="shared" si="25"/>
        <v>268</v>
      </c>
      <c r="M219">
        <f t="shared" si="26"/>
        <v>114</v>
      </c>
      <c r="N219">
        <f t="shared" si="27"/>
        <v>0.44029850746268662</v>
      </c>
      <c r="O219">
        <v>0.42191800000000002</v>
      </c>
      <c r="P219">
        <v>100</v>
      </c>
      <c r="Q219">
        <f t="shared" si="28"/>
        <v>-0.38955223880597023</v>
      </c>
      <c r="R219" s="33">
        <f t="shared" si="29"/>
        <v>1.1588916417910449</v>
      </c>
      <c r="S219">
        <f t="shared" si="30"/>
        <v>42299.544925373135</v>
      </c>
      <c r="T219" s="4">
        <f t="shared" si="31"/>
        <v>29609.681447761192</v>
      </c>
    </row>
    <row r="220" spans="1:20" x14ac:dyDescent="0.25">
      <c r="A220" t="s">
        <v>267</v>
      </c>
      <c r="B220" t="s">
        <v>351</v>
      </c>
      <c r="C220" t="s">
        <v>358</v>
      </c>
      <c r="D220">
        <v>1</v>
      </c>
      <c r="E220" s="31">
        <v>4500</v>
      </c>
      <c r="F220">
        <v>0.97299999999999998</v>
      </c>
      <c r="G220" s="30">
        <f t="shared" si="24"/>
        <v>52542</v>
      </c>
      <c r="H220">
        <v>255</v>
      </c>
      <c r="I220">
        <v>0.591781</v>
      </c>
      <c r="J220">
        <v>151</v>
      </c>
      <c r="K220">
        <v>673</v>
      </c>
      <c r="L220">
        <f t="shared" si="25"/>
        <v>522</v>
      </c>
      <c r="M220">
        <f t="shared" si="26"/>
        <v>104</v>
      </c>
      <c r="N220">
        <f t="shared" si="27"/>
        <v>0.25938697318007664</v>
      </c>
      <c r="O220">
        <v>0.591781</v>
      </c>
      <c r="P220">
        <v>100</v>
      </c>
      <c r="Q220">
        <f t="shared" si="28"/>
        <v>2.1839080459770108E-2</v>
      </c>
      <c r="R220" s="33">
        <f t="shared" si="29"/>
        <v>0.83331655172413799</v>
      </c>
      <c r="S220">
        <f t="shared" si="30"/>
        <v>30416.054137931038</v>
      </c>
      <c r="T220" s="4">
        <f t="shared" si="31"/>
        <v>21291.237896551724</v>
      </c>
    </row>
    <row r="221" spans="1:20" x14ac:dyDescent="0.25">
      <c r="A221" t="s">
        <v>268</v>
      </c>
      <c r="B221" t="s">
        <v>351</v>
      </c>
      <c r="C221" t="s">
        <v>358</v>
      </c>
      <c r="D221">
        <v>2</v>
      </c>
      <c r="E221" s="31">
        <v>4200</v>
      </c>
      <c r="F221">
        <v>0.97299999999999998</v>
      </c>
      <c r="G221" s="30">
        <f t="shared" si="24"/>
        <v>49039.199999999997</v>
      </c>
      <c r="H221">
        <v>441</v>
      </c>
      <c r="I221">
        <v>0.57260299999999997</v>
      </c>
      <c r="J221">
        <v>278</v>
      </c>
      <c r="K221">
        <v>711</v>
      </c>
      <c r="L221">
        <f t="shared" si="25"/>
        <v>433</v>
      </c>
      <c r="M221">
        <f t="shared" si="26"/>
        <v>163</v>
      </c>
      <c r="N221">
        <f t="shared" si="27"/>
        <v>0.40115473441108551</v>
      </c>
      <c r="O221">
        <v>0.57260299999999997</v>
      </c>
      <c r="P221">
        <v>100</v>
      </c>
      <c r="Q221">
        <f t="shared" si="28"/>
        <v>-0.22886836027713628</v>
      </c>
      <c r="R221" s="33">
        <f t="shared" si="29"/>
        <v>1.0317264203233256</v>
      </c>
      <c r="S221">
        <f t="shared" si="30"/>
        <v>37658.014341801383</v>
      </c>
      <c r="T221" s="4">
        <f t="shared" si="31"/>
        <v>26360.610039260966</v>
      </c>
    </row>
    <row r="222" spans="1:20" x14ac:dyDescent="0.25">
      <c r="A222" t="s">
        <v>269</v>
      </c>
      <c r="B222" t="s">
        <v>351</v>
      </c>
      <c r="C222" t="s">
        <v>357</v>
      </c>
      <c r="D222">
        <v>1</v>
      </c>
      <c r="E222" s="31">
        <v>2500</v>
      </c>
      <c r="F222">
        <v>0.97299999999999998</v>
      </c>
      <c r="G222" s="30">
        <f t="shared" si="24"/>
        <v>29190</v>
      </c>
      <c r="H222">
        <v>356</v>
      </c>
      <c r="I222">
        <v>0.42465800000000004</v>
      </c>
      <c r="J222">
        <v>98</v>
      </c>
      <c r="K222">
        <v>460</v>
      </c>
      <c r="L222">
        <f t="shared" si="25"/>
        <v>362</v>
      </c>
      <c r="M222">
        <f t="shared" si="26"/>
        <v>258</v>
      </c>
      <c r="N222">
        <f t="shared" si="27"/>
        <v>0.67016574585635358</v>
      </c>
      <c r="O222">
        <v>0.42465800000000004</v>
      </c>
      <c r="P222">
        <v>100</v>
      </c>
      <c r="Q222">
        <f t="shared" si="28"/>
        <v>0.10441988950276243</v>
      </c>
      <c r="R222" s="33">
        <f t="shared" si="29"/>
        <v>0.76796209944751381</v>
      </c>
      <c r="S222">
        <f t="shared" si="30"/>
        <v>28030.616629834254</v>
      </c>
      <c r="T222" s="4">
        <f t="shared" si="31"/>
        <v>19621.431640883977</v>
      </c>
    </row>
    <row r="223" spans="1:20" x14ac:dyDescent="0.25">
      <c r="A223" t="s">
        <v>270</v>
      </c>
      <c r="B223" t="s">
        <v>352</v>
      </c>
      <c r="C223" t="s">
        <v>357</v>
      </c>
      <c r="D223">
        <v>1</v>
      </c>
      <c r="E223" s="31">
        <v>2500</v>
      </c>
      <c r="F223">
        <v>0.97299999999999998</v>
      </c>
      <c r="G223" s="30">
        <f t="shared" si="24"/>
        <v>29190</v>
      </c>
      <c r="H223">
        <v>437</v>
      </c>
      <c r="I223">
        <v>7.9451999999999995E-2</v>
      </c>
      <c r="J223">
        <v>108</v>
      </c>
      <c r="K223">
        <v>507</v>
      </c>
      <c r="L223">
        <f t="shared" si="25"/>
        <v>399</v>
      </c>
      <c r="M223">
        <f t="shared" si="26"/>
        <v>329</v>
      </c>
      <c r="N223">
        <f t="shared" si="27"/>
        <v>0.75964912280701746</v>
      </c>
      <c r="O223">
        <v>7.9451999999999995E-2</v>
      </c>
      <c r="P223">
        <v>100</v>
      </c>
      <c r="Q223">
        <f t="shared" si="28"/>
        <v>8.3959899749373443E-2</v>
      </c>
      <c r="R223" s="33">
        <f t="shared" si="29"/>
        <v>0.78415413533834588</v>
      </c>
      <c r="S223">
        <f t="shared" si="30"/>
        <v>28621.625939849626</v>
      </c>
      <c r="T223" s="4">
        <f t="shared" si="31"/>
        <v>20035.138157894737</v>
      </c>
    </row>
    <row r="224" spans="1:20" x14ac:dyDescent="0.25">
      <c r="A224" t="s">
        <v>271</v>
      </c>
      <c r="B224" t="s">
        <v>352</v>
      </c>
      <c r="C224" t="s">
        <v>357</v>
      </c>
      <c r="D224">
        <v>2</v>
      </c>
      <c r="E224" s="31">
        <v>3300</v>
      </c>
      <c r="F224">
        <v>0.97299999999999998</v>
      </c>
      <c r="G224" s="30">
        <f t="shared" si="24"/>
        <v>38530.799999999996</v>
      </c>
      <c r="H224">
        <v>461</v>
      </c>
      <c r="I224">
        <v>0.31780799999999998</v>
      </c>
      <c r="J224">
        <v>270</v>
      </c>
      <c r="K224">
        <v>543</v>
      </c>
      <c r="L224">
        <f t="shared" si="25"/>
        <v>273</v>
      </c>
      <c r="M224">
        <f t="shared" si="26"/>
        <v>191</v>
      </c>
      <c r="N224">
        <f t="shared" si="27"/>
        <v>0.65970695970695969</v>
      </c>
      <c r="O224">
        <v>0.31780799999999998</v>
      </c>
      <c r="P224">
        <v>100</v>
      </c>
      <c r="Q224">
        <f t="shared" si="28"/>
        <v>-0.3981684981684982</v>
      </c>
      <c r="R224" s="33">
        <f t="shared" si="29"/>
        <v>1.1657105494505495</v>
      </c>
      <c r="S224">
        <f t="shared" si="30"/>
        <v>42548.435054945061</v>
      </c>
      <c r="T224" s="4">
        <f t="shared" si="31"/>
        <v>29783.904538461542</v>
      </c>
    </row>
    <row r="225" spans="1:20" x14ac:dyDescent="0.25">
      <c r="A225" t="s">
        <v>272</v>
      </c>
      <c r="B225" t="s">
        <v>352</v>
      </c>
      <c r="C225" t="s">
        <v>358</v>
      </c>
      <c r="D225">
        <v>1</v>
      </c>
      <c r="E225" s="31">
        <v>4500</v>
      </c>
      <c r="F225">
        <v>0.97299999999999998</v>
      </c>
      <c r="G225" s="30">
        <f t="shared" si="24"/>
        <v>52542</v>
      </c>
      <c r="H225">
        <v>669</v>
      </c>
      <c r="I225">
        <v>0.31232900000000002</v>
      </c>
      <c r="J225">
        <v>186</v>
      </c>
      <c r="K225">
        <v>829</v>
      </c>
      <c r="L225">
        <f t="shared" si="25"/>
        <v>643</v>
      </c>
      <c r="M225">
        <f t="shared" si="26"/>
        <v>483</v>
      </c>
      <c r="N225">
        <f t="shared" si="27"/>
        <v>0.7009331259720063</v>
      </c>
      <c r="O225">
        <v>0.31232900000000002</v>
      </c>
      <c r="P225">
        <v>100</v>
      </c>
      <c r="Q225">
        <f t="shared" si="28"/>
        <v>-6.9984447900466457E-3</v>
      </c>
      <c r="R225" s="33">
        <f t="shared" si="29"/>
        <v>0.85613856920684295</v>
      </c>
      <c r="S225">
        <f t="shared" si="30"/>
        <v>31249.057776049769</v>
      </c>
      <c r="T225" s="4">
        <f t="shared" si="31"/>
        <v>21874.340443234836</v>
      </c>
    </row>
    <row r="226" spans="1:20" x14ac:dyDescent="0.25">
      <c r="A226" t="s">
        <v>273</v>
      </c>
      <c r="B226" t="s">
        <v>345</v>
      </c>
      <c r="C226" t="s">
        <v>357</v>
      </c>
      <c r="D226">
        <v>1</v>
      </c>
      <c r="E226" s="31">
        <v>500</v>
      </c>
      <c r="F226">
        <v>0.97299999999999998</v>
      </c>
      <c r="G226" s="30">
        <f t="shared" si="24"/>
        <v>5838</v>
      </c>
      <c r="H226">
        <v>121</v>
      </c>
      <c r="I226">
        <v>0.39726</v>
      </c>
      <c r="J226">
        <v>50</v>
      </c>
      <c r="K226">
        <v>174</v>
      </c>
      <c r="L226">
        <f t="shared" si="25"/>
        <v>124</v>
      </c>
      <c r="M226">
        <f t="shared" si="26"/>
        <v>71</v>
      </c>
      <c r="N226">
        <f t="shared" si="27"/>
        <v>0.5580645161290323</v>
      </c>
      <c r="O226">
        <v>0.39726</v>
      </c>
      <c r="P226">
        <v>100</v>
      </c>
      <c r="Q226">
        <f t="shared" si="28"/>
        <v>0.42258064516129035</v>
      </c>
      <c r="R226" s="33">
        <f t="shared" si="29"/>
        <v>0.51616967741935482</v>
      </c>
      <c r="S226">
        <f t="shared" si="30"/>
        <v>18840.193225806452</v>
      </c>
      <c r="T226" s="4">
        <f t="shared" si="31"/>
        <v>13188.135258064516</v>
      </c>
    </row>
    <row r="227" spans="1:20" x14ac:dyDescent="0.25">
      <c r="A227" t="s">
        <v>274</v>
      </c>
      <c r="B227" t="s">
        <v>352</v>
      </c>
      <c r="C227" t="s">
        <v>358</v>
      </c>
      <c r="D227">
        <v>2</v>
      </c>
      <c r="E227" s="31">
        <v>4200</v>
      </c>
      <c r="F227">
        <v>0.97299999999999998</v>
      </c>
      <c r="G227" s="30">
        <f t="shared" si="24"/>
        <v>49039.199999999997</v>
      </c>
      <c r="H227">
        <v>437</v>
      </c>
      <c r="I227">
        <v>0.61095900000000003</v>
      </c>
      <c r="J227">
        <v>319</v>
      </c>
      <c r="K227">
        <v>815</v>
      </c>
      <c r="L227">
        <f t="shared" si="25"/>
        <v>496</v>
      </c>
      <c r="M227">
        <f t="shared" si="26"/>
        <v>118</v>
      </c>
      <c r="N227">
        <f t="shared" si="27"/>
        <v>0.29032258064516131</v>
      </c>
      <c r="O227">
        <v>0.61095900000000003</v>
      </c>
      <c r="P227">
        <v>100</v>
      </c>
      <c r="Q227">
        <f t="shared" si="28"/>
        <v>-0.25322580645161297</v>
      </c>
      <c r="R227" s="33">
        <f t="shared" si="29"/>
        <v>1.0510029032258066</v>
      </c>
      <c r="S227">
        <f t="shared" si="30"/>
        <v>38361.60596774194</v>
      </c>
      <c r="T227" s="4">
        <f t="shared" si="31"/>
        <v>26853.124177419355</v>
      </c>
    </row>
    <row r="228" spans="1:20" x14ac:dyDescent="0.25">
      <c r="A228" t="s">
        <v>275</v>
      </c>
      <c r="B228" t="s">
        <v>353</v>
      </c>
      <c r="C228" t="s">
        <v>357</v>
      </c>
      <c r="D228">
        <v>2</v>
      </c>
      <c r="E228" s="31">
        <v>3600</v>
      </c>
      <c r="F228">
        <v>0.97299999999999998</v>
      </c>
      <c r="G228" s="30">
        <f t="shared" si="24"/>
        <v>42033.599999999999</v>
      </c>
      <c r="H228">
        <v>663</v>
      </c>
      <c r="I228">
        <v>0.232877</v>
      </c>
      <c r="J228">
        <v>332</v>
      </c>
      <c r="K228">
        <v>805</v>
      </c>
      <c r="L228">
        <f t="shared" si="25"/>
        <v>473</v>
      </c>
      <c r="M228">
        <f t="shared" si="26"/>
        <v>331</v>
      </c>
      <c r="N228">
        <f t="shared" si="27"/>
        <v>0.65983086680761105</v>
      </c>
      <c r="O228">
        <v>0.232877</v>
      </c>
      <c r="P228">
        <v>100</v>
      </c>
      <c r="Q228">
        <f t="shared" si="28"/>
        <v>-0.29238900634249476</v>
      </c>
      <c r="R228" s="33">
        <f t="shared" si="29"/>
        <v>1.0819966596194504</v>
      </c>
      <c r="S228">
        <f t="shared" si="30"/>
        <v>39492.878076109941</v>
      </c>
      <c r="T228" s="4">
        <f t="shared" si="31"/>
        <v>27645.014653276958</v>
      </c>
    </row>
    <row r="229" spans="1:20" x14ac:dyDescent="0.25">
      <c r="A229" t="s">
        <v>276</v>
      </c>
      <c r="B229" t="s">
        <v>353</v>
      </c>
      <c r="C229" t="s">
        <v>358</v>
      </c>
      <c r="D229">
        <v>1</v>
      </c>
      <c r="E229" s="31">
        <v>4000</v>
      </c>
      <c r="F229">
        <v>0.97299999999999998</v>
      </c>
      <c r="G229" s="30">
        <f t="shared" si="24"/>
        <v>46704</v>
      </c>
      <c r="H229">
        <v>337</v>
      </c>
      <c r="I229">
        <v>0.50684899999999999</v>
      </c>
      <c r="J229">
        <v>179</v>
      </c>
      <c r="K229">
        <v>629</v>
      </c>
      <c r="L229">
        <f t="shared" si="25"/>
        <v>450</v>
      </c>
      <c r="M229">
        <f t="shared" si="26"/>
        <v>158</v>
      </c>
      <c r="N229">
        <f t="shared" si="27"/>
        <v>0.38088888888888894</v>
      </c>
      <c r="O229">
        <v>0.50684899999999999</v>
      </c>
      <c r="P229">
        <v>100</v>
      </c>
      <c r="Q229">
        <f t="shared" si="28"/>
        <v>-4.044444444444445E-2</v>
      </c>
      <c r="R229" s="33">
        <f t="shared" si="29"/>
        <v>0.88260773333333331</v>
      </c>
      <c r="S229">
        <f t="shared" si="30"/>
        <v>32215.182266666667</v>
      </c>
      <c r="T229" s="4">
        <f t="shared" si="31"/>
        <v>22550.627586666666</v>
      </c>
    </row>
    <row r="230" spans="1:20" x14ac:dyDescent="0.25">
      <c r="A230" t="s">
        <v>277</v>
      </c>
      <c r="B230" t="s">
        <v>353</v>
      </c>
      <c r="C230" t="s">
        <v>358</v>
      </c>
      <c r="D230">
        <v>2</v>
      </c>
      <c r="E230" s="31">
        <v>5500</v>
      </c>
      <c r="F230">
        <v>0.97299999999999998</v>
      </c>
      <c r="G230" s="30">
        <f t="shared" si="24"/>
        <v>64218</v>
      </c>
      <c r="H230">
        <v>447</v>
      </c>
      <c r="I230">
        <v>0.61643800000000004</v>
      </c>
      <c r="J230">
        <v>227</v>
      </c>
      <c r="K230">
        <v>813</v>
      </c>
      <c r="L230">
        <f t="shared" si="25"/>
        <v>586</v>
      </c>
      <c r="M230">
        <f t="shared" si="26"/>
        <v>220</v>
      </c>
      <c r="N230">
        <f t="shared" si="27"/>
        <v>0.40034129692832765</v>
      </c>
      <c r="O230">
        <v>0.61643800000000004</v>
      </c>
      <c r="P230">
        <v>100</v>
      </c>
      <c r="Q230">
        <f t="shared" si="28"/>
        <v>-7.3378839590443695E-2</v>
      </c>
      <c r="R230" s="33">
        <f t="shared" si="29"/>
        <v>0.90867201365187711</v>
      </c>
      <c r="S230">
        <f t="shared" si="30"/>
        <v>33166.528498293512</v>
      </c>
      <c r="T230" s="4">
        <f t="shared" si="31"/>
        <v>23216.569948805456</v>
      </c>
    </row>
    <row r="231" spans="1:20" x14ac:dyDescent="0.25">
      <c r="A231" t="s">
        <v>278</v>
      </c>
      <c r="B231" t="s">
        <v>353</v>
      </c>
      <c r="C231" t="s">
        <v>357</v>
      </c>
      <c r="D231">
        <v>1</v>
      </c>
      <c r="E231" s="31">
        <v>3000</v>
      </c>
      <c r="F231">
        <v>0.97299999999999998</v>
      </c>
      <c r="G231" s="30">
        <f t="shared" si="24"/>
        <v>35028</v>
      </c>
      <c r="H231">
        <v>610</v>
      </c>
      <c r="I231">
        <v>0.10137</v>
      </c>
      <c r="J231">
        <v>115</v>
      </c>
      <c r="K231">
        <v>650</v>
      </c>
      <c r="L231">
        <f t="shared" si="25"/>
        <v>535</v>
      </c>
      <c r="M231">
        <f t="shared" si="26"/>
        <v>495</v>
      </c>
      <c r="N231">
        <f t="shared" si="27"/>
        <v>0.84018691588785044</v>
      </c>
      <c r="O231">
        <v>0.10137</v>
      </c>
      <c r="P231">
        <v>100</v>
      </c>
      <c r="Q231">
        <f t="shared" si="28"/>
        <v>7.7570093457943939E-2</v>
      </c>
      <c r="R231" s="33">
        <f t="shared" si="29"/>
        <v>0.78921102803738319</v>
      </c>
      <c r="S231">
        <f t="shared" si="30"/>
        <v>28806.202523364485</v>
      </c>
      <c r="T231" s="4">
        <f t="shared" si="31"/>
        <v>20164.341766355137</v>
      </c>
    </row>
    <row r="232" spans="1:20" x14ac:dyDescent="0.25">
      <c r="A232" t="s">
        <v>279</v>
      </c>
      <c r="B232" t="s">
        <v>354</v>
      </c>
      <c r="C232" t="s">
        <v>357</v>
      </c>
      <c r="D232">
        <v>2</v>
      </c>
      <c r="E232" s="31">
        <v>4000</v>
      </c>
      <c r="F232">
        <v>0.97299999999999998</v>
      </c>
      <c r="G232" s="30">
        <f t="shared" si="24"/>
        <v>46704</v>
      </c>
      <c r="H232">
        <v>302</v>
      </c>
      <c r="I232">
        <v>0.31506799999999996</v>
      </c>
      <c r="J232">
        <v>220</v>
      </c>
      <c r="K232">
        <v>534</v>
      </c>
      <c r="L232">
        <f t="shared" si="25"/>
        <v>314</v>
      </c>
      <c r="M232">
        <f t="shared" si="26"/>
        <v>82</v>
      </c>
      <c r="N232">
        <f t="shared" si="27"/>
        <v>0.30891719745222934</v>
      </c>
      <c r="O232">
        <v>0.31506799999999996</v>
      </c>
      <c r="P232">
        <v>100</v>
      </c>
      <c r="Q232">
        <f t="shared" si="28"/>
        <v>-0.2057324840764331</v>
      </c>
      <c r="R232" s="33">
        <f t="shared" si="29"/>
        <v>1.0134166878980893</v>
      </c>
      <c r="S232">
        <f t="shared" si="30"/>
        <v>36989.709108280258</v>
      </c>
      <c r="T232" s="4">
        <f t="shared" si="31"/>
        <v>25892.796375796181</v>
      </c>
    </row>
    <row r="233" spans="1:20" x14ac:dyDescent="0.25">
      <c r="A233" t="s">
        <v>280</v>
      </c>
      <c r="B233" t="s">
        <v>354</v>
      </c>
      <c r="C233" t="s">
        <v>358</v>
      </c>
      <c r="D233">
        <v>1</v>
      </c>
      <c r="E233" s="31">
        <v>4000</v>
      </c>
      <c r="F233">
        <v>0.97299999999999998</v>
      </c>
      <c r="G233" s="30">
        <f t="shared" si="24"/>
        <v>46704</v>
      </c>
      <c r="H233">
        <v>213</v>
      </c>
      <c r="I233">
        <v>0.65205500000000005</v>
      </c>
      <c r="J233">
        <v>128</v>
      </c>
      <c r="K233">
        <v>450</v>
      </c>
      <c r="L233">
        <f t="shared" si="25"/>
        <v>322</v>
      </c>
      <c r="M233">
        <f t="shared" si="26"/>
        <v>85</v>
      </c>
      <c r="N233">
        <f t="shared" si="27"/>
        <v>0.31118012422360253</v>
      </c>
      <c r="O233">
        <v>0.65205500000000005</v>
      </c>
      <c r="P233">
        <v>100</v>
      </c>
      <c r="Q233">
        <f t="shared" si="28"/>
        <v>3.0434782608695657E-2</v>
      </c>
      <c r="R233" s="33">
        <f t="shared" si="29"/>
        <v>0.82651391304347832</v>
      </c>
      <c r="S233">
        <f t="shared" si="30"/>
        <v>30167.75782608696</v>
      </c>
      <c r="T233" s="4">
        <f t="shared" si="31"/>
        <v>21117.430478260871</v>
      </c>
    </row>
    <row r="234" spans="1:20" x14ac:dyDescent="0.25">
      <c r="A234" t="s">
        <v>281</v>
      </c>
      <c r="B234" t="s">
        <v>354</v>
      </c>
      <c r="C234" t="s">
        <v>358</v>
      </c>
      <c r="D234">
        <v>2</v>
      </c>
      <c r="E234" s="31">
        <v>5000</v>
      </c>
      <c r="F234">
        <v>0.97299999999999998</v>
      </c>
      <c r="G234" s="30">
        <f t="shared" si="24"/>
        <v>58380</v>
      </c>
      <c r="H234">
        <v>364</v>
      </c>
      <c r="I234">
        <v>0.51232900000000003</v>
      </c>
      <c r="J234">
        <v>152</v>
      </c>
      <c r="K234">
        <v>546</v>
      </c>
      <c r="L234">
        <f t="shared" si="25"/>
        <v>394</v>
      </c>
      <c r="M234">
        <f t="shared" si="26"/>
        <v>212</v>
      </c>
      <c r="N234">
        <f t="shared" si="27"/>
        <v>0.53045685279187826</v>
      </c>
      <c r="O234">
        <v>0.51232900000000003</v>
      </c>
      <c r="P234">
        <v>100</v>
      </c>
      <c r="Q234">
        <f t="shared" si="28"/>
        <v>-5.5837563451776595E-3</v>
      </c>
      <c r="R234" s="33">
        <f t="shared" si="29"/>
        <v>0.85501898477157368</v>
      </c>
      <c r="S234">
        <f t="shared" si="30"/>
        <v>31208.192944162438</v>
      </c>
      <c r="T234" s="4">
        <f t="shared" si="31"/>
        <v>21845.735060913707</v>
      </c>
    </row>
    <row r="235" spans="1:20" x14ac:dyDescent="0.25">
      <c r="A235" t="s">
        <v>282</v>
      </c>
      <c r="B235" t="s">
        <v>354</v>
      </c>
      <c r="C235" t="s">
        <v>357</v>
      </c>
      <c r="D235">
        <v>1</v>
      </c>
      <c r="E235" s="31">
        <v>3200</v>
      </c>
      <c r="F235">
        <v>0.97299999999999998</v>
      </c>
      <c r="G235" s="30">
        <f t="shared" si="24"/>
        <v>37363.199999999997</v>
      </c>
      <c r="H235">
        <v>251</v>
      </c>
      <c r="I235">
        <v>0.62739699999999998</v>
      </c>
      <c r="J235">
        <v>94</v>
      </c>
      <c r="K235">
        <v>528</v>
      </c>
      <c r="L235">
        <f t="shared" si="25"/>
        <v>434</v>
      </c>
      <c r="M235">
        <f t="shared" si="26"/>
        <v>157</v>
      </c>
      <c r="N235">
        <f t="shared" si="27"/>
        <v>0.38940092165898621</v>
      </c>
      <c r="O235">
        <v>0.62739699999999998</v>
      </c>
      <c r="P235">
        <v>100</v>
      </c>
      <c r="Q235">
        <f t="shared" si="28"/>
        <v>0.11105990783410138</v>
      </c>
      <c r="R235" s="33">
        <f t="shared" si="29"/>
        <v>0.76270718894009215</v>
      </c>
      <c r="S235">
        <f t="shared" si="30"/>
        <v>27838.812396313362</v>
      </c>
      <c r="T235" s="4">
        <f t="shared" si="31"/>
        <v>19487.168677419351</v>
      </c>
    </row>
    <row r="236" spans="1:20" x14ac:dyDescent="0.25">
      <c r="A236" t="s">
        <v>283</v>
      </c>
      <c r="B236" t="s">
        <v>355</v>
      </c>
      <c r="C236" t="s">
        <v>357</v>
      </c>
      <c r="D236">
        <v>2</v>
      </c>
      <c r="E236" s="31">
        <v>3500</v>
      </c>
      <c r="F236">
        <v>0.97299999999999998</v>
      </c>
      <c r="G236" s="30">
        <f t="shared" si="24"/>
        <v>40866</v>
      </c>
      <c r="H236">
        <v>343</v>
      </c>
      <c r="I236">
        <v>0.39726</v>
      </c>
      <c r="J236">
        <v>194</v>
      </c>
      <c r="K236">
        <v>471</v>
      </c>
      <c r="L236">
        <f t="shared" si="25"/>
        <v>277</v>
      </c>
      <c r="M236">
        <f t="shared" si="26"/>
        <v>149</v>
      </c>
      <c r="N236">
        <f t="shared" si="27"/>
        <v>0.53032490974729241</v>
      </c>
      <c r="O236">
        <v>0.39726</v>
      </c>
      <c r="P236">
        <v>100</v>
      </c>
      <c r="Q236">
        <f t="shared" si="28"/>
        <v>-0.17148014440433215</v>
      </c>
      <c r="R236" s="33">
        <f t="shared" si="29"/>
        <v>0.98630938628158848</v>
      </c>
      <c r="S236">
        <f t="shared" si="30"/>
        <v>36000.292599277978</v>
      </c>
      <c r="T236" s="4">
        <f t="shared" si="31"/>
        <v>25200.204819494582</v>
      </c>
    </row>
    <row r="237" spans="1:20" x14ac:dyDescent="0.25">
      <c r="A237" t="s">
        <v>284</v>
      </c>
      <c r="B237" t="s">
        <v>296</v>
      </c>
      <c r="C237" t="s">
        <v>357</v>
      </c>
      <c r="D237">
        <v>1</v>
      </c>
      <c r="E237" s="31">
        <v>965</v>
      </c>
      <c r="F237">
        <v>0.97299999999999998</v>
      </c>
      <c r="G237" s="30">
        <f t="shared" si="24"/>
        <v>11267.34</v>
      </c>
      <c r="H237">
        <v>125</v>
      </c>
      <c r="I237">
        <v>0.37534200000000001</v>
      </c>
      <c r="J237">
        <v>50</v>
      </c>
      <c r="K237">
        <v>174</v>
      </c>
      <c r="L237">
        <f t="shared" si="25"/>
        <v>124</v>
      </c>
      <c r="M237">
        <f t="shared" si="26"/>
        <v>75</v>
      </c>
      <c r="N237">
        <f t="shared" si="27"/>
        <v>0.58387096774193548</v>
      </c>
      <c r="O237">
        <v>0.37534200000000001</v>
      </c>
      <c r="P237">
        <v>100</v>
      </c>
      <c r="Q237">
        <f t="shared" si="28"/>
        <v>0.42258064516129035</v>
      </c>
      <c r="R237" s="33">
        <f t="shared" si="29"/>
        <v>0.51616967741935482</v>
      </c>
      <c r="S237">
        <f t="shared" si="30"/>
        <v>18840.193225806452</v>
      </c>
      <c r="T237" s="4">
        <f t="shared" si="31"/>
        <v>13188.135258064516</v>
      </c>
    </row>
    <row r="238" spans="1:20" x14ac:dyDescent="0.25">
      <c r="A238" t="s">
        <v>285</v>
      </c>
      <c r="B238" t="s">
        <v>355</v>
      </c>
      <c r="C238" t="s">
        <v>358</v>
      </c>
      <c r="D238">
        <v>1</v>
      </c>
      <c r="E238" s="31">
        <v>3200</v>
      </c>
      <c r="F238">
        <v>0.97299999999999998</v>
      </c>
      <c r="G238" s="30">
        <f t="shared" si="24"/>
        <v>37363.199999999997</v>
      </c>
      <c r="H238">
        <v>251</v>
      </c>
      <c r="I238">
        <v>0.33424700000000002</v>
      </c>
      <c r="J238">
        <v>138</v>
      </c>
      <c r="K238">
        <v>485</v>
      </c>
      <c r="L238">
        <f t="shared" si="25"/>
        <v>347</v>
      </c>
      <c r="M238">
        <f t="shared" si="26"/>
        <v>113</v>
      </c>
      <c r="N238">
        <f t="shared" si="27"/>
        <v>0.36051873198847262</v>
      </c>
      <c r="O238">
        <v>0.33424700000000002</v>
      </c>
      <c r="P238">
        <v>100</v>
      </c>
      <c r="Q238">
        <f t="shared" si="28"/>
        <v>1.2391930835734866E-2</v>
      </c>
      <c r="R238" s="33">
        <f t="shared" si="29"/>
        <v>0.84079302593659944</v>
      </c>
      <c r="S238">
        <f t="shared" si="30"/>
        <v>30688.945446685881</v>
      </c>
      <c r="T238" s="4">
        <f t="shared" si="31"/>
        <v>21482.261812680114</v>
      </c>
    </row>
    <row r="239" spans="1:20" x14ac:dyDescent="0.25">
      <c r="A239" t="s">
        <v>286</v>
      </c>
      <c r="B239" t="s">
        <v>355</v>
      </c>
      <c r="C239" t="s">
        <v>358</v>
      </c>
      <c r="D239">
        <v>2</v>
      </c>
      <c r="E239" s="31">
        <v>3500</v>
      </c>
      <c r="F239">
        <v>0.97299999999999998</v>
      </c>
      <c r="G239" s="30">
        <f t="shared" si="24"/>
        <v>40866</v>
      </c>
      <c r="H239">
        <v>404</v>
      </c>
      <c r="I239">
        <v>0.36164400000000002</v>
      </c>
      <c r="J239">
        <v>152</v>
      </c>
      <c r="K239">
        <v>547</v>
      </c>
      <c r="L239">
        <f t="shared" si="25"/>
        <v>395</v>
      </c>
      <c r="M239">
        <f t="shared" si="26"/>
        <v>252</v>
      </c>
      <c r="N239">
        <f t="shared" si="27"/>
        <v>0.61037974683544305</v>
      </c>
      <c r="O239">
        <v>0.36164400000000002</v>
      </c>
      <c r="P239">
        <v>100</v>
      </c>
      <c r="Q239">
        <f t="shared" si="28"/>
        <v>-5.3164556962025239E-3</v>
      </c>
      <c r="R239" s="33">
        <f t="shared" si="29"/>
        <v>0.85480744303797473</v>
      </c>
      <c r="S239">
        <f t="shared" si="30"/>
        <v>31200.471670886076</v>
      </c>
      <c r="T239" s="4">
        <f t="shared" si="31"/>
        <v>21840.330169620251</v>
      </c>
    </row>
    <row r="240" spans="1:20" x14ac:dyDescent="0.25">
      <c r="A240" t="s">
        <v>287</v>
      </c>
      <c r="B240" t="s">
        <v>355</v>
      </c>
      <c r="C240" t="s">
        <v>357</v>
      </c>
      <c r="D240">
        <v>1</v>
      </c>
      <c r="E240" s="31">
        <v>3000</v>
      </c>
      <c r="F240">
        <v>0.97299999999999998</v>
      </c>
      <c r="G240" s="30">
        <f t="shared" si="24"/>
        <v>35028</v>
      </c>
      <c r="H240">
        <v>161</v>
      </c>
      <c r="I240">
        <v>0.26575299999999996</v>
      </c>
      <c r="J240">
        <v>77</v>
      </c>
      <c r="K240">
        <v>432</v>
      </c>
      <c r="L240">
        <f t="shared" si="25"/>
        <v>355</v>
      </c>
      <c r="M240">
        <f t="shared" si="26"/>
        <v>84</v>
      </c>
      <c r="N240">
        <f t="shared" si="27"/>
        <v>0.28929577464788736</v>
      </c>
      <c r="O240">
        <v>0.26575299999999996</v>
      </c>
      <c r="P240">
        <v>100</v>
      </c>
      <c r="Q240">
        <f t="shared" si="28"/>
        <v>0.15183098591549296</v>
      </c>
      <c r="R240" s="33">
        <f t="shared" si="29"/>
        <v>0.73044095774647888</v>
      </c>
      <c r="S240">
        <f t="shared" si="30"/>
        <v>26661.094957746478</v>
      </c>
      <c r="T240" s="4">
        <f t="shared" si="31"/>
        <v>18662.766470422532</v>
      </c>
    </row>
    <row r="241" spans="1:20" x14ac:dyDescent="0.25">
      <c r="A241" t="s">
        <v>288</v>
      </c>
      <c r="B241" t="s">
        <v>356</v>
      </c>
      <c r="C241" t="s">
        <v>357</v>
      </c>
      <c r="D241">
        <v>1</v>
      </c>
      <c r="E241" s="31">
        <v>2600</v>
      </c>
      <c r="F241">
        <v>0.97299999999999998</v>
      </c>
      <c r="G241" s="30">
        <f t="shared" si="24"/>
        <v>30357.599999999999</v>
      </c>
      <c r="H241">
        <v>408</v>
      </c>
      <c r="I241">
        <v>0.38630100000000001</v>
      </c>
      <c r="J241">
        <v>100</v>
      </c>
      <c r="K241">
        <v>565</v>
      </c>
      <c r="L241">
        <f t="shared" si="25"/>
        <v>465</v>
      </c>
      <c r="M241">
        <f t="shared" si="26"/>
        <v>308</v>
      </c>
      <c r="N241">
        <f t="shared" si="27"/>
        <v>0.62989247311827956</v>
      </c>
      <c r="O241">
        <v>0.38630100000000001</v>
      </c>
      <c r="P241">
        <v>100</v>
      </c>
      <c r="Q241">
        <f t="shared" si="28"/>
        <v>0.1</v>
      </c>
      <c r="R241" s="33">
        <f t="shared" si="29"/>
        <v>0.77146000000000003</v>
      </c>
      <c r="S241">
        <f t="shared" si="30"/>
        <v>28158.29</v>
      </c>
      <c r="T241" s="4">
        <f t="shared" si="31"/>
        <v>19710.803</v>
      </c>
    </row>
    <row r="242" spans="1:20" x14ac:dyDescent="0.25">
      <c r="A242" t="s">
        <v>289</v>
      </c>
      <c r="B242" t="s">
        <v>356</v>
      </c>
      <c r="C242" t="s">
        <v>357</v>
      </c>
      <c r="D242">
        <v>2</v>
      </c>
      <c r="E242" s="31">
        <v>4000</v>
      </c>
      <c r="F242">
        <v>0.97299999999999998</v>
      </c>
      <c r="G242" s="30">
        <f t="shared" si="24"/>
        <v>46704</v>
      </c>
      <c r="H242">
        <v>284</v>
      </c>
      <c r="I242">
        <v>0.31506799999999996</v>
      </c>
      <c r="J242">
        <v>204</v>
      </c>
      <c r="K242">
        <v>494</v>
      </c>
      <c r="L242">
        <f t="shared" si="25"/>
        <v>290</v>
      </c>
      <c r="M242">
        <f t="shared" si="26"/>
        <v>80</v>
      </c>
      <c r="N242">
        <f t="shared" si="27"/>
        <v>0.32068965517241377</v>
      </c>
      <c r="O242">
        <v>0.31506799999999996</v>
      </c>
      <c r="P242">
        <v>100</v>
      </c>
      <c r="Q242">
        <f t="shared" si="28"/>
        <v>-0.18689655172413791</v>
      </c>
      <c r="R242" s="33">
        <f t="shared" si="29"/>
        <v>0.99850993103448271</v>
      </c>
      <c r="S242">
        <f t="shared" si="30"/>
        <v>36445.612482758617</v>
      </c>
      <c r="T242" s="4">
        <f t="shared" si="31"/>
        <v>25511.92873793103</v>
      </c>
    </row>
    <row r="243" spans="1:20" x14ac:dyDescent="0.25">
      <c r="A243" t="s">
        <v>290</v>
      </c>
      <c r="B243" t="s">
        <v>356</v>
      </c>
      <c r="C243" t="s">
        <v>358</v>
      </c>
      <c r="D243">
        <v>1</v>
      </c>
      <c r="E243" s="31">
        <v>4000</v>
      </c>
      <c r="F243">
        <v>0.97299999999999998</v>
      </c>
      <c r="G243" s="30">
        <f t="shared" si="24"/>
        <v>46704</v>
      </c>
      <c r="H243">
        <v>443</v>
      </c>
      <c r="I243">
        <v>0.55616399999999999</v>
      </c>
      <c r="J243">
        <v>257</v>
      </c>
      <c r="K243">
        <v>903</v>
      </c>
      <c r="L243">
        <f t="shared" si="25"/>
        <v>646</v>
      </c>
      <c r="M243">
        <f t="shared" si="26"/>
        <v>186</v>
      </c>
      <c r="N243">
        <f t="shared" si="27"/>
        <v>0.33034055727554179</v>
      </c>
      <c r="O243">
        <v>0.55616399999999999</v>
      </c>
      <c r="P243">
        <v>100</v>
      </c>
      <c r="Q243">
        <f t="shared" si="28"/>
        <v>-9.4427244582043351E-2</v>
      </c>
      <c r="R243" s="33">
        <f t="shared" si="29"/>
        <v>0.92532972136222913</v>
      </c>
      <c r="S243">
        <f t="shared" si="30"/>
        <v>33774.534829721364</v>
      </c>
      <c r="T243" s="4">
        <f t="shared" si="31"/>
        <v>23642.174380804954</v>
      </c>
    </row>
    <row r="244" spans="1:20" x14ac:dyDescent="0.25">
      <c r="A244" t="s">
        <v>291</v>
      </c>
      <c r="B244" t="s">
        <v>356</v>
      </c>
      <c r="C244" t="s">
        <v>358</v>
      </c>
      <c r="D244">
        <v>2</v>
      </c>
      <c r="E244" s="31">
        <v>5100</v>
      </c>
      <c r="F244">
        <v>0.97299999999999998</v>
      </c>
      <c r="G244" s="30">
        <f t="shared" si="24"/>
        <v>59547.6</v>
      </c>
      <c r="H244">
        <v>718</v>
      </c>
      <c r="I244">
        <v>0.44931500000000002</v>
      </c>
      <c r="J244">
        <v>256</v>
      </c>
      <c r="K244">
        <v>916</v>
      </c>
      <c r="L244">
        <f t="shared" si="25"/>
        <v>660</v>
      </c>
      <c r="M244">
        <f t="shared" si="26"/>
        <v>462</v>
      </c>
      <c r="N244">
        <f t="shared" si="27"/>
        <v>0.66</v>
      </c>
      <c r="O244">
        <v>0.44931500000000002</v>
      </c>
      <c r="P244">
        <v>100</v>
      </c>
      <c r="Q244">
        <f t="shared" si="28"/>
        <v>-8.9090909090909109E-2</v>
      </c>
      <c r="R244" s="33">
        <f t="shared" si="29"/>
        <v>0.92110654545454551</v>
      </c>
      <c r="S244">
        <f t="shared" si="30"/>
        <v>33620.388909090914</v>
      </c>
      <c r="T244" s="4">
        <f t="shared" si="31"/>
        <v>23534.272236363639</v>
      </c>
    </row>
    <row r="245" spans="1:20" x14ac:dyDescent="0.25">
      <c r="A245" t="s">
        <v>292</v>
      </c>
      <c r="B245" t="s">
        <v>297</v>
      </c>
      <c r="C245" t="s">
        <v>357</v>
      </c>
      <c r="D245">
        <v>2</v>
      </c>
      <c r="E245" s="31">
        <v>5600</v>
      </c>
      <c r="F245">
        <v>0.97299999999999998</v>
      </c>
      <c r="G245" s="30">
        <f t="shared" si="24"/>
        <v>65385.599999999999</v>
      </c>
      <c r="H245">
        <v>478</v>
      </c>
      <c r="I245">
        <v>0.31780799999999998</v>
      </c>
      <c r="J245">
        <v>265</v>
      </c>
      <c r="K245">
        <v>644</v>
      </c>
      <c r="L245">
        <f t="shared" si="25"/>
        <v>379</v>
      </c>
      <c r="M245">
        <f t="shared" si="26"/>
        <v>213</v>
      </c>
      <c r="N245">
        <f t="shared" si="27"/>
        <v>0.54960422163588396</v>
      </c>
      <c r="O245">
        <v>0.31780799999999998</v>
      </c>
      <c r="P245">
        <v>100</v>
      </c>
      <c r="Q245">
        <f t="shared" si="28"/>
        <v>-0.24828496042216361</v>
      </c>
      <c r="R245" s="33">
        <f t="shared" si="29"/>
        <v>1.0470927176781002</v>
      </c>
      <c r="S245">
        <f t="shared" si="30"/>
        <v>38218.884195250655</v>
      </c>
      <c r="T245" s="4">
        <f t="shared" si="31"/>
        <v>26753.218936675457</v>
      </c>
    </row>
    <row r="246" spans="1:20" x14ac:dyDescent="0.25">
      <c r="A246" t="s">
        <v>293</v>
      </c>
      <c r="B246" t="s">
        <v>297</v>
      </c>
      <c r="C246" t="s">
        <v>358</v>
      </c>
      <c r="D246">
        <v>1</v>
      </c>
      <c r="E246" s="31">
        <v>5000</v>
      </c>
      <c r="F246">
        <v>0.97299999999999998</v>
      </c>
      <c r="G246" s="30">
        <f t="shared" si="24"/>
        <v>58380</v>
      </c>
      <c r="H246">
        <v>533</v>
      </c>
      <c r="I246">
        <v>0.51232900000000003</v>
      </c>
      <c r="J246">
        <v>236</v>
      </c>
      <c r="K246">
        <v>829</v>
      </c>
      <c r="L246">
        <f t="shared" si="25"/>
        <v>593</v>
      </c>
      <c r="M246">
        <f t="shared" si="26"/>
        <v>297</v>
      </c>
      <c r="N246">
        <f t="shared" si="27"/>
        <v>0.50067453625632385</v>
      </c>
      <c r="O246">
        <v>0.51232900000000003</v>
      </c>
      <c r="P246">
        <v>100</v>
      </c>
      <c r="Q246">
        <f t="shared" si="28"/>
        <v>-8.347386172006746E-2</v>
      </c>
      <c r="R246" s="33">
        <f t="shared" si="29"/>
        <v>0.91666121416526136</v>
      </c>
      <c r="S246">
        <f t="shared" si="30"/>
        <v>33458.13431703204</v>
      </c>
      <c r="T246" s="4">
        <f t="shared" si="31"/>
        <v>23420.694021922427</v>
      </c>
    </row>
    <row r="247" spans="1:20" x14ac:dyDescent="0.25">
      <c r="A247" t="s">
        <v>294</v>
      </c>
      <c r="B247" t="s">
        <v>297</v>
      </c>
      <c r="C247" t="s">
        <v>358</v>
      </c>
      <c r="D247">
        <v>2</v>
      </c>
      <c r="E247" s="31">
        <v>6000</v>
      </c>
      <c r="F247">
        <v>0.97299999999999998</v>
      </c>
      <c r="G247" s="30">
        <f t="shared" si="24"/>
        <v>70056</v>
      </c>
      <c r="H247">
        <v>566</v>
      </c>
      <c r="I247">
        <v>0.369863</v>
      </c>
      <c r="J247">
        <v>244</v>
      </c>
      <c r="K247">
        <v>872</v>
      </c>
      <c r="L247">
        <f t="shared" si="25"/>
        <v>628</v>
      </c>
      <c r="M247">
        <f t="shared" si="26"/>
        <v>322</v>
      </c>
      <c r="N247">
        <f t="shared" si="27"/>
        <v>0.51019108280254777</v>
      </c>
      <c r="O247">
        <v>0.369863</v>
      </c>
      <c r="P247">
        <v>100</v>
      </c>
      <c r="Q247">
        <f t="shared" si="28"/>
        <v>-8.3439490445859882E-2</v>
      </c>
      <c r="R247" s="33">
        <f t="shared" si="29"/>
        <v>0.91663401273885348</v>
      </c>
      <c r="S247">
        <f t="shared" si="30"/>
        <v>33457.141464968154</v>
      </c>
      <c r="T247" s="4">
        <f t="shared" si="31"/>
        <v>23419.999025477708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1 - First Best-Fit Line</vt:lpstr>
      <vt:lpstr>2 - Normalized Data and Model</vt:lpstr>
      <vt:lpstr>3 - "Solver" Rent Optimization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Hai Son Nguyen</cp:lastModifiedBy>
  <dcterms:created xsi:type="dcterms:W3CDTF">2016-02-26T18:41:34Z</dcterms:created>
  <dcterms:modified xsi:type="dcterms:W3CDTF">2020-09-22T23:54:07Z</dcterms:modified>
</cp:coreProperties>
</file>