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5" i="1"/>
  <c r="Y105" i="1"/>
  <c r="X121" i="1"/>
  <c r="Y121" i="1"/>
  <c r="X126" i="1"/>
  <c r="Y126" i="1"/>
  <c r="X144" i="1"/>
  <c r="Y144" i="1"/>
  <c r="Y102" i="1"/>
  <c r="X102" i="1"/>
  <c r="Y101" i="1"/>
  <c r="X101" i="1"/>
  <c r="Y100" i="1"/>
  <c r="X100" i="1"/>
  <c r="Y99" i="1"/>
  <c r="X99" i="1"/>
  <c r="Y98" i="1"/>
  <c r="X98" i="1"/>
  <c r="K121" i="2"/>
  <c r="L121" i="2" s="1"/>
  <c r="M121" i="2"/>
  <c r="N121" i="2"/>
  <c r="Y110" i="1"/>
  <c r="X110" i="1"/>
  <c r="K122" i="2"/>
  <c r="L122" i="2" s="1"/>
  <c r="M122" i="2"/>
  <c r="N122" i="2"/>
  <c r="Y111" i="1"/>
  <c r="X111" i="1"/>
  <c r="K120" i="2"/>
  <c r="L120" i="2" s="1"/>
  <c r="M120" i="2"/>
  <c r="N120" i="2"/>
  <c r="Y109" i="1"/>
  <c r="X109" i="1"/>
  <c r="K118" i="2"/>
  <c r="L118" i="2" s="1"/>
  <c r="M118" i="2"/>
  <c r="N118" i="2"/>
  <c r="Y107" i="1"/>
  <c r="X107" i="1"/>
  <c r="K119" i="2"/>
  <c r="L119" i="2" s="1"/>
  <c r="M119" i="2"/>
  <c r="N119" i="2"/>
  <c r="K124" i="2"/>
  <c r="L124" i="2" s="1"/>
  <c r="M124" i="2"/>
  <c r="N124" i="2"/>
  <c r="Y112" i="1"/>
  <c r="X112" i="1"/>
  <c r="Y108" i="1"/>
  <c r="X108" i="1"/>
  <c r="Y106" i="1"/>
  <c r="X106" i="1"/>
  <c r="K123" i="2"/>
  <c r="L123" i="2" s="1"/>
  <c r="M123" i="2"/>
  <c r="N123" i="2"/>
  <c r="K99" i="2" l="1"/>
  <c r="L99" i="2" s="1"/>
  <c r="M99" i="2"/>
  <c r="N99" i="2"/>
  <c r="Y104" i="1"/>
  <c r="X104" i="1"/>
  <c r="Y103" i="1"/>
  <c r="X103" i="1"/>
  <c r="Y91" i="1"/>
  <c r="X91" i="1"/>
  <c r="X116" i="1" l="1"/>
  <c r="Y116" i="1"/>
  <c r="K111" i="2" l="1"/>
  <c r="L111" i="2" s="1"/>
  <c r="M111" i="2"/>
  <c r="N111" i="2"/>
  <c r="K112" i="2"/>
  <c r="L112" i="2" s="1"/>
  <c r="M112" i="2"/>
  <c r="N112" i="2"/>
  <c r="K110" i="2"/>
  <c r="L110" i="2" s="1"/>
  <c r="M110" i="2"/>
  <c r="N110" i="2"/>
  <c r="N113" i="2"/>
  <c r="M113" i="2"/>
  <c r="K113" i="2"/>
  <c r="L113" i="2" s="1"/>
  <c r="N109" i="2"/>
  <c r="M109" i="2"/>
  <c r="K109" i="2"/>
  <c r="L109" i="2" s="1"/>
  <c r="X93" i="1"/>
  <c r="Y93" i="1"/>
  <c r="N248" i="2"/>
  <c r="M248" i="2"/>
  <c r="K248" i="2"/>
  <c r="L248" i="2" s="1"/>
  <c r="N247" i="2"/>
  <c r="M247" i="2"/>
  <c r="K247" i="2"/>
  <c r="L247" i="2" s="1"/>
  <c r="N246" i="2"/>
  <c r="M246" i="2"/>
  <c r="K246" i="2"/>
  <c r="L246" i="2" s="1"/>
  <c r="K245" i="2"/>
  <c r="L245" i="2" s="1"/>
  <c r="M245" i="2"/>
  <c r="N245" i="2"/>
  <c r="X172" i="1"/>
  <c r="Y172" i="1"/>
  <c r="X156" i="1" l="1"/>
  <c r="Y156" i="1"/>
  <c r="X155" i="1"/>
  <c r="Y155" i="1"/>
  <c r="X154" i="1"/>
  <c r="Y154" i="1"/>
  <c r="K163" i="2"/>
  <c r="L163" i="2" s="1"/>
  <c r="M163" i="2"/>
  <c r="N163" i="2"/>
  <c r="X135" i="1"/>
  <c r="Y135" i="1"/>
  <c r="K162" i="2"/>
  <c r="L162" i="2" s="1"/>
  <c r="M162" i="2"/>
  <c r="N162" i="2"/>
  <c r="X132" i="1"/>
  <c r="Y132" i="1"/>
  <c r="X130" i="1"/>
  <c r="Y130" i="1"/>
  <c r="X129" i="1"/>
  <c r="Y129" i="1"/>
  <c r="X133" i="1"/>
  <c r="Y133" i="1"/>
  <c r="X131" i="1"/>
  <c r="Y131" i="1"/>
  <c r="K228" i="2" l="1"/>
  <c r="L228" i="2" s="1"/>
  <c r="K235" i="2"/>
  <c r="L235" i="2" s="1"/>
  <c r="M228" i="2"/>
  <c r="M235" i="2"/>
  <c r="N228" i="2"/>
  <c r="N235" i="2"/>
  <c r="Y151" i="1"/>
  <c r="X151" i="1"/>
  <c r="K106" i="2"/>
  <c r="L106" i="2" s="1"/>
  <c r="M106" i="2"/>
  <c r="N106" i="2"/>
  <c r="K126" i="2"/>
  <c r="L126" i="2" s="1"/>
  <c r="M126" i="2"/>
  <c r="N126" i="2"/>
  <c r="X114" i="1"/>
  <c r="Y114"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0" i="1"/>
  <c r="Y150" i="1"/>
  <c r="X148" i="1"/>
  <c r="Y148" i="1"/>
  <c r="X149" i="1"/>
  <c r="Y149" i="1"/>
  <c r="K242" i="2"/>
  <c r="L242" i="2" s="1"/>
  <c r="M242" i="2"/>
  <c r="N242" i="2"/>
  <c r="K243" i="2"/>
  <c r="L243" i="2" s="1"/>
  <c r="K241" i="2"/>
  <c r="L241" i="2" s="1"/>
  <c r="M243" i="2"/>
  <c r="M241" i="2"/>
  <c r="N243" i="2"/>
  <c r="N241" i="2"/>
  <c r="Y160" i="1"/>
  <c r="X160" i="1"/>
  <c r="X170" i="1"/>
  <c r="Y170" i="1"/>
  <c r="X171" i="1"/>
  <c r="Y171"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47" i="1"/>
  <c r="Y147" i="1"/>
  <c r="K36" i="2"/>
  <c r="L36" i="2" s="1"/>
  <c r="M36" i="2"/>
  <c r="N36" i="2"/>
  <c r="K199" i="2"/>
  <c r="L199" i="2" s="1"/>
  <c r="M199" i="2"/>
  <c r="N199" i="2"/>
  <c r="X128" i="1"/>
  <c r="Y128" i="1"/>
  <c r="X134" i="1"/>
  <c r="Y134" i="1"/>
  <c r="Y55" i="1"/>
  <c r="X55" i="1"/>
  <c r="X54" i="1"/>
  <c r="Y54" i="1"/>
  <c r="X146" i="1"/>
  <c r="Y146" i="1"/>
  <c r="K236" i="2"/>
  <c r="L236" i="2" s="1"/>
  <c r="M236" i="2"/>
  <c r="N236" i="2"/>
  <c r="K237" i="2"/>
  <c r="L237" i="2" s="1"/>
  <c r="M237" i="2"/>
  <c r="N237" i="2"/>
  <c r="X152" i="1"/>
  <c r="Y152" i="1"/>
  <c r="K227" i="2"/>
  <c r="L227" i="2" s="1"/>
  <c r="M227" i="2"/>
  <c r="N227" i="2"/>
  <c r="K238" i="2"/>
  <c r="L238" i="2" s="1"/>
  <c r="M238" i="2"/>
  <c r="N238" i="2"/>
  <c r="X157" i="1"/>
  <c r="Y157" i="1"/>
  <c r="K240" i="2"/>
  <c r="L240" i="2" s="1"/>
  <c r="M240" i="2"/>
  <c r="N240" i="2"/>
  <c r="K165" i="2"/>
  <c r="L165" i="2" s="1"/>
  <c r="M165" i="2"/>
  <c r="N165" i="2"/>
  <c r="K159" i="2"/>
  <c r="L159" i="2" s="1"/>
  <c r="M159" i="2"/>
  <c r="N159" i="2"/>
  <c r="X125" i="1"/>
  <c r="Y125"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24" i="1"/>
  <c r="Y124"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5" i="1"/>
  <c r="Y95" i="1"/>
  <c r="X96" i="1"/>
  <c r="Y96" i="1"/>
  <c r="K100" i="2"/>
  <c r="L100" i="2" s="1"/>
  <c r="M100" i="2"/>
  <c r="N100" i="2"/>
  <c r="Y94" i="1"/>
  <c r="X94" i="1"/>
  <c r="X92" i="1"/>
  <c r="Y92" i="1"/>
  <c r="X25" i="1"/>
  <c r="Y25" i="1"/>
  <c r="K22" i="2"/>
  <c r="L22" i="2" s="1"/>
  <c r="M22" i="2"/>
  <c r="N22" i="2"/>
  <c r="K158" i="2"/>
  <c r="L158" i="2" s="1"/>
  <c r="M158" i="2"/>
  <c r="N158" i="2"/>
  <c r="K198" i="2"/>
  <c r="L198" i="2" s="1"/>
  <c r="M198" i="2"/>
  <c r="N198" i="2"/>
  <c r="K35" i="2"/>
  <c r="L35" i="2" s="1"/>
  <c r="M35" i="2"/>
  <c r="N35" i="2"/>
  <c r="X137" i="1"/>
  <c r="Y137" i="1"/>
  <c r="X22" i="1"/>
  <c r="Y22" i="1"/>
  <c r="X2" i="1"/>
  <c r="Y2" i="1"/>
  <c r="X120" i="1"/>
  <c r="Y120" i="1"/>
  <c r="X97" i="1" l="1"/>
  <c r="Y97" i="1"/>
  <c r="X145" i="1"/>
  <c r="Y145"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3" i="1"/>
  <c r="Y143"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2" i="1" l="1"/>
  <c r="Y122" i="1"/>
  <c r="X36" i="1" l="1"/>
  <c r="Y36" i="1"/>
  <c r="X35" i="1"/>
  <c r="Y35" i="1"/>
  <c r="X34" i="1"/>
  <c r="Y34" i="1"/>
  <c r="X113" i="1"/>
  <c r="Y113" i="1"/>
  <c r="X115" i="1"/>
  <c r="Y115" i="1"/>
  <c r="X90" i="1"/>
  <c r="Y90" i="1"/>
  <c r="Y163" i="1"/>
  <c r="X163" i="1"/>
  <c r="Y166" i="1"/>
  <c r="X166" i="1"/>
  <c r="Y164" i="1"/>
  <c r="X164" i="1"/>
  <c r="X162" i="1"/>
  <c r="Y162" i="1"/>
  <c r="X165" i="1"/>
  <c r="Y165" i="1"/>
  <c r="K129" i="2" l="1"/>
  <c r="L129" i="2" s="1"/>
  <c r="M129" i="2"/>
  <c r="N129" i="2"/>
  <c r="Y119" i="1"/>
  <c r="X119" i="1"/>
  <c r="X123" i="1"/>
  <c r="Y123" i="1"/>
  <c r="K136" i="2"/>
  <c r="L136" i="2" s="1"/>
  <c r="M136" i="2"/>
  <c r="N136" i="2"/>
  <c r="K161" i="2"/>
  <c r="L161" i="2" s="1"/>
  <c r="M161" i="2"/>
  <c r="N161" i="2"/>
  <c r="K160" i="2"/>
  <c r="L160" i="2" s="1"/>
  <c r="M160" i="2"/>
  <c r="N160" i="2"/>
  <c r="X127" i="1"/>
  <c r="Y127" i="1"/>
  <c r="K85" i="2"/>
  <c r="L85" i="2" s="1"/>
  <c r="M85" i="2"/>
  <c r="N85" i="2"/>
  <c r="K84" i="2"/>
  <c r="L84" i="2" s="1"/>
  <c r="M84" i="2"/>
  <c r="N84" i="2"/>
  <c r="K86" i="2"/>
  <c r="L86" i="2" s="1"/>
  <c r="M86" i="2"/>
  <c r="N86" i="2"/>
  <c r="K88" i="2"/>
  <c r="L88" i="2" s="1"/>
  <c r="M88" i="2"/>
  <c r="N88" i="2"/>
  <c r="K87" i="2"/>
  <c r="L87" i="2" s="1"/>
  <c r="M87" i="2"/>
  <c r="N87" i="2"/>
  <c r="X167" i="1"/>
  <c r="Y167" i="1"/>
  <c r="X138" i="1"/>
  <c r="Y138" i="1"/>
  <c r="X45" i="1"/>
  <c r="Y45" i="1"/>
  <c r="X82" i="1"/>
  <c r="Y82" i="1"/>
  <c r="X81" i="1"/>
  <c r="Y81" i="1"/>
  <c r="X59" i="1"/>
  <c r="Y59" i="1"/>
  <c r="X58" i="1"/>
  <c r="Y58" i="1"/>
  <c r="X80" i="1"/>
  <c r="Y80" i="1"/>
  <c r="X161" i="1" l="1"/>
  <c r="Y161" i="1"/>
  <c r="X168" i="1"/>
  <c r="Y168" i="1"/>
  <c r="X159" i="1"/>
  <c r="Y159" i="1"/>
  <c r="K132" i="2" l="1"/>
  <c r="L132" i="2" s="1"/>
  <c r="M132" i="2"/>
  <c r="N132" i="2"/>
  <c r="X136" i="1"/>
  <c r="Y136" i="1"/>
  <c r="K131" i="2"/>
  <c r="L131" i="2" s="1"/>
  <c r="M131" i="2"/>
  <c r="N131" i="2"/>
  <c r="K130" i="2"/>
  <c r="L130" i="2" s="1"/>
  <c r="M130" i="2"/>
  <c r="N130" i="2"/>
  <c r="Y118" i="1"/>
  <c r="X118" i="1"/>
  <c r="X117" i="1"/>
  <c r="Y117" i="1"/>
  <c r="K239" i="2"/>
  <c r="L239" i="2" s="1"/>
  <c r="M239" i="2"/>
  <c r="N239" i="2"/>
  <c r="X158" i="1"/>
  <c r="Y158"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69" i="1"/>
  <c r="Y169" i="1"/>
  <c r="X31" i="1"/>
  <c r="Y31" i="1"/>
  <c r="X153" i="1"/>
  <c r="Y153"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2" i="1" l="1"/>
  <c r="X140" i="1"/>
  <c r="X139" i="1"/>
  <c r="X141" i="1"/>
  <c r="X24" i="1"/>
  <c r="X76" i="1"/>
  <c r="Y76" i="1"/>
  <c r="Y24" i="1"/>
  <c r="Y141" i="1"/>
  <c r="Y139" i="1"/>
  <c r="Y140" i="1"/>
  <c r="Y142"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<sst xmlns="http://schemas.openxmlformats.org/spreadsheetml/2006/main" count="6959" uniqueCount="1098">
  <si>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</si>
  <si>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</si>
  <si>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</si>
  <si>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</si>
  <si>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</si>
  <si>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</si>
  <si>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</si>
  <si>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</si>
  <si>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</si>
  <si>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</si>
  <si>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</si>
  <si>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</si>
  <si>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</si>
  <si>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</si>
  <si>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</si>
  <si>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</si>
  <si>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</si>
  <si>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</si>
  <si>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</si>
  <si>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</si>
  <si>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</si>
  <si>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</si>
  <si>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</si>
  <si>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</si>
  <si>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</si>
  <si>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</si>
  <si>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</si>
  <si>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</si>
  <si>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</si>
  <si>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</si>
  <si>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</si>
  <si>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</si>
  <si>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</si>
  <si>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</si>
  <si>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</si>
  <si>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</si>
  <si>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</si>
  <si>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</si>
  <si>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</si>
  <si>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</si>
  <si>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</si>
  <si>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</si>
  <si>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</si>
  <si>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</si>
  <si>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</si>
  <si>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</si>
  <si>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</si>
  <si>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</si>
  <si>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</si>
  <si>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</si>
  <si>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</si>
  <si>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</si>
  <si>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</si>
  <si>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</si>
  <si>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</si>
  <si>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</si>
  <si>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</si>
  <si>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</si>
  <si>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</si>
  <si>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</si>
  <si>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</si>
  <si>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</si>
  <si>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</si>
  <si>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</si>
  <si>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</si>
  <si>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</si>
  <si>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</si>
  <si>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</si>
  <si>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</si>
  <si>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</si>
  <si>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</si>
  <si>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</si>
  <si>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</si>
  <si>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</si>
  <si>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</si>
  <si>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</si>
  <si>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</si>
  <si>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</si>
  <si>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</si>
  <si>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</si>
  <si>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</si>
  <si>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</si>
  <si>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</si>
  <si>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</si>
  <si>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</si>
  <si>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</si>
  <si>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</si>
  <si>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</si>
  <si>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</si>
  <si>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</si>
  <si>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</si>
  <si>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</si>
  <si>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</si>
  <si>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</si>
  <si>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</si>
  <si>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</si>
  <si>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</si>
  <si>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</si>
  <si>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</si>
  <si>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</si>
  <si>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</si>
  <si>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</si>
  <si>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</si>
  <si>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</si>
  <si>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</si>
  <si>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</si>
  <si>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</si>
  <si>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</si>
  <si>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</si>
  <si>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</si>
  <si>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</si>
  <si>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</si>
  <si>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</si>
  <si>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</si>
  <si>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</si>
  <si>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</si>
  <si>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</si>
  <si>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</si>
  <si>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</si>
  <si>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</si>
  <si>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</si>
  <si>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</si>
  <si>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</si>
  <si>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</si>
  <si>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</si>
  <si>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</si>
  <si>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</si>
  <si>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</si>
  <si>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</si>
  <si>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</si>
  <si>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</si>
  <si>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</si>
  <si>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</si>
  <si>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</si>
  <si>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</si>
  <si>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</si>
  <si>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</si>
  <si>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</si>
  <si>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</si>
  <si>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</si>
  <si>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</si>
  <si>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</si>
  <si>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</si>
  <si>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</si>
  <si>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</si>
  <si>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</si>
  <si>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</si>
  <si>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</si>
  <si>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</si>
  <si>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</si>
  <si>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</si>
  <si>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</si>
  <si>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</si>
  <si>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</si>
  <si>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</si>
  <si>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</si>
  <si>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</si>
  <si>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</si>
  <si>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</si>
  <si>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</si>
  <si>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</si>
  <si>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</si>
  <si>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</si>
  <si>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</si>
  <si>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</si>
  <si>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</si>
  <si>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</si>
  <si>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</si>
  <si>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</si>
  <si>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</si>
  <si>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</si>
  <si>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</si>
  <si>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</si>
  <si>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</si>
  <si>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</si>
  <si>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</si>
  <si>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</si>
  <si>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</si>
  <si>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</si>
  <si>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</si>
  <si>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</si>
  <si>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</si>
  <si>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</si>
  <si>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</si>
  <si>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</si>
  <si>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</si>
  <si>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</si>
  <si>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</si>
  <si>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</si>
  <si>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</si>
  <si>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</si>
  <si>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</si>
  <si>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</si>
  <si>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</si>
  <si>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</si>
  <si>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</si>
  <si>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</si>
  <si>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</si>
  <si>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</si>
  <si>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</si>
  <si>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</si>
  <si>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</si>
  <si>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</si>
  <si>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</si>
  <si>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</si>
  <si>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</si>
  <si>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</si>
  <si>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</si>
  <si>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</si>
  <si>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</si>
  <si>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</si>
  <si>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</si>
  <si>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</si>
  <si>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</si>
  <si>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</si>
  <si>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</si>
  <si>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</si>
  <si>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</si>
  <si>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</si>
  <si>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</si>
  <si>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</si>
  <si>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</si>
  <si>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</si>
  <si>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</si>
  <si>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</si>
  <si>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</si>
  <si>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</si>
  <si>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</si>
  <si>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</si>
  <si>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</si>
  <si>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</si>
  <si>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</si>
  <si>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</si>
  <si>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</si>
  <si>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</si>
  <si>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</si>
  <si>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</si>
  <si>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</si>
  <si>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</si>
  <si>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</si>
  <si>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</si>
  <si>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</si>
  <si>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</si>
  <si>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</si>
  <si>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</si>
  <si>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</si>
  <si>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</si>
  <si>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</si>
  <si>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</si>
  <si>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</si>
  <si>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</si>
  <si>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</si>
  <si>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</si>
  <si>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</si>
  <si>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</si>
  <si>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</si>
  <si>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</si>
  <si>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</si>
  <si>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</si>
  <si>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</si>
  <si>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</si>
  <si>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</si>
  <si>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</si>
  <si>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</si>
  <si>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</si>
  <si>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</si>
  <si>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</si>
  <si>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</si>
  <si>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</si>
  <si>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</si>
  <si>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</si>
  <si>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</si>
  <si>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</si>
  <si>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</si>
  <si>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</si>
  <si>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</si>
  <si>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</si>
  <si>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</si>
  <si>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</si>
  <si>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</si>
  <si>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</si>
  <si>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</si>
  <si>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</si>
  <si>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</si>
  <si>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</si>
  <si>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</si>
  <si>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</si>
  <si>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</si>
  <si>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</si>
  <si>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</si>
  <si>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</si>
  <si>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</si>
  <si>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</si>
  <si>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</si>
  <si>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</si>
  <si>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</si>
  <si>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</si>
  <si>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</si>
  <si>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</si>
  <si>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</si>
  <si>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</si>
  <si>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</si>
  <si>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</si>
  <si>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</si>
  <si>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</si>
  <si>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</si>
  <si>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</si>
  <si>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</si>
  <si>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</si>
  <si>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</si>
  <si>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</si>
  <si>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</si>
  <si>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</si>
  <si>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</si>
  <si>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</si>
  <si>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</si>
  <si>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</si>
  <si>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</si>
  <si>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</si>
  <si>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</si>
  <si>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</si>
  <si>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</si>
  <si>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</si>
  <si>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</si>
  <si>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</si>
  <si>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</si>
  <si>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</si>
  <si>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</si>
  <si>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</si>
  <si>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</si>
  <si>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</si>
  <si>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</si>
  <si>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</si>
  <si>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</si>
  <si>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</si>
  <si>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</si>
  <si>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</si>
  <si>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</si>
  <si>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</si>
  <si>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</si>
  <si>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</si>
  <si>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</si>
  <si>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</si>
  <si>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</si>
  <si>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</si>
  <si>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</si>
  <si>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</si>
  <si>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</si>
  <si>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</si>
  <si>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</si>
  <si>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</si>
  <si>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</si>
  <si>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</si>
  <si>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</si>
  <si>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</si>
  <si>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</si>
  <si>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</si>
  <si>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</si>
  <si>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</si>
  <si>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</si>
  <si>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</si>
  <si>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</si>
  <si>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</si>
  <si>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</si>
  <si>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</si>
  <si>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</si>
  <si>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</si>
  <si>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</si>
  <si>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</si>
  <si>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</si>
  <si>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</si>
  <si>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</si>
  <si>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</si>
  <si>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</si>
  <si>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</si>
  <si>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</si>
  <si>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</si>
  <si>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</si>
  <si>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</si>
  <si>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</si>
  <si>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</si>
  <si>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</si>
  <si>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</si>
  <si>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</si>
  <si>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</si>
  <si>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</si>
  <si>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</si>
  <si>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</si>
  <si>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</si>
  <si>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</si>
  <si>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</si>
  <si>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</si>
  <si>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</si>
  <si>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</si>
  <si>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</si>
  <si>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</si>
  <si>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</si>
  <si>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</si>
  <si>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</si>
  <si>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</si>
  <si>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</si>
  <si>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</si>
  <si>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</si>
  <si>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</si>
  <si>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</si>
  <si>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</si>
  <si>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</si>
  <si>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</si>
  <si>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</si>
  <si>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</si>
  <si>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</si>
  <si>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</si>
  <si>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</si>
  <si>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</si>
  <si>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</si>
  <si>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</si>
  <si>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</si>
  <si>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</si>
  <si>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</si>
  <si>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</si>
  <si>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</si>
  <si>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</si>
  <si>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</si>
  <si>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</si>
  <si>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</si>
  <si>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</si>
  <si>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</si>
  <si>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</si>
  <si>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</si>
  <si>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</si>
  <si>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</si>
  <si>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</si>
  <si>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</si>
  <si>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</si>
  <si>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</si>
  <si>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</si>
  <si>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</si>
  <si>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</si>
  <si>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</si>
  <si>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</si>
  <si>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</si>
  <si>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</si>
  <si>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</si>
  <si>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</si>
  <si>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</si>
  <si>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</si>
  <si>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</si>
  <si>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</si>
  <si>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</si>
  <si>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</si>
  <si>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</si>
  <si>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</si>
  <si>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</si>
  <si>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</si>
  <si>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</si>
  <si>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</si>
  <si>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</si>
  <si>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</si>
  <si>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</si>
  <si>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</si>
  <si>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</si>
  <si>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</si>
  <si>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</si>
  <si>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</si>
  <si>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</si>
  <si>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</si>
  <si>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</si>
  <si>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</si>
  <si>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</si>
  <si>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</si>
  <si>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</si>
  <si>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</si>
  <si>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</si>
  <si>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</si>
  <si>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</si>
  <si>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</si>
  <si>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</si>
  <si>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</si>
  <si>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</si>
  <si>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</si>
  <si>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</si>
  <si>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</si>
  <si>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</si>
  <si>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</si>
  <si>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</si>
  <si>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</si>
  <si>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</si>
  <si>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</si>
  <si>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</si>
  <si>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</si>
  <si>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</si>
  <si>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</si>
  <si>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</si>
  <si>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</si>
  <si>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</si>
  <si>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</si>
  <si>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</si>
  <si>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</si>
  <si>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</si>
  <si>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</si>
  <si>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</si>
  <si>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</si>
  <si>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</si>
  <si>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</si>
  <si>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</si>
  <si>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</si>
  <si>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</si>
  <si>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</si>
  <si>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</si>
  <si>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</si>
  <si>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</si>
  <si>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</si>
  <si>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</si>
  <si>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</si>
  <si>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</si>
  <si>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</si>
  <si>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</si>
  <si>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</si>
  <si>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</si>
  <si>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</si>
  <si>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</si>
  <si>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</si>
  <si>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</si>
  <si>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</si>
  <si>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</si>
  <si>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</si>
  <si>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</si>
  <si>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</si>
  <si>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</si>
  <si>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</si>
  <si>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</si>
  <si>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</si>
  <si>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</si>
  <si>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</si>
  <si>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</si>
  <si>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</si>
  <si>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</si>
  <si>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</si>
  <si>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</si>
  <si>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</si>
  <si>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</si>
  <si>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</si>
  <si>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</si>
  <si>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</si>
  <si>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</si>
  <si>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</si>
  <si>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</si>
  <si>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</si>
  <si>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</si>
  <si>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</si>
  <si>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</si>
  <si>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</si>
  <si>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</si>
  <si>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</si>
  <si>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</si>
  <si>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</si>
  <si>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</si>
  <si>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</si>
  <si>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</si>
  <si>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</si>
  <si>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</si>
  <si>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</si>
  <si>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</si>
  <si>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</si>
  <si>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</si>
  <si>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</si>
  <si>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</si>
  <si>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</si>
  <si>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</si>
  <si>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</si>
  <si>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</si>
  <si>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</si>
  <si>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</si>
  <si>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</si>
  <si>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</si>
  <si>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</si>
  <si>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</si>
  <si>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</si>
  <si>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</si>
  <si>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</si>
  <si>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</si>
  <si>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</si>
  <si>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</si>
  <si>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</si>
  <si>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</si>
  <si>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</si>
  <si>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</si>
  <si>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</si>
  <si>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</si>
  <si>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</si>
  <si>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</si>
  <si>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</si>
  <si>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</si>
  <si>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</si>
  <si>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</si>
  <si>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</si>
  <si>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</si>
  <si>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</si>
  <si>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</si>
  <si>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</si>
  <si>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</si>
  <si>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</si>
  <si>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</si>
  <si>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</si>
  <si>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</si>
  <si>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</si>
  <si>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</si>
  <si>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</si>
  <si>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</si>
  <si>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</si>
  <si>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</si>
  <si>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</si>
  <si>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</si>
  <si>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</si>
  <si>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</si>
  <si>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</si>
  <si>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</si>
  <si>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</si>
  <si>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</si>
  <si>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</si>
  <si>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</si>
  <si>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</si>
  <si>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</si>
  <si>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</si>
  <si>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</si>
  <si>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</si>
  <si>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</si>
  <si>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</si>
  <si>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</si>
  <si>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</si>
  <si>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</si>
  <si>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</si>
  <si>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</si>
  <si>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</si>
  <si>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</si>
  <si>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</si>
  <si>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</si>
  <si>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</si>
  <si>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</si>
  <si>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</si>
  <si>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</si>
  <si>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</si>
  <si>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</si>
  <si>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</si>
  <si>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</si>
  <si>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</si>
  <si>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</si>
  <si>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</si>
  <si>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</si>
  <si>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</si>
  <si>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</si>
  <si>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</si>
  <si>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</si>
  <si>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</si>
  <si>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</si>
  <si>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</si>
  <si>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</si>
  <si>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</si>
  <si>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</si>
  <si>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</si>
  <si>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</si>
  <si>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</si>
  <si>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</si>
  <si>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</si>
  <si>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</si>
  <si>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</si>
  <si>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</si>
  <si>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</si>
  <si>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</si>
  <si>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</si>
  <si>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</si>
  <si>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</si>
  <si>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</si>
  <si>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</si>
  <si>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</si>
  <si>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</si>
  <si>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</si>
  <si>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</si>
  <si>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</si>
  <si>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</si>
  <si>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</si>
  <si>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</si>
  <si>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</si>
  <si>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</si>
  <si>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</si>
  <si>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</si>
  <si>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</si>
  <si>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</si>
  <si>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</si>
  <si>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</si>
  <si>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</si>
  <si>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</si>
  <si>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</si>
  <si>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</si>
  <si>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</si>
  <si>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</si>
  <si>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</si>
  <si>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</si>
  <si>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</si>
  <si>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</si>
  <si>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</si>
  <si>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</si>
  <si>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</si>
  <si>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</si>
  <si>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</si>
  <si>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</si>
  <si>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</si>
  <si>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</si>
  <si>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</si>
  <si>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</si>
  <si>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</si>
  <si>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</si>
  <si>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</si>
  <si>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</si>
  <si>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</si>
  <si>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</si>
  <si>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</si>
  <si>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</si>
  <si>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</si>
  <si>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</si>
  <si>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</si>
  <si>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</si>
  <si>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</si>
  <si>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</si>
  <si>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</si>
  <si>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</si>
  <si>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</si>
  <si>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</si>
  <si>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</si>
  <si>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</si>
  <si>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</si>
  <si>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</si>
  <si>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</si>
  <si>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</si>
  <si>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</si>
  <si>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</si>
  <si>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</si>
  <si>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</si>
  <si>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</si>
  <si>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</si>
  <si>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</si>
  <si>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</si>
  <si>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</si>
  <si>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</si>
  <si>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</si>
  <si>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</si>
  <si>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</si>
  <si>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</si>
  <si>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</si>
  <si>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</si>
  <si>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</si>
  <si>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</si>
  <si>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</si>
  <si>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</si>
  <si>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</si>
  <si>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</si>
  <si>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</si>
  <si>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</si>
  <si>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</si>
  <si>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</si>
  <si>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</si>
  <si>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</si>
  <si>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</si>
  <si>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</si>
  <si>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</si>
  <si>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</si>
  <si>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</si>
  <si>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</si>
  <si>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</si>
  <si>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</si>
  <si>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</si>
  <si>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</si>
  <si>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</si>
  <si>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</si>
  <si>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</si>
  <si>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</si>
  <si>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</si>
  <si>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</si>
  <si>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</si>
  <si>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</si>
  <si>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</si>
  <si>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</si>
  <si>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</si>
  <si>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</si>
  <si>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</si>
  <si>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</si>
  <si>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</si>
  <si>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</si>
  <si>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</si>
  <si>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</si>
  <si>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</si>
  <si>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</si>
  <si>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</si>
  <si>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</si>
  <si>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</si>
  <si>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</si>
  <si>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</si>
  <si>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</si>
  <si>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</si>
  <si>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</si>
  <si>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</si>
  <si>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</si>
  <si>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</si>
  <si>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</si>
  <si>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</si>
  <si>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</si>
  <si>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</si>
  <si>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</si>
  <si>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</si>
  <si>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</si>
  <si>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</si>
  <si>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</si>
  <si>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</si>
  <si>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</si>
  <si>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</si>
  <si>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</si>
  <si>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</si>
  <si>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</si>
  <si>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</si>
  <si>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</si>
  <si>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</si>
  <si>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</si>
  <si>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</si>
  <si>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</si>
  <si>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</si>
  <si>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</si>
  <si>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</si>
  <si>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</si>
  <si>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</si>
  <si>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</si>
  <si>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</si>
  <si>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</si>
  <si>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</si>
  <si>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</si>
  <si>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</si>
  <si>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</si>
  <si>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</si>
  <si>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</si>
  <si>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</si>
  <si>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</si>
  <si>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</si>
  <si>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</si>
  <si>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</si>
  <si>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</si>
  <si>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</si>
  <si>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</si>
  <si>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</si>
  <si>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</si>
  <si>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</si>
  <si>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</si>
  <si>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</si>
  <si>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</si>
  <si>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</si>
  <si>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</si>
  <si>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</si>
  <si>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</si>
  <si>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</si>
  <si>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</si>
  <si>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</si>
  <si>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</si>
  <si>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</si>
  <si>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</si>
  <si>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</si>
  <si>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</si>
  <si>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</si>
  <si>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</si>
  <si>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</si>
  <si>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</si>
  <si>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</si>
  <si>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</si>
  <si>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</si>
  <si>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</si>
  <si>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</si>
  <si>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</si>
  <si>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</si>
  <si>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</si>
  <si>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</si>
  <si>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</si>
  <si>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</si>
  <si>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</si>
  <si>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</si>
  <si>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</si>
  <si>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</si>
  <si>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</si>
  <si>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</si>
  <si>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</si>
  <si>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</si>
  <si>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</si>
  <si>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</si>
  <si>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</si>
  <si>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</si>
  <si>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</si>
  <si>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</si>
  <si>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</si>
  <si>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</si>
  <si>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</si>
  <si>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</si>
  <si>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</si>
  <si>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</si>
  <si>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</si>
  <si>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</si>
  <si>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</si>
  <si>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</si>
  <si>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</si>
  <si>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</si>
  <si>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</si>
  <si>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</si>
  <si>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</si>
  <si>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</si>
  <si>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</si>
  <si>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</si>
  <si>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</si>
  <si>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</si>
  <si>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</si>
  <si>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</si>
  <si>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</si>
  <si>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</si>
  <si>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</si>
  <si>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</si>
  <si>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</si>
  <si>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</si>
  <si>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</si>
  <si>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</si>
  <si>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</si>
  <si>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</si>
  <si>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</si>
  <si>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</si>
  <si>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</si>
  <si>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</si>
  <si>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</si>
  <si>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</si>
  <si>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</si>
  <si>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</si>
  <si>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</si>
  <si>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</si>
  <si>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</si>
  <si>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</si>
  <si>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</si>
  <si>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</si>
  <si>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</si>
  <si>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</si>
  <si>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</si>
  <si>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</si>
  <si>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</si>
  <si>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</si>
  <si>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</si>
  <si>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</si>
  <si>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</si>
  <si>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</si>
  <si>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</si>
  <si>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</si>
  <si>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</si>
  <si>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</si>
  <si>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</si>
  <si>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</si>
  <si>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</si>
  <si>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</si>
  <si>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</si>
  <si>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</si>
  <si>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</si>
  <si>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</si>
  <si>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</si>
  <si>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</si>
  <si>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</si>
  <si>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</si>
  <si>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</si>
  <si>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</si>
  <si>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</si>
  <si>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</si>
  <si>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</si>
  <si>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</si>
  <si>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</si>
  <si>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</si>
  <si>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</si>
  <si>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</si>
  <si>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</si>
  <si>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</si>
  <si>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</si>
  <si>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</si>
  <si>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</si>
  <si>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</si>
  <si>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</si>
  <si>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</si>
  <si>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</si>
  <si>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</si>
  <si>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</si>
  <si>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</si>
  <si>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</si>
  <si>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</si>
  <si>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</si>
  <si>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</si>
  <si>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</si>
  <si>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</si>
  <si>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</si>
  <si>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</si>
  <si>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</si>
  <si>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</si>
  <si>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</si>
  <si>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</si>
  <si>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</si>
  <si>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</si>
  <si>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</si>
  <si>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</si>
  <si>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</si>
  <si>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</si>
  <si>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</si>
  <si>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Structured this way to make it consistent with other note processing into Solr</t>
  </si>
  <si>
    <t>note_dissertation</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</si>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</sst>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2" totalsRowShown="0">
  <autoFilter ref="A1:AA172"/>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2"/>
  <sheetViews>
    <sheetView topLeftCell="A78" workbookViewId="0">
      <pane xSplit="1" topLeftCell="I1" activePane="topRight" state="frozen"/>
      <selection pane="topRight" activeCell="A113" sqref="A113:XFD11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1036</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1073</v>
      </c>
      <c r="B26" t="s">
        <v>6</v>
      </c>
      <c r="C26" t="s">
        <v>6</v>
      </c>
      <c r="D26" t="s">
        <v>6</v>
      </c>
      <c r="E26" t="s">
        <v>501</v>
      </c>
      <c r="F26" t="s">
        <v>2</v>
      </c>
      <c r="G26" t="s">
        <v>2</v>
      </c>
      <c r="H26" t="s">
        <v>40</v>
      </c>
      <c r="I26" t="s">
        <v>347</v>
      </c>
      <c r="J26" t="s">
        <v>40</v>
      </c>
      <c r="K26" t="s">
        <v>3</v>
      </c>
      <c r="L26" t="s">
        <v>40</v>
      </c>
      <c r="M26" t="s">
        <v>40</v>
      </c>
      <c r="N26" t="s">
        <v>1085</v>
      </c>
      <c r="O26" t="s">
        <v>6</v>
      </c>
      <c r="P26" t="s">
        <v>6</v>
      </c>
      <c r="Q26" t="s">
        <v>6</v>
      </c>
      <c r="R26" t="s">
        <v>40</v>
      </c>
      <c r="S26" t="s">
        <v>1078</v>
      </c>
      <c r="T26" t="s">
        <v>6</v>
      </c>
      <c r="U26" t="s">
        <v>6</v>
      </c>
      <c r="V26" t="s">
        <v>663</v>
      </c>
      <c r="W26" s="10" t="s">
        <v>1080</v>
      </c>
      <c r="X26" s="8">
        <f>IF(ISNUMBER(MATCH(fields[argot_field],issuesfield[field],0)),COUNTIF(issuesfield[field],fields[argot_field]),0)</f>
        <v>0</v>
      </c>
      <c r="Y26">
        <f>IF(ISNUMBER(MATCH(fields[argot_field],mappings[field],0)),COUNTIF(mappings[field],fields[argot_field]),0)</f>
        <v>1</v>
      </c>
    </row>
    <row r="27" spans="1:27" x14ac:dyDescent="0.25">
      <c r="A27" t="s">
        <v>1074</v>
      </c>
      <c r="B27" t="s">
        <v>6</v>
      </c>
      <c r="C27" t="s">
        <v>6</v>
      </c>
      <c r="D27" t="s">
        <v>6</v>
      </c>
      <c r="E27" t="s">
        <v>501</v>
      </c>
      <c r="F27" t="s">
        <v>2</v>
      </c>
      <c r="G27" t="s">
        <v>2</v>
      </c>
      <c r="H27" t="s">
        <v>40</v>
      </c>
      <c r="I27" t="s">
        <v>347</v>
      </c>
      <c r="J27" t="s">
        <v>40</v>
      </c>
      <c r="K27" t="s">
        <v>3</v>
      </c>
      <c r="L27" t="s">
        <v>40</v>
      </c>
      <c r="M27" t="s">
        <v>40</v>
      </c>
      <c r="N27" t="s">
        <v>1086</v>
      </c>
      <c r="O27" t="s">
        <v>6</v>
      </c>
      <c r="P27" t="s">
        <v>6</v>
      </c>
      <c r="Q27" t="s">
        <v>6</v>
      </c>
      <c r="R27" t="s">
        <v>40</v>
      </c>
      <c r="S27" t="s">
        <v>1078</v>
      </c>
      <c r="T27" t="s">
        <v>6</v>
      </c>
      <c r="U27" t="s">
        <v>6</v>
      </c>
      <c r="V27" t="s">
        <v>663</v>
      </c>
      <c r="W27" t="s">
        <v>1081</v>
      </c>
      <c r="X27" s="8">
        <f>IF(ISNUMBER(MATCH(fields[argot_field],issuesfield[field],0)),COUNTIF(issuesfield[field],fields[argot_field]),0)</f>
        <v>0</v>
      </c>
      <c r="Y27">
        <f>IF(ISNUMBER(MATCH(fields[argot_field],mappings[field],0)),COUNTIF(mappings[field],fields[argot_field]),0)</f>
        <v>1</v>
      </c>
    </row>
    <row r="28" spans="1:27" x14ac:dyDescent="0.25">
      <c r="A28" t="s">
        <v>1075</v>
      </c>
      <c r="B28" t="s">
        <v>6</v>
      </c>
      <c r="C28" t="s">
        <v>6</v>
      </c>
      <c r="D28" t="s">
        <v>6</v>
      </c>
      <c r="E28" t="s">
        <v>501</v>
      </c>
      <c r="F28" t="s">
        <v>2</v>
      </c>
      <c r="G28" t="s">
        <v>2</v>
      </c>
      <c r="H28" t="s">
        <v>40</v>
      </c>
      <c r="I28" t="s">
        <v>347</v>
      </c>
      <c r="J28" t="s">
        <v>40</v>
      </c>
      <c r="K28" t="s">
        <v>3</v>
      </c>
      <c r="L28" t="s">
        <v>40</v>
      </c>
      <c r="M28" t="s">
        <v>40</v>
      </c>
      <c r="N28" t="s">
        <v>1087</v>
      </c>
      <c r="O28" t="s">
        <v>6</v>
      </c>
      <c r="P28" t="s">
        <v>6</v>
      </c>
      <c r="Q28" t="s">
        <v>6</v>
      </c>
      <c r="R28" t="s">
        <v>40</v>
      </c>
      <c r="S28" t="s">
        <v>1078</v>
      </c>
      <c r="T28" t="s">
        <v>6</v>
      </c>
      <c r="U28" t="s">
        <v>6</v>
      </c>
      <c r="V28" t="s">
        <v>663</v>
      </c>
      <c r="W28" t="s">
        <v>1082</v>
      </c>
      <c r="X28" s="8">
        <f>IF(ISNUMBER(MATCH(fields[argot_field],issuesfield[field],0)),COUNTIF(issuesfield[field],fields[argot_field]),0)</f>
        <v>0</v>
      </c>
      <c r="Y28">
        <f>IF(ISNUMBER(MATCH(fields[argot_field],mappings[field],0)),COUNTIF(mappings[field],fields[argot_field]),0)</f>
        <v>1</v>
      </c>
    </row>
    <row r="29" spans="1:27" x14ac:dyDescent="0.25">
      <c r="A29" t="s">
        <v>1076</v>
      </c>
      <c r="B29" t="s">
        <v>6</v>
      </c>
      <c r="C29" t="s">
        <v>6</v>
      </c>
      <c r="D29" t="s">
        <v>6</v>
      </c>
      <c r="E29" t="s">
        <v>501</v>
      </c>
      <c r="F29" t="s">
        <v>2</v>
      </c>
      <c r="G29" t="s">
        <v>2</v>
      </c>
      <c r="H29" t="s">
        <v>40</v>
      </c>
      <c r="I29" t="s">
        <v>347</v>
      </c>
      <c r="J29" t="s">
        <v>40</v>
      </c>
      <c r="K29" t="s">
        <v>3</v>
      </c>
      <c r="L29" t="s">
        <v>40</v>
      </c>
      <c r="M29" t="s">
        <v>40</v>
      </c>
      <c r="N29" t="s">
        <v>1088</v>
      </c>
      <c r="O29" t="s">
        <v>6</v>
      </c>
      <c r="P29" t="s">
        <v>6</v>
      </c>
      <c r="Q29" t="s">
        <v>6</v>
      </c>
      <c r="R29" t="s">
        <v>40</v>
      </c>
      <c r="S29" t="s">
        <v>1078</v>
      </c>
      <c r="T29" t="s">
        <v>6</v>
      </c>
      <c r="U29" t="s">
        <v>6</v>
      </c>
      <c r="V29" t="s">
        <v>663</v>
      </c>
      <c r="W29" t="s">
        <v>1083</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1091</v>
      </c>
      <c r="B77" t="s">
        <v>6</v>
      </c>
      <c r="C77" t="s">
        <v>6</v>
      </c>
      <c r="D77" t="s">
        <v>6</v>
      </c>
      <c r="E77" t="s">
        <v>310</v>
      </c>
      <c r="F77" t="s">
        <v>2</v>
      </c>
      <c r="G77" t="s">
        <v>3</v>
      </c>
      <c r="H77" t="s">
        <v>40</v>
      </c>
      <c r="I77" t="s">
        <v>349</v>
      </c>
      <c r="J77" t="s">
        <v>40</v>
      </c>
      <c r="K77" t="s">
        <v>40</v>
      </c>
      <c r="L77" t="s">
        <v>40</v>
      </c>
      <c r="M77" t="s">
        <v>40</v>
      </c>
      <c r="N77" t="s">
        <v>40</v>
      </c>
      <c r="O77" t="s">
        <v>6</v>
      </c>
      <c r="P77" t="s">
        <v>1093</v>
      </c>
      <c r="Q77" t="s">
        <v>6</v>
      </c>
      <c r="R77" t="s">
        <v>40</v>
      </c>
      <c r="S77" t="s">
        <v>1094</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1092</v>
      </c>
      <c r="B78" t="s">
        <v>6</v>
      </c>
      <c r="C78" t="s">
        <v>6</v>
      </c>
      <c r="D78" t="s">
        <v>6</v>
      </c>
      <c r="E78" t="s">
        <v>310</v>
      </c>
      <c r="F78" t="s">
        <v>2</v>
      </c>
      <c r="G78" t="s">
        <v>3</v>
      </c>
      <c r="H78" t="s">
        <v>1091</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1077</v>
      </c>
      <c r="B84" t="s">
        <v>6</v>
      </c>
      <c r="C84" t="s">
        <v>6</v>
      </c>
      <c r="D84" t="s">
        <v>6</v>
      </c>
      <c r="E84" t="s">
        <v>501</v>
      </c>
      <c r="F84" t="s">
        <v>2</v>
      </c>
      <c r="G84" t="s">
        <v>2</v>
      </c>
      <c r="H84" t="s">
        <v>40</v>
      </c>
      <c r="I84" t="s">
        <v>347</v>
      </c>
      <c r="J84" t="s">
        <v>40</v>
      </c>
      <c r="K84" t="s">
        <v>3</v>
      </c>
      <c r="L84" t="s">
        <v>40</v>
      </c>
      <c r="M84" t="s">
        <v>625</v>
      </c>
      <c r="N84" t="s">
        <v>776</v>
      </c>
      <c r="O84" t="s">
        <v>1089</v>
      </c>
      <c r="P84" t="s">
        <v>6</v>
      </c>
      <c r="Q84" t="s">
        <v>6</v>
      </c>
      <c r="R84" t="s">
        <v>40</v>
      </c>
      <c r="S84" t="s">
        <v>1079</v>
      </c>
      <c r="T84" t="s">
        <v>6</v>
      </c>
      <c r="U84" t="s">
        <v>6</v>
      </c>
      <c r="V84" t="s">
        <v>663</v>
      </c>
      <c r="W84" t="s">
        <v>1084</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1007</v>
      </c>
      <c r="B91" t="s">
        <v>1037</v>
      </c>
      <c r="C91" t="s">
        <v>6</v>
      </c>
      <c r="D91" t="s">
        <v>6</v>
      </c>
      <c r="E91" t="s">
        <v>63</v>
      </c>
      <c r="F91" t="s">
        <v>2</v>
      </c>
      <c r="G91" t="s">
        <v>2</v>
      </c>
      <c r="H91" t="s">
        <v>40</v>
      </c>
      <c r="I91" t="s">
        <v>347</v>
      </c>
      <c r="J91" t="s">
        <v>506</v>
      </c>
      <c r="K91" t="s">
        <v>3</v>
      </c>
      <c r="L91" t="s">
        <v>40</v>
      </c>
      <c r="M91" t="s">
        <v>40</v>
      </c>
      <c r="N91" t="s">
        <v>1009</v>
      </c>
      <c r="O91" t="s">
        <v>40</v>
      </c>
      <c r="P91" t="s">
        <v>1096</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982</v>
      </c>
      <c r="B92" t="s">
        <v>63</v>
      </c>
      <c r="C92" t="s">
        <v>6</v>
      </c>
      <c r="D92" t="s">
        <v>6</v>
      </c>
      <c r="E92" t="s">
        <v>63</v>
      </c>
      <c r="F92" t="s">
        <v>2</v>
      </c>
      <c r="G92" t="s">
        <v>2</v>
      </c>
      <c r="H92" t="s">
        <v>2</v>
      </c>
      <c r="I92" t="s">
        <v>347</v>
      </c>
      <c r="J92" t="s">
        <v>40</v>
      </c>
      <c r="K92" t="s">
        <v>3</v>
      </c>
      <c r="L92" t="s">
        <v>40</v>
      </c>
      <c r="M92" t="s">
        <v>40</v>
      </c>
      <c r="N92" t="s">
        <v>987</v>
      </c>
      <c r="O92" t="s">
        <v>6</v>
      </c>
      <c r="P92" t="s">
        <v>988</v>
      </c>
      <c r="Q92" t="s">
        <v>40</v>
      </c>
      <c r="R92" t="s">
        <v>40</v>
      </c>
      <c r="S92" t="s">
        <v>507</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986</v>
      </c>
      <c r="B93" t="s">
        <v>63</v>
      </c>
      <c r="C93" t="s">
        <v>6</v>
      </c>
      <c r="D93" t="s">
        <v>6</v>
      </c>
      <c r="E93" t="s">
        <v>63</v>
      </c>
      <c r="F93" t="s">
        <v>2</v>
      </c>
      <c r="G93" t="s">
        <v>2</v>
      </c>
      <c r="H93" t="s">
        <v>982</v>
      </c>
      <c r="I93" t="s">
        <v>348</v>
      </c>
      <c r="J93" t="s">
        <v>40</v>
      </c>
      <c r="K93" t="s">
        <v>40</v>
      </c>
      <c r="L93" t="s">
        <v>40</v>
      </c>
      <c r="M93" t="s">
        <v>40</v>
      </c>
      <c r="N93" t="s">
        <v>40</v>
      </c>
      <c r="O93" t="s">
        <v>6</v>
      </c>
      <c r="P93" t="s">
        <v>989</v>
      </c>
      <c r="Q93" t="s">
        <v>40</v>
      </c>
      <c r="R93" t="s">
        <v>40</v>
      </c>
      <c r="S93" t="s">
        <v>40</v>
      </c>
      <c r="T93" t="s">
        <v>411</v>
      </c>
      <c r="U93" t="s">
        <v>411</v>
      </c>
      <c r="V93" t="s">
        <v>514</v>
      </c>
      <c r="X93" s="8">
        <f>IF(ISNUMBER(MATCH(fields[argot_field],issuesfield[field],0)),COUNTIF(issuesfield[field],fields[argot_field]),0)</f>
        <v>0</v>
      </c>
      <c r="Y93">
        <f>IF(ISNUMBER(MATCH(fields[argot_field],mappings[field],0)),COUNTIF(mappings[field],fields[argot_field]),0)</f>
        <v>1</v>
      </c>
    </row>
    <row r="94" spans="1:27" x14ac:dyDescent="0.25">
      <c r="A94" t="s">
        <v>985</v>
      </c>
      <c r="B94" t="s">
        <v>63</v>
      </c>
      <c r="C94" t="s">
        <v>6</v>
      </c>
      <c r="D94" t="s">
        <v>6</v>
      </c>
      <c r="E94" t="s">
        <v>63</v>
      </c>
      <c r="F94" t="s">
        <v>2</v>
      </c>
      <c r="G94" t="s">
        <v>2</v>
      </c>
      <c r="H94" t="s">
        <v>982</v>
      </c>
      <c r="I94" t="s">
        <v>348</v>
      </c>
      <c r="J94" t="s">
        <v>506</v>
      </c>
      <c r="K94" t="s">
        <v>40</v>
      </c>
      <c r="L94" t="s">
        <v>40</v>
      </c>
      <c r="M94" t="s">
        <v>40</v>
      </c>
      <c r="N94" t="s">
        <v>40</v>
      </c>
      <c r="O94" t="s">
        <v>6</v>
      </c>
      <c r="P94" t="s">
        <v>991</v>
      </c>
      <c r="Q94" t="s">
        <v>40</v>
      </c>
      <c r="R94" t="s">
        <v>6</v>
      </c>
      <c r="S94" t="s">
        <v>511</v>
      </c>
      <c r="T94" t="s">
        <v>411</v>
      </c>
      <c r="U94" t="s">
        <v>411</v>
      </c>
      <c r="V94" t="s">
        <v>514</v>
      </c>
      <c r="W94" t="s">
        <v>642</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983</v>
      </c>
      <c r="B95" t="s">
        <v>63</v>
      </c>
      <c r="C95" t="s">
        <v>6</v>
      </c>
      <c r="D95" t="s">
        <v>6</v>
      </c>
      <c r="E95" t="s">
        <v>63</v>
      </c>
      <c r="F95" t="s">
        <v>2</v>
      </c>
      <c r="G95" t="s">
        <v>2</v>
      </c>
      <c r="H95" t="s">
        <v>982</v>
      </c>
      <c r="I95" t="s">
        <v>348</v>
      </c>
      <c r="J95" t="s">
        <v>40</v>
      </c>
      <c r="K95" t="s">
        <v>40</v>
      </c>
      <c r="L95" t="s">
        <v>40</v>
      </c>
      <c r="M95" t="s">
        <v>40</v>
      </c>
      <c r="N95" t="s">
        <v>987</v>
      </c>
      <c r="O95" t="s">
        <v>6</v>
      </c>
      <c r="P95" t="s">
        <v>517</v>
      </c>
      <c r="Q95" t="s">
        <v>40</v>
      </c>
      <c r="R95" t="s">
        <v>40</v>
      </c>
      <c r="S95" t="s">
        <v>507</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984</v>
      </c>
      <c r="B96" t="s">
        <v>63</v>
      </c>
      <c r="C96" t="s">
        <v>6</v>
      </c>
      <c r="D96" t="s">
        <v>6</v>
      </c>
      <c r="E96" t="s">
        <v>63</v>
      </c>
      <c r="F96" t="s">
        <v>2</v>
      </c>
      <c r="G96" t="s">
        <v>2</v>
      </c>
      <c r="H96" t="s">
        <v>982</v>
      </c>
      <c r="I96" t="s">
        <v>349</v>
      </c>
      <c r="J96" t="s">
        <v>506</v>
      </c>
      <c r="K96" t="s">
        <v>40</v>
      </c>
      <c r="L96" t="s">
        <v>40</v>
      </c>
      <c r="M96" t="s">
        <v>40</v>
      </c>
      <c r="N96" t="s">
        <v>987</v>
      </c>
      <c r="O96" t="s">
        <v>6</v>
      </c>
      <c r="P96" t="s">
        <v>990</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2</v>
      </c>
      <c r="Z96" t="s">
        <v>2</v>
      </c>
      <c r="AA96" t="s">
        <v>6</v>
      </c>
    </row>
    <row r="97" spans="1:27" x14ac:dyDescent="0.25">
      <c r="A97" t="s">
        <v>498</v>
      </c>
      <c r="B97" t="s">
        <v>1037</v>
      </c>
      <c r="C97" t="s">
        <v>6</v>
      </c>
      <c r="D97" t="s">
        <v>6</v>
      </c>
      <c r="E97" t="s">
        <v>63</v>
      </c>
      <c r="F97" t="s">
        <v>2</v>
      </c>
      <c r="G97" t="s">
        <v>2</v>
      </c>
      <c r="H97" t="s">
        <v>2</v>
      </c>
      <c r="I97" t="s">
        <v>347</v>
      </c>
      <c r="J97" t="s">
        <v>506</v>
      </c>
      <c r="K97" t="s">
        <v>3</v>
      </c>
      <c r="L97" t="s">
        <v>40</v>
      </c>
      <c r="M97" t="s">
        <v>40</v>
      </c>
      <c r="N97" t="s">
        <v>744</v>
      </c>
      <c r="O97" t="s">
        <v>745</v>
      </c>
      <c r="P97" t="s">
        <v>746</v>
      </c>
      <c r="Q97" t="s">
        <v>747</v>
      </c>
      <c r="R97" t="s">
        <v>6</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1039</v>
      </c>
      <c r="B98" t="s">
        <v>63</v>
      </c>
      <c r="C98" t="s">
        <v>6</v>
      </c>
      <c r="D98" t="s">
        <v>6</v>
      </c>
      <c r="E98" t="s">
        <v>63</v>
      </c>
      <c r="F98" t="s">
        <v>2</v>
      </c>
      <c r="G98" t="s">
        <v>3</v>
      </c>
      <c r="H98" t="s">
        <v>40</v>
      </c>
      <c r="I98" t="s">
        <v>347</v>
      </c>
      <c r="J98" t="s">
        <v>40</v>
      </c>
      <c r="K98" t="s">
        <v>3</v>
      </c>
      <c r="L98" t="s">
        <v>40</v>
      </c>
      <c r="M98" t="s">
        <v>40</v>
      </c>
      <c r="N98" t="s">
        <v>40</v>
      </c>
      <c r="O98" t="s">
        <v>6</v>
      </c>
      <c r="P98" t="s">
        <v>1042</v>
      </c>
      <c r="Q98" t="s">
        <v>6</v>
      </c>
      <c r="R98" t="s">
        <v>6</v>
      </c>
      <c r="S98" t="s">
        <v>1046</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1040</v>
      </c>
      <c r="B99" t="s">
        <v>63</v>
      </c>
      <c r="C99" t="s">
        <v>6</v>
      </c>
      <c r="D99" t="s">
        <v>6</v>
      </c>
      <c r="E99" t="s">
        <v>63</v>
      </c>
      <c r="F99" t="s">
        <v>2</v>
      </c>
      <c r="G99" t="s">
        <v>3</v>
      </c>
      <c r="H99" t="s">
        <v>1039</v>
      </c>
      <c r="I99" t="s">
        <v>348</v>
      </c>
      <c r="J99" t="s">
        <v>40</v>
      </c>
      <c r="K99" t="s">
        <v>40</v>
      </c>
      <c r="L99" t="s">
        <v>40</v>
      </c>
      <c r="M99" t="s">
        <v>40</v>
      </c>
      <c r="N99" t="s">
        <v>40</v>
      </c>
      <c r="O99" t="s">
        <v>6</v>
      </c>
      <c r="P99" t="s">
        <v>989</v>
      </c>
      <c r="Q99" t="s">
        <v>6</v>
      </c>
      <c r="R99" t="s">
        <v>6</v>
      </c>
      <c r="S99" t="s">
        <v>1046</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996</v>
      </c>
      <c r="B100" t="s">
        <v>63</v>
      </c>
      <c r="C100" t="s">
        <v>6</v>
      </c>
      <c r="D100" t="s">
        <v>6</v>
      </c>
      <c r="E100" t="s">
        <v>63</v>
      </c>
      <c r="F100" t="s">
        <v>2</v>
      </c>
      <c r="G100" t="s">
        <v>3</v>
      </c>
      <c r="H100" t="s">
        <v>1039</v>
      </c>
      <c r="I100" t="s">
        <v>348</v>
      </c>
      <c r="J100" t="s">
        <v>506</v>
      </c>
      <c r="K100" t="s">
        <v>40</v>
      </c>
      <c r="L100" t="s">
        <v>40</v>
      </c>
      <c r="M100" t="s">
        <v>40</v>
      </c>
      <c r="N100" t="s">
        <v>40</v>
      </c>
      <c r="O100" t="s">
        <v>6</v>
      </c>
      <c r="P100" t="s">
        <v>1045</v>
      </c>
      <c r="Q100" t="s">
        <v>6</v>
      </c>
      <c r="R100" t="s">
        <v>6</v>
      </c>
      <c r="S100" t="s">
        <v>1046</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993</v>
      </c>
      <c r="B101" t="s">
        <v>63</v>
      </c>
      <c r="C101" t="s">
        <v>6</v>
      </c>
      <c r="D101" t="s">
        <v>6</v>
      </c>
      <c r="E101" t="s">
        <v>63</v>
      </c>
      <c r="F101" t="s">
        <v>2</v>
      </c>
      <c r="G101" t="s">
        <v>3</v>
      </c>
      <c r="H101" t="s">
        <v>1039</v>
      </c>
      <c r="I101" t="s">
        <v>348</v>
      </c>
      <c r="J101" t="s">
        <v>40</v>
      </c>
      <c r="K101" t="s">
        <v>40</v>
      </c>
      <c r="L101" t="s">
        <v>40</v>
      </c>
      <c r="M101" t="s">
        <v>40</v>
      </c>
      <c r="N101" t="s">
        <v>1041</v>
      </c>
      <c r="O101" t="s">
        <v>6</v>
      </c>
      <c r="P101" t="s">
        <v>1043</v>
      </c>
      <c r="Q101" t="s">
        <v>6</v>
      </c>
      <c r="R101" t="s">
        <v>6</v>
      </c>
      <c r="S101" t="s">
        <v>1046</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994</v>
      </c>
      <c r="B102" t="s">
        <v>63</v>
      </c>
      <c r="C102" t="s">
        <v>6</v>
      </c>
      <c r="D102" t="s">
        <v>6</v>
      </c>
      <c r="E102" t="s">
        <v>63</v>
      </c>
      <c r="F102" t="s">
        <v>2</v>
      </c>
      <c r="G102" t="s">
        <v>3</v>
      </c>
      <c r="H102" t="s">
        <v>1039</v>
      </c>
      <c r="I102" t="s">
        <v>349</v>
      </c>
      <c r="J102" t="s">
        <v>506</v>
      </c>
      <c r="K102" t="s">
        <v>40</v>
      </c>
      <c r="L102" t="s">
        <v>40</v>
      </c>
      <c r="M102" t="s">
        <v>40</v>
      </c>
      <c r="N102" t="s">
        <v>1041</v>
      </c>
      <c r="O102" t="s">
        <v>6</v>
      </c>
      <c r="P102" t="s">
        <v>1044</v>
      </c>
      <c r="Q102" t="s">
        <v>6</v>
      </c>
      <c r="R102" t="s">
        <v>6</v>
      </c>
      <c r="S102" t="s">
        <v>1046</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1010</v>
      </c>
      <c r="B103" t="s">
        <v>6</v>
      </c>
      <c r="C103" t="s">
        <v>6</v>
      </c>
      <c r="D103" t="s">
        <v>6</v>
      </c>
      <c r="E103" t="s">
        <v>63</v>
      </c>
      <c r="F103" t="s">
        <v>2</v>
      </c>
      <c r="G103" t="s">
        <v>2</v>
      </c>
      <c r="H103" t="s">
        <v>40</v>
      </c>
      <c r="I103" t="s">
        <v>347</v>
      </c>
      <c r="J103" t="s">
        <v>40</v>
      </c>
      <c r="K103" t="s">
        <v>3</v>
      </c>
      <c r="L103" t="s">
        <v>40</v>
      </c>
      <c r="M103" t="s">
        <v>40</v>
      </c>
      <c r="N103" t="s">
        <v>40</v>
      </c>
      <c r="O103" t="s">
        <v>40</v>
      </c>
      <c r="P103" t="s">
        <v>1008</v>
      </c>
      <c r="Q103" t="s">
        <v>6</v>
      </c>
      <c r="R103" t="s">
        <v>6</v>
      </c>
      <c r="S103" t="s">
        <v>40</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0</v>
      </c>
      <c r="Z103" t="s">
        <v>2</v>
      </c>
      <c r="AA103" t="s">
        <v>2</v>
      </c>
    </row>
    <row r="104" spans="1:27" x14ac:dyDescent="0.25">
      <c r="A104" t="s">
        <v>1011</v>
      </c>
      <c r="B104" t="s">
        <v>6</v>
      </c>
      <c r="C104" t="s">
        <v>6</v>
      </c>
      <c r="D104" t="s">
        <v>6</v>
      </c>
      <c r="E104" t="s">
        <v>63</v>
      </c>
      <c r="F104" t="s">
        <v>2</v>
      </c>
      <c r="G104" t="s">
        <v>2</v>
      </c>
      <c r="H104" t="s">
        <v>1010</v>
      </c>
      <c r="I104" t="s">
        <v>349</v>
      </c>
      <c r="J104" t="s">
        <v>40</v>
      </c>
      <c r="K104" t="s">
        <v>40</v>
      </c>
      <c r="L104" t="s">
        <v>40</v>
      </c>
      <c r="M104" t="s">
        <v>40</v>
      </c>
      <c r="N104" t="s">
        <v>1012</v>
      </c>
      <c r="O104" t="s">
        <v>40</v>
      </c>
      <c r="P104" t="s">
        <v>1013</v>
      </c>
      <c r="Q104" t="s">
        <v>1006</v>
      </c>
      <c r="R104" t="s">
        <v>6</v>
      </c>
      <c r="S104" t="s">
        <v>511</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1066</v>
      </c>
      <c r="B105" t="s">
        <v>1037</v>
      </c>
      <c r="C105" t="s">
        <v>6</v>
      </c>
      <c r="D105" t="s">
        <v>6</v>
      </c>
      <c r="E105" t="s">
        <v>63</v>
      </c>
      <c r="F105" t="s">
        <v>2</v>
      </c>
      <c r="G105" t="s">
        <v>2</v>
      </c>
      <c r="H105" t="s">
        <v>40</v>
      </c>
      <c r="I105" t="s">
        <v>347</v>
      </c>
      <c r="J105" t="s">
        <v>40</v>
      </c>
      <c r="K105" t="s">
        <v>3</v>
      </c>
      <c r="L105" t="s">
        <v>40</v>
      </c>
      <c r="M105" t="s">
        <v>40</v>
      </c>
      <c r="N105" t="s">
        <v>1067</v>
      </c>
      <c r="O105" t="s">
        <v>6</v>
      </c>
      <c r="P105" t="s">
        <v>1068</v>
      </c>
      <c r="Q105" t="s">
        <v>1069</v>
      </c>
      <c r="R105" t="s">
        <v>40</v>
      </c>
      <c r="S105" t="s">
        <v>1070</v>
      </c>
      <c r="T105" t="s">
        <v>411</v>
      </c>
      <c r="U105" t="s">
        <v>411</v>
      </c>
      <c r="V105" t="s">
        <v>514</v>
      </c>
      <c r="W105" t="s">
        <v>1071</v>
      </c>
      <c r="X105" s="8">
        <f>IF(ISNUMBER(MATCH(fields[argot_field],issuesfield[field],0)),COUNTIF(issuesfield[field],fields[argot_field]),0)</f>
        <v>0</v>
      </c>
      <c r="Y105">
        <f>IF(ISNUMBER(MATCH(fields[argot_field],mappings[field],0)),COUNTIF(mappings[field],fields[argot_field]),0)</f>
        <v>1</v>
      </c>
    </row>
    <row r="106" spans="1:27" x14ac:dyDescent="0.25">
      <c r="A106" t="s">
        <v>1015</v>
      </c>
      <c r="B106" t="s">
        <v>63</v>
      </c>
      <c r="C106" t="s">
        <v>6</v>
      </c>
      <c r="D106" t="s">
        <v>6</v>
      </c>
      <c r="E106" t="s">
        <v>63</v>
      </c>
      <c r="F106" t="s">
        <v>2</v>
      </c>
      <c r="G106" t="s">
        <v>2</v>
      </c>
      <c r="H106" t="s">
        <v>40</v>
      </c>
      <c r="I106" t="s">
        <v>347</v>
      </c>
      <c r="J106" t="s">
        <v>40</v>
      </c>
      <c r="K106" t="s">
        <v>3</v>
      </c>
      <c r="L106" t="s">
        <v>40</v>
      </c>
      <c r="M106" t="s">
        <v>40</v>
      </c>
      <c r="N106" t="s">
        <v>40</v>
      </c>
      <c r="O106" t="s">
        <v>40</v>
      </c>
      <c r="P106" t="s">
        <v>1016</v>
      </c>
      <c r="Q106" t="s">
        <v>6</v>
      </c>
      <c r="R106" t="s">
        <v>40</v>
      </c>
      <c r="S106" t="s">
        <v>1017</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1022</v>
      </c>
      <c r="B107" t="s">
        <v>63</v>
      </c>
      <c r="C107" t="s">
        <v>6</v>
      </c>
      <c r="D107" t="s">
        <v>6</v>
      </c>
      <c r="E107" t="s">
        <v>63</v>
      </c>
      <c r="F107" t="s">
        <v>2</v>
      </c>
      <c r="G107" t="s">
        <v>2</v>
      </c>
      <c r="H107" t="s">
        <v>1015</v>
      </c>
      <c r="I107" t="s">
        <v>348</v>
      </c>
      <c r="J107" t="s">
        <v>40</v>
      </c>
      <c r="K107" t="s">
        <v>40</v>
      </c>
      <c r="L107" t="s">
        <v>40</v>
      </c>
      <c r="M107" t="s">
        <v>40</v>
      </c>
      <c r="N107" t="s">
        <v>1019</v>
      </c>
      <c r="O107" t="s">
        <v>40</v>
      </c>
      <c r="P107" t="s">
        <v>1024</v>
      </c>
      <c r="Q107" t="s">
        <v>6</v>
      </c>
      <c r="R107" t="s">
        <v>40</v>
      </c>
      <c r="S107" t="s">
        <v>40</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1018</v>
      </c>
      <c r="B108" t="s">
        <v>63</v>
      </c>
      <c r="C108" t="s">
        <v>6</v>
      </c>
      <c r="D108" t="s">
        <v>6</v>
      </c>
      <c r="E108" t="s">
        <v>63</v>
      </c>
      <c r="F108" t="s">
        <v>2</v>
      </c>
      <c r="G108" t="s">
        <v>2</v>
      </c>
      <c r="H108" t="s">
        <v>1015</v>
      </c>
      <c r="I108" t="s">
        <v>349</v>
      </c>
      <c r="J108" t="s">
        <v>535</v>
      </c>
      <c r="K108" t="s">
        <v>40</v>
      </c>
      <c r="L108" t="s">
        <v>40</v>
      </c>
      <c r="M108" t="s">
        <v>40</v>
      </c>
      <c r="N108" t="s">
        <v>1019</v>
      </c>
      <c r="O108" t="s">
        <v>40</v>
      </c>
      <c r="P108" t="s">
        <v>1023</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1026</v>
      </c>
      <c r="B109" t="s">
        <v>1037</v>
      </c>
      <c r="C109" t="s">
        <v>6</v>
      </c>
      <c r="D109" t="s">
        <v>6</v>
      </c>
      <c r="E109" t="s">
        <v>63</v>
      </c>
      <c r="F109" t="s">
        <v>2</v>
      </c>
      <c r="G109" t="s">
        <v>2</v>
      </c>
      <c r="H109" t="s">
        <v>40</v>
      </c>
      <c r="I109" t="s">
        <v>347</v>
      </c>
      <c r="J109" t="s">
        <v>535</v>
      </c>
      <c r="K109" t="s">
        <v>3</v>
      </c>
      <c r="L109" t="s">
        <v>40</v>
      </c>
      <c r="M109" t="s">
        <v>40</v>
      </c>
      <c r="N109" t="s">
        <v>1027</v>
      </c>
      <c r="O109" t="s">
        <v>40</v>
      </c>
      <c r="P109" t="s">
        <v>1028</v>
      </c>
      <c r="Q109" t="s">
        <v>6</v>
      </c>
      <c r="R109" t="s">
        <v>40</v>
      </c>
      <c r="S109" t="s">
        <v>1029</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1034</v>
      </c>
      <c r="B110" t="s">
        <v>1037</v>
      </c>
      <c r="C110" t="s">
        <v>6</v>
      </c>
      <c r="D110" t="s">
        <v>6</v>
      </c>
      <c r="E110" t="s">
        <v>63</v>
      </c>
      <c r="F110" t="s">
        <v>2</v>
      </c>
      <c r="G110" t="s">
        <v>2</v>
      </c>
      <c r="H110" t="s">
        <v>40</v>
      </c>
      <c r="I110" t="s">
        <v>347</v>
      </c>
      <c r="J110" t="s">
        <v>40</v>
      </c>
      <c r="K110" t="s">
        <v>3</v>
      </c>
      <c r="L110" t="s">
        <v>40</v>
      </c>
      <c r="M110" t="s">
        <v>40</v>
      </c>
      <c r="N110" t="s">
        <v>1038</v>
      </c>
      <c r="O110" t="s">
        <v>40</v>
      </c>
      <c r="P110" t="s">
        <v>1035</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1031</v>
      </c>
      <c r="B111" t="s">
        <v>1037</v>
      </c>
      <c r="C111" t="s">
        <v>6</v>
      </c>
      <c r="D111" t="s">
        <v>6</v>
      </c>
      <c r="E111" t="s">
        <v>63</v>
      </c>
      <c r="F111" t="s">
        <v>2</v>
      </c>
      <c r="G111" t="s">
        <v>2</v>
      </c>
      <c r="H111" t="s">
        <v>40</v>
      </c>
      <c r="I111" t="s">
        <v>347</v>
      </c>
      <c r="J111" t="s">
        <v>40</v>
      </c>
      <c r="K111" t="s">
        <v>3</v>
      </c>
      <c r="L111" t="s">
        <v>40</v>
      </c>
      <c r="M111" t="s">
        <v>40</v>
      </c>
      <c r="N111" t="s">
        <v>1032</v>
      </c>
      <c r="O111" t="s">
        <v>40</v>
      </c>
      <c r="P111" t="s">
        <v>1033</v>
      </c>
      <c r="Q111" t="s">
        <v>6</v>
      </c>
      <c r="R111" t="s">
        <v>40</v>
      </c>
      <c r="S111" t="s">
        <v>40</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1020</v>
      </c>
      <c r="B112" t="s">
        <v>1037</v>
      </c>
      <c r="C112" t="s">
        <v>6</v>
      </c>
      <c r="D112" t="s">
        <v>6</v>
      </c>
      <c r="E112" t="s">
        <v>63</v>
      </c>
      <c r="F112" t="s">
        <v>2</v>
      </c>
      <c r="G112" t="s">
        <v>2</v>
      </c>
      <c r="H112" t="s">
        <v>40</v>
      </c>
      <c r="I112" t="s">
        <v>347</v>
      </c>
      <c r="J112" t="s">
        <v>506</v>
      </c>
      <c r="K112" t="s">
        <v>3</v>
      </c>
      <c r="L112" t="s">
        <v>40</v>
      </c>
      <c r="M112" t="s">
        <v>40</v>
      </c>
      <c r="N112" t="s">
        <v>1012</v>
      </c>
      <c r="O112" t="s">
        <v>40</v>
      </c>
      <c r="P112" t="s">
        <v>1097</v>
      </c>
      <c r="Q112" t="s">
        <v>6</v>
      </c>
      <c r="R112" t="s">
        <v>40</v>
      </c>
      <c r="S112" t="s">
        <v>1030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2</v>
      </c>
      <c r="Z112" t="s">
        <v>2</v>
      </c>
      <c r="AA112" t="s">
        <v>2</v>
      </c>
    </row>
    <row r="113" spans="1:27" x14ac:dyDescent="0.25">
      <c r="A113" t="s">
        <v>391</v>
      </c>
      <c r="B113" t="s">
        <v>6</v>
      </c>
      <c r="C113" s="21" t="s">
        <v>571</v>
      </c>
      <c r="D113" s="21" t="s">
        <v>572</v>
      </c>
      <c r="E113" t="s">
        <v>63</v>
      </c>
      <c r="F113" t="s">
        <v>2</v>
      </c>
      <c r="G113" t="s">
        <v>2</v>
      </c>
      <c r="H113" t="s">
        <v>40</v>
      </c>
      <c r="I113" t="s">
        <v>347</v>
      </c>
      <c r="J113" t="s">
        <v>506</v>
      </c>
      <c r="K113" t="s">
        <v>3</v>
      </c>
      <c r="L113" t="s">
        <v>40</v>
      </c>
      <c r="M113" t="s">
        <v>40</v>
      </c>
      <c r="N113" t="s">
        <v>574</v>
      </c>
      <c r="O113" t="s">
        <v>748</v>
      </c>
      <c r="P113" t="s">
        <v>573</v>
      </c>
      <c r="Q113" t="s">
        <v>6</v>
      </c>
      <c r="R113" t="s">
        <v>6</v>
      </c>
      <c r="S113" t="s">
        <v>574</v>
      </c>
      <c r="T113" t="s">
        <v>40</v>
      </c>
      <c r="U113" t="s">
        <v>40</v>
      </c>
      <c r="V113" t="s">
        <v>514</v>
      </c>
      <c r="W113" t="s">
        <v>575</v>
      </c>
      <c r="X113" s="8">
        <f>IF(ISNUMBER(MATCH(fields[argot_field],issuesfield[field],0)),COUNTIF(issuesfield[field],fields[argot_field]),0)</f>
        <v>1</v>
      </c>
      <c r="Y113">
        <f>IF(ISNUMBER(MATCH(fields[argot_field],mappings[field],0)),COUNTIF(mappings[field],fields[argot_field]),0)</f>
        <v>1</v>
      </c>
      <c r="Z113" t="s">
        <v>3</v>
      </c>
      <c r="AA113" t="s">
        <v>6</v>
      </c>
    </row>
    <row r="114" spans="1:27" x14ac:dyDescent="0.25">
      <c r="A114" t="s">
        <v>918</v>
      </c>
      <c r="B114" t="s">
        <v>6</v>
      </c>
      <c r="C114" t="s">
        <v>6</v>
      </c>
      <c r="D114" t="s">
        <v>6</v>
      </c>
      <c r="E114" t="s">
        <v>63</v>
      </c>
      <c r="F114" t="s">
        <v>3</v>
      </c>
      <c r="G114" t="s">
        <v>2</v>
      </c>
      <c r="H114" t="s">
        <v>40</v>
      </c>
      <c r="I114" t="s">
        <v>347</v>
      </c>
      <c r="J114" t="s">
        <v>40</v>
      </c>
      <c r="K114" t="s">
        <v>3</v>
      </c>
      <c r="L114" t="s">
        <v>40</v>
      </c>
      <c r="M114" t="s">
        <v>40</v>
      </c>
      <c r="N114" t="s">
        <v>919</v>
      </c>
      <c r="O114" t="s">
        <v>6</v>
      </c>
      <c r="P114" t="s">
        <v>920</v>
      </c>
      <c r="Q114" t="s">
        <v>6</v>
      </c>
      <c r="R114" t="s">
        <v>40</v>
      </c>
      <c r="S114" t="s">
        <v>921</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1</v>
      </c>
    </row>
    <row r="115" spans="1:27" x14ac:dyDescent="0.25">
      <c r="A115" t="s">
        <v>390</v>
      </c>
      <c r="B115" t="s">
        <v>6</v>
      </c>
      <c r="C115" s="21" t="s">
        <v>569</v>
      </c>
      <c r="D115" s="21" t="s">
        <v>570</v>
      </c>
      <c r="E115" t="s">
        <v>63</v>
      </c>
      <c r="F115" t="s">
        <v>2</v>
      </c>
      <c r="G115" t="s">
        <v>2</v>
      </c>
      <c r="H115" t="s">
        <v>40</v>
      </c>
      <c r="I115" t="s">
        <v>347</v>
      </c>
      <c r="J115" t="s">
        <v>506</v>
      </c>
      <c r="K115" t="s">
        <v>3</v>
      </c>
      <c r="L115" t="s">
        <v>40</v>
      </c>
      <c r="M115" t="s">
        <v>40</v>
      </c>
      <c r="N115" t="s">
        <v>750</v>
      </c>
      <c r="O115" t="s">
        <v>751</v>
      </c>
      <c r="P115" t="s">
        <v>563</v>
      </c>
      <c r="Q115" t="s">
        <v>6</v>
      </c>
      <c r="R115" t="s">
        <v>6</v>
      </c>
      <c r="S115" t="s">
        <v>564</v>
      </c>
      <c r="T115" t="s">
        <v>40</v>
      </c>
      <c r="U115" t="s">
        <v>40</v>
      </c>
      <c r="V115" t="s">
        <v>514</v>
      </c>
      <c r="W115" t="s">
        <v>565</v>
      </c>
      <c r="X115" s="8">
        <f>IF(ISNUMBER(MATCH(fields[argot_field],issuesfield[field],0)),COUNTIF(issuesfield[field],fields[argot_field]),0)</f>
        <v>0</v>
      </c>
      <c r="Y115">
        <f>IF(ISNUMBER(MATCH(fields[argot_field],mappings[field],0)),COUNTIF(mappings[field],fields[argot_field]),0)</f>
        <v>1</v>
      </c>
      <c r="Z115" t="s">
        <v>3</v>
      </c>
      <c r="AA115" t="s">
        <v>6</v>
      </c>
    </row>
    <row r="116" spans="1:27" x14ac:dyDescent="0.25">
      <c r="A116" t="s">
        <v>1004</v>
      </c>
      <c r="B116" t="s">
        <v>1037</v>
      </c>
      <c r="C116" s="21" t="s">
        <v>6</v>
      </c>
      <c r="D116" s="21" t="s">
        <v>6</v>
      </c>
      <c r="E116" t="s">
        <v>63</v>
      </c>
      <c r="F116" t="s">
        <v>2</v>
      </c>
      <c r="G116" t="s">
        <v>2</v>
      </c>
      <c r="H116" t="s">
        <v>40</v>
      </c>
      <c r="I116" t="s">
        <v>347</v>
      </c>
      <c r="J116" t="s">
        <v>506</v>
      </c>
      <c r="K116" t="s">
        <v>3</v>
      </c>
      <c r="L116" t="s">
        <v>40</v>
      </c>
      <c r="M116" t="s">
        <v>40</v>
      </c>
      <c r="N116" t="s">
        <v>80</v>
      </c>
      <c r="O116" t="s">
        <v>1095</v>
      </c>
      <c r="P116" t="s">
        <v>1005</v>
      </c>
      <c r="Q116" t="s">
        <v>6</v>
      </c>
      <c r="R116" t="s">
        <v>40</v>
      </c>
      <c r="S116" t="s">
        <v>511</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309</v>
      </c>
      <c r="B117" t="s">
        <v>6</v>
      </c>
      <c r="C117" t="s">
        <v>6</v>
      </c>
      <c r="D117" t="s">
        <v>6</v>
      </c>
      <c r="E117" t="s">
        <v>310</v>
      </c>
      <c r="F117" t="s">
        <v>2</v>
      </c>
      <c r="G117" t="s">
        <v>3</v>
      </c>
      <c r="H117" t="s">
        <v>40</v>
      </c>
      <c r="I117" t="s">
        <v>348</v>
      </c>
      <c r="J117" t="s">
        <v>40</v>
      </c>
      <c r="K117" t="s">
        <v>40</v>
      </c>
      <c r="L117" t="s">
        <v>40</v>
      </c>
      <c r="M117" t="s">
        <v>40</v>
      </c>
      <c r="N117" t="s">
        <v>40</v>
      </c>
      <c r="O117" t="s">
        <v>6</v>
      </c>
      <c r="P117" t="s">
        <v>374</v>
      </c>
      <c r="Q117" t="s">
        <v>6</v>
      </c>
      <c r="R117" t="s">
        <v>40</v>
      </c>
      <c r="S117" t="s">
        <v>40</v>
      </c>
      <c r="T117" t="s">
        <v>6</v>
      </c>
      <c r="U117" t="s">
        <v>40</v>
      </c>
      <c r="V117" t="s">
        <v>6</v>
      </c>
      <c r="W117" t="s">
        <v>6</v>
      </c>
      <c r="X117" s="8">
        <f>IF(ISNUMBER(MATCH(fields[argot_field],issuesfield[field],0)),COUNTIF(issuesfield[field],fields[argot_field]),0)</f>
        <v>0</v>
      </c>
      <c r="Y117">
        <f>IF(ISNUMBER(MATCH(fields[argot_field],mappings[field],0)),COUNTIF(mappings[field],fields[argot_field]),0)</f>
        <v>0</v>
      </c>
      <c r="Z117" t="s">
        <v>3</v>
      </c>
      <c r="AA117" t="s">
        <v>6</v>
      </c>
    </row>
    <row r="118" spans="1:27" x14ac:dyDescent="0.25">
      <c r="A118" t="s">
        <v>601</v>
      </c>
      <c r="B118" t="s">
        <v>6</v>
      </c>
      <c r="C118" t="s">
        <v>6</v>
      </c>
      <c r="D118" t="s">
        <v>6</v>
      </c>
      <c r="E118" t="s">
        <v>310</v>
      </c>
      <c r="F118" t="s">
        <v>2</v>
      </c>
      <c r="G118" t="s">
        <v>3</v>
      </c>
      <c r="H118" t="s">
        <v>309</v>
      </c>
      <c r="I118" t="s">
        <v>347</v>
      </c>
      <c r="J118" t="s">
        <v>537</v>
      </c>
      <c r="K118" t="s">
        <v>40</v>
      </c>
      <c r="L118" t="s">
        <v>40</v>
      </c>
      <c r="M118" t="s">
        <v>40</v>
      </c>
      <c r="N118" t="s">
        <v>40</v>
      </c>
      <c r="O118" t="s">
        <v>6</v>
      </c>
      <c r="P118" t="s">
        <v>314</v>
      </c>
      <c r="Q118" t="s">
        <v>315</v>
      </c>
      <c r="R118" t="s">
        <v>6</v>
      </c>
      <c r="S118" t="s">
        <v>40</v>
      </c>
      <c r="T118" t="s">
        <v>40</v>
      </c>
      <c r="U118" t="s">
        <v>316</v>
      </c>
      <c r="V118" t="s">
        <v>663</v>
      </c>
      <c r="W118" t="s">
        <v>6</v>
      </c>
      <c r="X118" s="8">
        <f>IF(ISNUMBER(MATCH(fields[argot_field],issuesfield[field],0)),COUNTIF(issuesfield[field],fields[argot_field]),0)</f>
        <v>0</v>
      </c>
      <c r="Y118">
        <f>IF(ISNUMBER(MATCH(fields[argot_field],mappings[field],0)),COUNTIF(mappings[field],fields[argot_field]),0)</f>
        <v>1</v>
      </c>
      <c r="Z118" t="s">
        <v>3</v>
      </c>
      <c r="AA118" t="s">
        <v>6</v>
      </c>
    </row>
    <row r="119" spans="1:27" x14ac:dyDescent="0.25">
      <c r="A119" t="s">
        <v>602</v>
      </c>
      <c r="B119" t="s">
        <v>6</v>
      </c>
      <c r="C119" t="s">
        <v>6</v>
      </c>
      <c r="D119" t="s">
        <v>6</v>
      </c>
      <c r="E119" t="s">
        <v>310</v>
      </c>
      <c r="F119" t="s">
        <v>2</v>
      </c>
      <c r="G119" t="s">
        <v>3</v>
      </c>
      <c r="H119" t="s">
        <v>309</v>
      </c>
      <c r="I119" t="s">
        <v>348</v>
      </c>
      <c r="J119" t="s">
        <v>537</v>
      </c>
      <c r="K119" t="s">
        <v>40</v>
      </c>
      <c r="L119" t="s">
        <v>40</v>
      </c>
      <c r="M119" t="s">
        <v>40</v>
      </c>
      <c r="N119" t="s">
        <v>752</v>
      </c>
      <c r="O119" t="s">
        <v>6</v>
      </c>
      <c r="P119" t="s">
        <v>311</v>
      </c>
      <c r="Q119" t="s">
        <v>6</v>
      </c>
      <c r="R119" t="s">
        <v>6</v>
      </c>
      <c r="S119" t="s">
        <v>312</v>
      </c>
      <c r="T119" t="s">
        <v>40</v>
      </c>
      <c r="U119" t="s">
        <v>313</v>
      </c>
      <c r="V119" t="s">
        <v>663</v>
      </c>
      <c r="W119" t="s">
        <v>6</v>
      </c>
      <c r="X119" s="8">
        <f>IF(ISNUMBER(MATCH(fields[argot_field],issuesfield[field],0)),COUNTIF(issuesfield[field],fields[argot_field]),0)</f>
        <v>0</v>
      </c>
      <c r="Y119">
        <f>IF(ISNUMBER(MATCH(fields[argot_field],mappings[field],0)),COUNTIF(mappings[field],fields[argot_field]),0)</f>
        <v>3</v>
      </c>
      <c r="Z119" t="s">
        <v>3</v>
      </c>
      <c r="AA119" t="s">
        <v>6</v>
      </c>
    </row>
    <row r="120" spans="1:27" x14ac:dyDescent="0.25">
      <c r="A120" t="s">
        <v>499</v>
      </c>
      <c r="B120" t="s">
        <v>6</v>
      </c>
      <c r="C120" t="s">
        <v>6</v>
      </c>
      <c r="D120" t="s">
        <v>6</v>
      </c>
      <c r="E120" t="s">
        <v>501</v>
      </c>
      <c r="F120" t="s">
        <v>2</v>
      </c>
      <c r="G120" t="s">
        <v>2</v>
      </c>
      <c r="H120" t="s">
        <v>40</v>
      </c>
      <c r="I120" t="s">
        <v>347</v>
      </c>
      <c r="J120" t="s">
        <v>40</v>
      </c>
      <c r="K120" t="s">
        <v>3</v>
      </c>
      <c r="L120" t="s">
        <v>40</v>
      </c>
      <c r="M120" t="s">
        <v>40</v>
      </c>
      <c r="N120" t="s">
        <v>753</v>
      </c>
      <c r="O120" t="s">
        <v>6</v>
      </c>
      <c r="P120" t="s">
        <v>754</v>
      </c>
      <c r="Q120" t="s">
        <v>755</v>
      </c>
      <c r="R120" t="s">
        <v>40</v>
      </c>
      <c r="S120" t="s">
        <v>756</v>
      </c>
      <c r="T120" t="s">
        <v>40</v>
      </c>
      <c r="U120" t="s">
        <v>6</v>
      </c>
      <c r="V120" t="s">
        <v>663</v>
      </c>
      <c r="W120" t="s">
        <v>757</v>
      </c>
      <c r="X120" s="8">
        <f>IF(ISNUMBER(MATCH(fields[argot_field],issuesfield[field],0)),COUNTIF(issuesfield[field],fields[argot_field]),0)</f>
        <v>0</v>
      </c>
      <c r="Y120">
        <f>IF(ISNUMBER(MATCH(fields[argot_field],mappings[field],0)),COUNTIF(mappings[field],fields[argot_field]),0)</f>
        <v>1</v>
      </c>
      <c r="Z120" t="s">
        <v>2</v>
      </c>
      <c r="AA120" t="s">
        <v>6</v>
      </c>
    </row>
    <row r="121" spans="1:27" x14ac:dyDescent="0.25">
      <c r="A121" t="s">
        <v>1057</v>
      </c>
      <c r="B121" t="s">
        <v>6</v>
      </c>
      <c r="C121" t="s">
        <v>6</v>
      </c>
      <c r="D121" t="s">
        <v>6</v>
      </c>
      <c r="E121" t="s">
        <v>1051</v>
      </c>
      <c r="F121" t="s">
        <v>2</v>
      </c>
      <c r="G121" t="s">
        <v>2</v>
      </c>
      <c r="H121" t="s">
        <v>40</v>
      </c>
      <c r="I121" t="s">
        <v>1058</v>
      </c>
      <c r="J121" t="s">
        <v>1059</v>
      </c>
      <c r="K121" t="s">
        <v>40</v>
      </c>
      <c r="L121" t="s">
        <v>1060</v>
      </c>
      <c r="M121" t="s">
        <v>80</v>
      </c>
      <c r="N121" t="s">
        <v>80</v>
      </c>
      <c r="O121" t="s">
        <v>1061</v>
      </c>
      <c r="P121" t="s">
        <v>1062</v>
      </c>
      <c r="Q121" t="s">
        <v>6</v>
      </c>
      <c r="R121" t="s">
        <v>40</v>
      </c>
      <c r="S121" t="s">
        <v>1055</v>
      </c>
      <c r="T121" t="s">
        <v>1064</v>
      </c>
      <c r="U121" t="s">
        <v>6</v>
      </c>
      <c r="V121" t="s">
        <v>663</v>
      </c>
      <c r="W121" t="s">
        <v>1065</v>
      </c>
      <c r="X121" s="8">
        <f>IF(ISNUMBER(MATCH(fields[argot_field],issuesfield[field],0)),COUNTIF(issuesfield[field],fields[argot_field]),0)</f>
        <v>0</v>
      </c>
      <c r="Y121">
        <f>IF(ISNUMBER(MATCH(fields[argot_field],mappings[field],0)),COUNTIF(mappings[field],fields[argot_field]),0)</f>
        <v>0</v>
      </c>
    </row>
    <row r="122" spans="1:27" x14ac:dyDescent="0.25">
      <c r="A122" t="s">
        <v>398</v>
      </c>
      <c r="B122" t="s">
        <v>6</v>
      </c>
      <c r="C122" s="21" t="s">
        <v>760</v>
      </c>
      <c r="D122" s="21" t="s">
        <v>760</v>
      </c>
      <c r="E122" t="s">
        <v>397</v>
      </c>
      <c r="F122" t="s">
        <v>2</v>
      </c>
      <c r="G122" t="s">
        <v>2</v>
      </c>
      <c r="H122" t="s">
        <v>40</v>
      </c>
      <c r="I122" t="s">
        <v>347</v>
      </c>
      <c r="J122" t="s">
        <v>538</v>
      </c>
      <c r="K122" t="s">
        <v>40</v>
      </c>
      <c r="L122" t="s">
        <v>40</v>
      </c>
      <c r="M122" t="s">
        <v>40</v>
      </c>
      <c r="N122" t="s">
        <v>40</v>
      </c>
      <c r="O122" t="s">
        <v>6</v>
      </c>
      <c r="P122" t="s">
        <v>403</v>
      </c>
      <c r="Q122" t="s">
        <v>40</v>
      </c>
      <c r="R122" t="s">
        <v>6</v>
      </c>
      <c r="S122" t="s">
        <v>417</v>
      </c>
      <c r="T122" t="s">
        <v>40</v>
      </c>
      <c r="U122" t="s">
        <v>40</v>
      </c>
      <c r="V122" t="s">
        <v>404</v>
      </c>
      <c r="W122" t="s">
        <v>761</v>
      </c>
      <c r="X122" s="8">
        <f>IF(ISNUMBER(MATCH(fields[argot_field],issuesfield[field],0)),COUNTIF(issuesfield[field],fields[argot_field]),0)</f>
        <v>0</v>
      </c>
      <c r="Y122">
        <f>IF(ISNUMBER(MATCH(fields[argot_field],mappings[field],0)),COUNTIF(mappings[field],fields[argot_field]),0)</f>
        <v>2</v>
      </c>
      <c r="Z122" t="s">
        <v>3</v>
      </c>
      <c r="AA122" t="s">
        <v>6</v>
      </c>
    </row>
    <row r="123" spans="1:27" x14ac:dyDescent="0.25">
      <c r="A123" t="s">
        <v>368</v>
      </c>
      <c r="B123" t="s">
        <v>6</v>
      </c>
      <c r="C123" s="21" t="s">
        <v>762</v>
      </c>
      <c r="D123" s="21" t="s">
        <v>762</v>
      </c>
      <c r="E123" t="s">
        <v>763</v>
      </c>
      <c r="F123" t="s">
        <v>2</v>
      </c>
      <c r="G123" t="s">
        <v>2</v>
      </c>
      <c r="H123" t="s">
        <v>40</v>
      </c>
      <c r="I123" t="s">
        <v>370</v>
      </c>
      <c r="J123" t="s">
        <v>764</v>
      </c>
      <c r="K123" t="s">
        <v>40</v>
      </c>
      <c r="L123" t="s">
        <v>765</v>
      </c>
      <c r="M123" t="s">
        <v>40</v>
      </c>
      <c r="N123" t="s">
        <v>40</v>
      </c>
      <c r="O123" t="s">
        <v>766</v>
      </c>
      <c r="P123" t="s">
        <v>371</v>
      </c>
      <c r="Q123" t="s">
        <v>767</v>
      </c>
      <c r="R123" t="s">
        <v>40</v>
      </c>
      <c r="S123" t="s">
        <v>372</v>
      </c>
      <c r="T123" t="s">
        <v>40</v>
      </c>
      <c r="U123" t="s">
        <v>373</v>
      </c>
      <c r="V123" t="s">
        <v>663</v>
      </c>
      <c r="W123" t="s">
        <v>6</v>
      </c>
      <c r="X123" s="8">
        <f>IF(ISNUMBER(MATCH(fields[argot_field],issuesfield[field],0)),COUNTIF(issuesfield[field],fields[argot_field]),0)</f>
        <v>0</v>
      </c>
      <c r="Y123">
        <f>IF(ISNUMBER(MATCH(fields[argot_field],mappings[field],0)),COUNTIF(mappings[field],fields[argot_field]),0)</f>
        <v>1</v>
      </c>
      <c r="Z123" t="s">
        <v>6</v>
      </c>
      <c r="AA123" t="s">
        <v>6</v>
      </c>
    </row>
    <row r="124" spans="1:27" x14ac:dyDescent="0.25">
      <c r="A124" t="s">
        <v>843</v>
      </c>
      <c r="B124" t="s">
        <v>6</v>
      </c>
      <c r="C124" t="s">
        <v>6</v>
      </c>
      <c r="D124" t="s">
        <v>6</v>
      </c>
      <c r="E124" t="s">
        <v>505</v>
      </c>
      <c r="F124" t="s">
        <v>3</v>
      </c>
      <c r="G124" t="s">
        <v>2</v>
      </c>
      <c r="H124" t="s">
        <v>40</v>
      </c>
      <c r="I124" t="s">
        <v>347</v>
      </c>
      <c r="J124" t="s">
        <v>838</v>
      </c>
      <c r="K124" t="s">
        <v>3</v>
      </c>
      <c r="L124" t="s">
        <v>40</v>
      </c>
      <c r="M124" t="s">
        <v>40</v>
      </c>
      <c r="N124" t="s">
        <v>768</v>
      </c>
      <c r="O124" t="s">
        <v>6</v>
      </c>
      <c r="P124" t="s">
        <v>532</v>
      </c>
      <c r="Q124" t="s">
        <v>533</v>
      </c>
      <c r="R124" t="s">
        <v>540</v>
      </c>
      <c r="S124" t="s">
        <v>769</v>
      </c>
      <c r="T124" t="s">
        <v>844</v>
      </c>
      <c r="U124" t="s">
        <v>6</v>
      </c>
      <c r="V124" t="s">
        <v>534</v>
      </c>
      <c r="W124" t="s">
        <v>770</v>
      </c>
      <c r="X124" s="8">
        <f>IF(ISNUMBER(MATCH(fields[argot_field],issuesfield[field],0)),COUNTIF(issuesfield[field],fields[argot_field]),0)</f>
        <v>0</v>
      </c>
      <c r="Y124">
        <f>IF(ISNUMBER(MATCH(fields[argot_field],mappings[field],0)),COUNTIF(mappings[field],fields[argot_field]),0)</f>
        <v>0</v>
      </c>
      <c r="Z124" t="s">
        <v>6</v>
      </c>
      <c r="AA124" t="s">
        <v>6</v>
      </c>
    </row>
    <row r="125" spans="1:27" x14ac:dyDescent="0.25">
      <c r="A125" t="s">
        <v>504</v>
      </c>
      <c r="B125" t="s">
        <v>6</v>
      </c>
      <c r="C125" t="s">
        <v>6</v>
      </c>
      <c r="D125" t="s">
        <v>6</v>
      </c>
      <c r="E125" t="s">
        <v>505</v>
      </c>
      <c r="F125" t="s">
        <v>2</v>
      </c>
      <c r="G125" t="s">
        <v>2</v>
      </c>
      <c r="H125" t="s">
        <v>40</v>
      </c>
      <c r="I125" t="s">
        <v>347</v>
      </c>
      <c r="J125" t="s">
        <v>506</v>
      </c>
      <c r="K125" t="s">
        <v>3</v>
      </c>
      <c r="L125" t="s">
        <v>40</v>
      </c>
      <c r="M125" t="s">
        <v>40</v>
      </c>
      <c r="N125" t="s">
        <v>768</v>
      </c>
      <c r="O125" t="s">
        <v>6</v>
      </c>
      <c r="P125" t="s">
        <v>771</v>
      </c>
      <c r="Q125" t="s">
        <v>6</v>
      </c>
      <c r="R125" t="s">
        <v>540</v>
      </c>
      <c r="S125" t="s">
        <v>772</v>
      </c>
      <c r="T125" t="s">
        <v>40</v>
      </c>
      <c r="U125" t="s">
        <v>6</v>
      </c>
      <c r="V125" t="s">
        <v>534</v>
      </c>
      <c r="W125" t="s">
        <v>770</v>
      </c>
      <c r="X125" s="8">
        <f>IF(ISNUMBER(MATCH(fields[argot_field],issuesfield[field],0)),COUNTIF(issuesfield[field],fields[argot_field]),0)</f>
        <v>0</v>
      </c>
      <c r="Y125">
        <f>IF(ISNUMBER(MATCH(fields[argot_field],mappings[field],0)),COUNTIF(mappings[field],fields[argot_field]),0)</f>
        <v>2</v>
      </c>
    </row>
    <row r="126" spans="1:27" x14ac:dyDescent="0.25">
      <c r="A126" t="s">
        <v>174</v>
      </c>
      <c r="B126" t="s">
        <v>6</v>
      </c>
      <c r="C126" t="s">
        <v>6</v>
      </c>
      <c r="D126" t="s">
        <v>6</v>
      </c>
      <c r="E126" t="s">
        <v>1051</v>
      </c>
      <c r="F126" t="s">
        <v>2</v>
      </c>
      <c r="G126" t="s">
        <v>2</v>
      </c>
      <c r="H126" t="s">
        <v>40</v>
      </c>
      <c r="I126" t="s">
        <v>1058</v>
      </c>
      <c r="J126" t="s">
        <v>1052</v>
      </c>
      <c r="K126" t="s">
        <v>40</v>
      </c>
      <c r="L126" t="s">
        <v>1053</v>
      </c>
      <c r="M126" t="s">
        <v>80</v>
      </c>
      <c r="N126" t="s">
        <v>80</v>
      </c>
      <c r="O126" t="s">
        <v>1061</v>
      </c>
      <c r="P126" t="s">
        <v>1054</v>
      </c>
      <c r="Q126" t="s">
        <v>6</v>
      </c>
      <c r="R126" t="s">
        <v>40</v>
      </c>
      <c r="S126" t="s">
        <v>1055</v>
      </c>
      <c r="T126" t="s">
        <v>1063</v>
      </c>
      <c r="U126" t="s">
        <v>6</v>
      </c>
      <c r="V126" t="s">
        <v>663</v>
      </c>
      <c r="W126" t="s">
        <v>1056</v>
      </c>
      <c r="X126" s="8">
        <f>IF(ISNUMBER(MATCH(fields[argot_field],issuesfield[field],0)),COUNTIF(issuesfield[field],fields[argot_field]),0)</f>
        <v>1</v>
      </c>
      <c r="Y126">
        <f>IF(ISNUMBER(MATCH(fields[argot_field],mappings[field],0)),COUNTIF(mappings[field],fields[argot_field]),0)</f>
        <v>0</v>
      </c>
    </row>
    <row r="127" spans="1:27" x14ac:dyDescent="0.25">
      <c r="A127" t="s">
        <v>358</v>
      </c>
      <c r="B127" t="s">
        <v>6</v>
      </c>
      <c r="C127" t="s">
        <v>6</v>
      </c>
      <c r="D127" t="s">
        <v>6</v>
      </c>
      <c r="E127" t="s">
        <v>310</v>
      </c>
      <c r="F127" t="s">
        <v>2</v>
      </c>
      <c r="G127" t="s">
        <v>3</v>
      </c>
      <c r="H127" t="s">
        <v>40</v>
      </c>
      <c r="I127" t="s">
        <v>348</v>
      </c>
      <c r="J127" t="s">
        <v>40</v>
      </c>
      <c r="K127" t="s">
        <v>40</v>
      </c>
      <c r="L127" t="s">
        <v>40</v>
      </c>
      <c r="M127" t="s">
        <v>40</v>
      </c>
      <c r="N127" t="s">
        <v>40</v>
      </c>
      <c r="O127" t="s">
        <v>6</v>
      </c>
      <c r="P127" t="s">
        <v>359</v>
      </c>
      <c r="Q127" t="s">
        <v>360</v>
      </c>
      <c r="R127" t="s">
        <v>40</v>
      </c>
      <c r="S127" t="s">
        <v>361</v>
      </c>
      <c r="T127" t="s">
        <v>6</v>
      </c>
      <c r="U127" t="s">
        <v>6</v>
      </c>
      <c r="V127" t="s">
        <v>6</v>
      </c>
      <c r="W127" t="s">
        <v>6</v>
      </c>
      <c r="X127" s="8">
        <f>IF(ISNUMBER(MATCH(fields[argot_field],issuesfield[field],0)),COUNTIF(issuesfield[field],fields[argot_field]),0)</f>
        <v>2</v>
      </c>
      <c r="Y127">
        <f>IF(ISNUMBER(MATCH(fields[argot_field],mappings[field],0)),COUNTIF(mappings[field],fields[argot_field]),0)</f>
        <v>2</v>
      </c>
      <c r="Z127" t="s">
        <v>6</v>
      </c>
      <c r="AA127" t="s">
        <v>6</v>
      </c>
    </row>
    <row r="128" spans="1:27" x14ac:dyDescent="0.25">
      <c r="A128" t="s">
        <v>824</v>
      </c>
      <c r="B128" t="s">
        <v>6</v>
      </c>
      <c r="C128" t="s">
        <v>6</v>
      </c>
      <c r="D128" t="s">
        <v>6</v>
      </c>
      <c r="E128" t="s">
        <v>936</v>
      </c>
      <c r="F128" t="s">
        <v>3</v>
      </c>
      <c r="G128" t="s">
        <v>2</v>
      </c>
      <c r="H128" t="s">
        <v>40</v>
      </c>
      <c r="I128" t="s">
        <v>347</v>
      </c>
      <c r="J128" t="s">
        <v>40</v>
      </c>
      <c r="K128" t="s">
        <v>3</v>
      </c>
      <c r="L128" t="s">
        <v>40</v>
      </c>
      <c r="M128" t="s">
        <v>40</v>
      </c>
      <c r="N128" t="s">
        <v>943</v>
      </c>
      <c r="O128" t="s">
        <v>946</v>
      </c>
      <c r="P128" t="s">
        <v>947</v>
      </c>
      <c r="Q128" t="s">
        <v>948</v>
      </c>
      <c r="R128" t="s">
        <v>6</v>
      </c>
      <c r="S128" t="s">
        <v>933</v>
      </c>
      <c r="U128" t="s">
        <v>6</v>
      </c>
      <c r="V128" t="s">
        <v>534</v>
      </c>
      <c r="W128" t="s">
        <v>956</v>
      </c>
      <c r="X128" s="8">
        <f>IF(ISNUMBER(MATCH(fields[argot_field],issuesfield[field],0)),COUNTIF(issuesfield[field],fields[argot_field]),0)</f>
        <v>0</v>
      </c>
      <c r="Y128">
        <f>IF(ISNUMBER(MATCH(fields[argot_field],mappings[field],0)),COUNTIF(mappings[field],fields[argot_field]),0)</f>
        <v>0</v>
      </c>
    </row>
    <row r="129" spans="1:27" x14ac:dyDescent="0.25">
      <c r="A129" t="s">
        <v>939</v>
      </c>
      <c r="B129" t="s">
        <v>6</v>
      </c>
      <c r="C129" t="s">
        <v>6</v>
      </c>
      <c r="D129" t="s">
        <v>6</v>
      </c>
      <c r="E129" t="s">
        <v>936</v>
      </c>
      <c r="F129" t="s">
        <v>3</v>
      </c>
      <c r="G129" t="s">
        <v>2</v>
      </c>
      <c r="H129" t="s">
        <v>824</v>
      </c>
      <c r="I129" t="s">
        <v>348</v>
      </c>
      <c r="J129" t="s">
        <v>942</v>
      </c>
      <c r="K129" t="s">
        <v>40</v>
      </c>
      <c r="L129" t="s">
        <v>40</v>
      </c>
      <c r="M129" t="s">
        <v>40</v>
      </c>
      <c r="N129" t="s">
        <v>943</v>
      </c>
      <c r="O129" t="s">
        <v>946</v>
      </c>
      <c r="P129" t="s">
        <v>951</v>
      </c>
      <c r="R129" t="s">
        <v>6</v>
      </c>
      <c r="S129" t="s">
        <v>40</v>
      </c>
      <c r="T129" t="s">
        <v>844</v>
      </c>
      <c r="U129" t="s">
        <v>6</v>
      </c>
      <c r="V129" t="s">
        <v>534</v>
      </c>
      <c r="W129" t="s">
        <v>956</v>
      </c>
      <c r="X129" s="8">
        <f>IF(ISNUMBER(MATCH(fields[argot_field],issuesfield[field],0)),COUNTIF(issuesfield[field],fields[argot_field]),0)</f>
        <v>0</v>
      </c>
      <c r="Y129">
        <f>IF(ISNUMBER(MATCH(fields[argot_field],mappings[field],0)),COUNTIF(mappings[field],fields[argot_field]),0)</f>
        <v>0</v>
      </c>
    </row>
    <row r="130" spans="1:27" x14ac:dyDescent="0.25">
      <c r="A130" t="s">
        <v>941</v>
      </c>
      <c r="B130" t="s">
        <v>6</v>
      </c>
      <c r="C130" t="s">
        <v>6</v>
      </c>
      <c r="D130" t="s">
        <v>6</v>
      </c>
      <c r="E130" t="s">
        <v>936</v>
      </c>
      <c r="F130" t="s">
        <v>3</v>
      </c>
      <c r="G130" t="s">
        <v>2</v>
      </c>
      <c r="H130" t="s">
        <v>824</v>
      </c>
      <c r="I130" t="s">
        <v>348</v>
      </c>
      <c r="J130" t="s">
        <v>40</v>
      </c>
      <c r="K130" t="s">
        <v>40</v>
      </c>
      <c r="L130" t="s">
        <v>40</v>
      </c>
      <c r="M130" t="s">
        <v>40</v>
      </c>
      <c r="N130" t="s">
        <v>943</v>
      </c>
      <c r="O130" t="s">
        <v>946</v>
      </c>
      <c r="P130" t="s">
        <v>950</v>
      </c>
      <c r="R130" t="s">
        <v>6</v>
      </c>
      <c r="S130" t="s">
        <v>40</v>
      </c>
      <c r="T130" t="s">
        <v>844</v>
      </c>
      <c r="U130" t="s">
        <v>6</v>
      </c>
      <c r="V130" t="s">
        <v>534</v>
      </c>
      <c r="W130" t="s">
        <v>956</v>
      </c>
      <c r="X130" s="8">
        <f>IF(ISNUMBER(MATCH(fields[argot_field],issuesfield[field],0)),COUNTIF(issuesfield[field],fields[argot_field]),0)</f>
        <v>0</v>
      </c>
      <c r="Y130">
        <f>IF(ISNUMBER(MATCH(fields[argot_field],mappings[field],0)),COUNTIF(mappings[field],fields[argot_field]),0)</f>
        <v>0</v>
      </c>
    </row>
    <row r="131" spans="1:27" x14ac:dyDescent="0.25">
      <c r="A131" t="s">
        <v>934</v>
      </c>
      <c r="B131" t="s">
        <v>6</v>
      </c>
      <c r="C131" t="s">
        <v>6</v>
      </c>
      <c r="D131" t="s">
        <v>6</v>
      </c>
      <c r="E131" t="s">
        <v>310</v>
      </c>
      <c r="F131" t="s">
        <v>3</v>
      </c>
      <c r="G131" t="s">
        <v>2</v>
      </c>
      <c r="H131" t="s">
        <v>824</v>
      </c>
      <c r="I131" t="s">
        <v>348</v>
      </c>
      <c r="J131" t="s">
        <v>537</v>
      </c>
      <c r="K131" t="s">
        <v>40</v>
      </c>
      <c r="L131" t="s">
        <v>40</v>
      </c>
      <c r="M131" t="s">
        <v>40</v>
      </c>
      <c r="N131" t="s">
        <v>943</v>
      </c>
      <c r="O131" t="s">
        <v>946</v>
      </c>
      <c r="P131" t="s">
        <v>952</v>
      </c>
      <c r="R131" t="s">
        <v>6</v>
      </c>
      <c r="S131" t="s">
        <v>935</v>
      </c>
      <c r="T131" t="s">
        <v>844</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940</v>
      </c>
      <c r="B132" t="s">
        <v>6</v>
      </c>
      <c r="C132" t="s">
        <v>6</v>
      </c>
      <c r="D132" t="s">
        <v>6</v>
      </c>
      <c r="E132" t="s">
        <v>936</v>
      </c>
      <c r="F132" t="s">
        <v>3</v>
      </c>
      <c r="G132" t="s">
        <v>2</v>
      </c>
      <c r="H132" t="s">
        <v>824</v>
      </c>
      <c r="I132" t="s">
        <v>348</v>
      </c>
      <c r="J132" t="s">
        <v>40</v>
      </c>
      <c r="K132" t="s">
        <v>40</v>
      </c>
      <c r="L132" t="s">
        <v>40</v>
      </c>
      <c r="M132" t="s">
        <v>40</v>
      </c>
      <c r="N132" t="s">
        <v>943</v>
      </c>
      <c r="O132" t="s">
        <v>946</v>
      </c>
      <c r="P132" t="s">
        <v>949</v>
      </c>
      <c r="R132" t="s">
        <v>6</v>
      </c>
      <c r="S132" t="s">
        <v>40</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938</v>
      </c>
      <c r="B133" t="s">
        <v>6</v>
      </c>
      <c r="C133" t="s">
        <v>6</v>
      </c>
      <c r="D133" t="s">
        <v>6</v>
      </c>
      <c r="E133" t="s">
        <v>936</v>
      </c>
      <c r="H133" t="s">
        <v>824</v>
      </c>
      <c r="I133" t="s">
        <v>349</v>
      </c>
      <c r="J133" t="s">
        <v>937</v>
      </c>
      <c r="K133" t="s">
        <v>40</v>
      </c>
      <c r="L133" t="s">
        <v>40</v>
      </c>
      <c r="M133" t="s">
        <v>40</v>
      </c>
      <c r="N133" t="s">
        <v>943</v>
      </c>
      <c r="O133" t="s">
        <v>946</v>
      </c>
      <c r="P133" t="s">
        <v>953</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823</v>
      </c>
      <c r="B134" t="s">
        <v>6</v>
      </c>
      <c r="C134" t="s">
        <v>6</v>
      </c>
      <c r="D134" t="s">
        <v>6</v>
      </c>
      <c r="E134" t="s">
        <v>936</v>
      </c>
      <c r="F134" t="s">
        <v>2</v>
      </c>
      <c r="G134" t="s">
        <v>2</v>
      </c>
      <c r="H134" t="s">
        <v>40</v>
      </c>
      <c r="I134" t="s">
        <v>347</v>
      </c>
      <c r="J134" t="s">
        <v>937</v>
      </c>
      <c r="K134" t="s">
        <v>3</v>
      </c>
      <c r="L134" t="s">
        <v>40</v>
      </c>
      <c r="M134" t="s">
        <v>40</v>
      </c>
      <c r="N134" t="s">
        <v>944</v>
      </c>
      <c r="O134" t="s">
        <v>945</v>
      </c>
      <c r="P134" t="s">
        <v>954</v>
      </c>
      <c r="Q134" t="s">
        <v>955</v>
      </c>
      <c r="R134" t="s">
        <v>6</v>
      </c>
      <c r="S134" t="s">
        <v>932</v>
      </c>
      <c r="T134" t="s">
        <v>6</v>
      </c>
      <c r="U134" t="s">
        <v>6</v>
      </c>
      <c r="V134" t="s">
        <v>534</v>
      </c>
      <c r="W134" t="s">
        <v>956</v>
      </c>
      <c r="X134" s="8">
        <f>IF(ISNUMBER(MATCH(fields[argot_field],issuesfield[field],0)),COUNTIF(issuesfield[field],fields[argot_field]),0)</f>
        <v>0</v>
      </c>
      <c r="Y134">
        <f>IF(ISNUMBER(MATCH(fields[argot_field],mappings[field],0)),COUNTIF(mappings[field],fields[argot_field]),0)</f>
        <v>1</v>
      </c>
    </row>
    <row r="135" spans="1:27" x14ac:dyDescent="0.25">
      <c r="A135" t="s">
        <v>959</v>
      </c>
      <c r="B135" t="s">
        <v>6</v>
      </c>
      <c r="C135" t="s">
        <v>6</v>
      </c>
      <c r="D135" t="s">
        <v>6</v>
      </c>
      <c r="E135" t="s">
        <v>310</v>
      </c>
      <c r="F135" t="s">
        <v>2</v>
      </c>
      <c r="G135" t="s">
        <v>2</v>
      </c>
      <c r="H135" t="s">
        <v>40</v>
      </c>
      <c r="I135" t="s">
        <v>347</v>
      </c>
      <c r="J135" t="s">
        <v>537</v>
      </c>
      <c r="K135" t="s">
        <v>40</v>
      </c>
      <c r="L135" t="s">
        <v>40</v>
      </c>
      <c r="M135" t="s">
        <v>40</v>
      </c>
      <c r="N135" t="s">
        <v>40</v>
      </c>
      <c r="O135" t="s">
        <v>6</v>
      </c>
      <c r="P135" t="s">
        <v>960</v>
      </c>
      <c r="Q135" t="s">
        <v>961</v>
      </c>
      <c r="R135" t="s">
        <v>80</v>
      </c>
      <c r="S135" t="s">
        <v>935</v>
      </c>
      <c r="T135" t="s">
        <v>962</v>
      </c>
      <c r="U135" t="s">
        <v>6</v>
      </c>
      <c r="V135" t="s">
        <v>534</v>
      </c>
      <c r="W135" t="s">
        <v>956</v>
      </c>
      <c r="X135" s="8">
        <f>IF(ISNUMBER(MATCH(fields[argot_field],issuesfield[field],0)),COUNTIF(issuesfield[field],fields[argot_field]),0)</f>
        <v>0</v>
      </c>
      <c r="Y135">
        <f>IF(ISNUMBER(MATCH(fields[argot_field],mappings[field],0)),COUNTIF(mappings[field],fields[argot_field]),0)</f>
        <v>1</v>
      </c>
    </row>
    <row r="136" spans="1:27" x14ac:dyDescent="0.25">
      <c r="A136" t="s">
        <v>317</v>
      </c>
      <c r="B136" t="s">
        <v>6</v>
      </c>
      <c r="C136" t="s">
        <v>6</v>
      </c>
      <c r="D136" t="s">
        <v>6</v>
      </c>
      <c r="E136" t="s">
        <v>310</v>
      </c>
      <c r="F136" t="s">
        <v>2</v>
      </c>
      <c r="G136" t="s">
        <v>3</v>
      </c>
      <c r="H136" t="s">
        <v>40</v>
      </c>
      <c r="I136" t="s">
        <v>348</v>
      </c>
      <c r="J136" t="s">
        <v>537</v>
      </c>
      <c r="K136" t="s">
        <v>40</v>
      </c>
      <c r="L136" t="s">
        <v>40</v>
      </c>
      <c r="M136" t="s">
        <v>40</v>
      </c>
      <c r="N136" t="s">
        <v>775</v>
      </c>
      <c r="O136" t="s">
        <v>6</v>
      </c>
      <c r="P136" t="s">
        <v>318</v>
      </c>
      <c r="Q136" t="s">
        <v>319</v>
      </c>
      <c r="R136" t="s">
        <v>6</v>
      </c>
      <c r="S136" t="s">
        <v>40</v>
      </c>
      <c r="T136" t="s">
        <v>6</v>
      </c>
      <c r="U136" t="s">
        <v>6</v>
      </c>
      <c r="V136" t="s">
        <v>534</v>
      </c>
      <c r="W136" t="s">
        <v>6</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645</v>
      </c>
      <c r="B137" t="s">
        <v>6</v>
      </c>
      <c r="C137" t="s">
        <v>6</v>
      </c>
      <c r="D137" t="s">
        <v>6</v>
      </c>
      <c r="E137" t="s">
        <v>652</v>
      </c>
      <c r="F137" t="s">
        <v>2</v>
      </c>
      <c r="G137" t="s">
        <v>2</v>
      </c>
      <c r="H137" t="s">
        <v>40</v>
      </c>
      <c r="I137" t="s">
        <v>347</v>
      </c>
      <c r="J137" t="s">
        <v>506</v>
      </c>
      <c r="K137" t="s">
        <v>3</v>
      </c>
      <c r="L137" t="s">
        <v>40</v>
      </c>
      <c r="M137" t="s">
        <v>40</v>
      </c>
      <c r="N137" t="s">
        <v>644</v>
      </c>
      <c r="O137" t="s">
        <v>6</v>
      </c>
      <c r="P137" t="s">
        <v>643</v>
      </c>
      <c r="Q137" t="s">
        <v>646</v>
      </c>
      <c r="R137" t="s">
        <v>6</v>
      </c>
      <c r="S137" t="s">
        <v>511</v>
      </c>
      <c r="T137" t="s">
        <v>40</v>
      </c>
      <c r="U137" t="s">
        <v>6</v>
      </c>
      <c r="V137" t="s">
        <v>6</v>
      </c>
      <c r="W137" t="s">
        <v>642</v>
      </c>
      <c r="X137" s="8">
        <f>IF(ISNUMBER(MATCH(fields[argot_field],issuesfield[field],0)),COUNTIF(issuesfield[field],fields[argot_field]),0)</f>
        <v>0</v>
      </c>
      <c r="Y137">
        <f>IF(ISNUMBER(MATCH(fields[argot_field],mappings[field],0)),COUNTIF(mappings[field],fields[argot_field]),0)</f>
        <v>1</v>
      </c>
      <c r="Z137" t="s">
        <v>6</v>
      </c>
      <c r="AA137" t="s">
        <v>6</v>
      </c>
    </row>
    <row r="138" spans="1:27" x14ac:dyDescent="0.25">
      <c r="A138" t="s">
        <v>350</v>
      </c>
      <c r="B138" t="s">
        <v>6</v>
      </c>
      <c r="C138" t="s">
        <v>6</v>
      </c>
      <c r="D138" t="s">
        <v>6</v>
      </c>
      <c r="E138" t="s">
        <v>216</v>
      </c>
      <c r="F138" t="s">
        <v>2</v>
      </c>
      <c r="G138" t="s">
        <v>2</v>
      </c>
      <c r="H138" t="s">
        <v>40</v>
      </c>
      <c r="I138" t="s">
        <v>348</v>
      </c>
      <c r="J138" t="s">
        <v>535</v>
      </c>
      <c r="K138" t="s">
        <v>40</v>
      </c>
      <c r="L138" t="s">
        <v>40</v>
      </c>
      <c r="M138" t="s">
        <v>625</v>
      </c>
      <c r="N138" t="s">
        <v>776</v>
      </c>
      <c r="O138" t="s">
        <v>6</v>
      </c>
      <c r="P138" t="s">
        <v>777</v>
      </c>
      <c r="Q138" t="s">
        <v>6</v>
      </c>
      <c r="R138" t="s">
        <v>6</v>
      </c>
      <c r="S138" t="s">
        <v>362</v>
      </c>
      <c r="T138" t="s">
        <v>6</v>
      </c>
      <c r="U138" t="s">
        <v>6</v>
      </c>
      <c r="V138" t="s">
        <v>663</v>
      </c>
      <c r="W138" t="s">
        <v>6</v>
      </c>
      <c r="X138" s="8">
        <f>IF(ISNUMBER(MATCH(fields[argot_field],issuesfield[field],0)),COUNTIF(issuesfield[field],fields[argot_field]),0)</f>
        <v>0</v>
      </c>
      <c r="Y138">
        <f>IF(ISNUMBER(MATCH(fields[argot_field],mappings[field],0)),COUNTIF(mappings[field],fields[argot_field]),0)</f>
        <v>1</v>
      </c>
      <c r="Z138" t="s">
        <v>6</v>
      </c>
      <c r="AA138" t="s">
        <v>6</v>
      </c>
    </row>
    <row r="139" spans="1:27" x14ac:dyDescent="0.25">
      <c r="A139" t="s">
        <v>606</v>
      </c>
      <c r="B139" t="s">
        <v>6</v>
      </c>
      <c r="C139" s="21" t="s">
        <v>779</v>
      </c>
      <c r="D139" s="21" t="s">
        <v>780</v>
      </c>
      <c r="E139" t="s">
        <v>209</v>
      </c>
      <c r="F139" t="s">
        <v>2</v>
      </c>
      <c r="G139" t="s">
        <v>2</v>
      </c>
      <c r="H139" t="s">
        <v>40</v>
      </c>
      <c r="I139" t="s">
        <v>347</v>
      </c>
      <c r="J139" t="s">
        <v>781</v>
      </c>
      <c r="K139" t="s">
        <v>40</v>
      </c>
      <c r="L139" t="s">
        <v>89</v>
      </c>
      <c r="M139" t="s">
        <v>40</v>
      </c>
      <c r="N139" t="s">
        <v>40</v>
      </c>
      <c r="O139" t="s">
        <v>6</v>
      </c>
      <c r="P139" t="s">
        <v>90</v>
      </c>
      <c r="Q139" t="s">
        <v>91</v>
      </c>
      <c r="R139" t="s">
        <v>40</v>
      </c>
      <c r="S139" t="s">
        <v>92</v>
      </c>
      <c r="T139" t="s">
        <v>93</v>
      </c>
      <c r="U139" t="s">
        <v>164</v>
      </c>
      <c r="V139" t="s">
        <v>663</v>
      </c>
      <c r="W139" t="s">
        <v>6</v>
      </c>
      <c r="X139">
        <f>IF(ISNUMBER(MATCH(fields[argot_field],issuesfield[field],0)),COUNTIF(issuesfield[field],fields[argot_field]),0)</f>
        <v>1</v>
      </c>
      <c r="Y139">
        <f>IF(ISNUMBER(MATCH(fields[argot_field],mappings[field],0)),COUNTIF(mappings[field],fields[argot_field]),0)</f>
        <v>8</v>
      </c>
      <c r="Z139" t="s">
        <v>6</v>
      </c>
      <c r="AA139" t="s">
        <v>6</v>
      </c>
    </row>
    <row r="140" spans="1:27" x14ac:dyDescent="0.25">
      <c r="A140" t="s">
        <v>605</v>
      </c>
      <c r="B140" t="s">
        <v>6</v>
      </c>
      <c r="C140" t="s">
        <v>6</v>
      </c>
      <c r="D140" t="s">
        <v>6</v>
      </c>
      <c r="E140" t="s">
        <v>209</v>
      </c>
      <c r="F140" t="s">
        <v>2</v>
      </c>
      <c r="G140" t="s">
        <v>2</v>
      </c>
      <c r="H140" t="s">
        <v>40</v>
      </c>
      <c r="I140" t="s">
        <v>347</v>
      </c>
      <c r="J140" t="s">
        <v>782</v>
      </c>
      <c r="K140" t="s">
        <v>40</v>
      </c>
      <c r="L140" t="s">
        <v>84</v>
      </c>
      <c r="M140" t="s">
        <v>40</v>
      </c>
      <c r="N140" t="s">
        <v>40</v>
      </c>
      <c r="O140" t="s">
        <v>6</v>
      </c>
      <c r="P140" t="s">
        <v>85</v>
      </c>
      <c r="Q140" t="s">
        <v>86</v>
      </c>
      <c r="R140" t="s">
        <v>40</v>
      </c>
      <c r="S140" t="s">
        <v>87</v>
      </c>
      <c r="T140" t="s">
        <v>88</v>
      </c>
      <c r="U140" t="s">
        <v>164</v>
      </c>
      <c r="V140" t="s">
        <v>663</v>
      </c>
      <c r="W140" t="s">
        <v>6</v>
      </c>
      <c r="X140">
        <f>IF(ISNUMBER(MATCH(fields[argot_field],issuesfield[field],0)),COUNTIF(issuesfield[field],fields[argot_field]),0)</f>
        <v>3</v>
      </c>
      <c r="Y140">
        <f>IF(ISNUMBER(MATCH(fields[argot_field],mappings[field],0)),COUNTIF(mappings[field],fields[argot_field]),0)</f>
        <v>26</v>
      </c>
      <c r="Z140" t="s">
        <v>6</v>
      </c>
      <c r="AA140" t="s">
        <v>6</v>
      </c>
    </row>
    <row r="141" spans="1:27" x14ac:dyDescent="0.25">
      <c r="A141" t="s">
        <v>607</v>
      </c>
      <c r="B141" t="s">
        <v>6</v>
      </c>
      <c r="C141" t="s">
        <v>6</v>
      </c>
      <c r="D141" t="s">
        <v>6</v>
      </c>
      <c r="E141" t="s">
        <v>209</v>
      </c>
      <c r="F141" t="s">
        <v>2</v>
      </c>
      <c r="G141" t="s">
        <v>2</v>
      </c>
      <c r="H141" t="s">
        <v>40</v>
      </c>
      <c r="I141" t="s">
        <v>347</v>
      </c>
      <c r="J141" t="s">
        <v>785</v>
      </c>
      <c r="K141" t="s">
        <v>40</v>
      </c>
      <c r="L141" t="s">
        <v>94</v>
      </c>
      <c r="M141" t="s">
        <v>40</v>
      </c>
      <c r="N141" t="s">
        <v>40</v>
      </c>
      <c r="O141" t="s">
        <v>6</v>
      </c>
      <c r="P141" t="s">
        <v>95</v>
      </c>
      <c r="Q141" t="s">
        <v>96</v>
      </c>
      <c r="R141" t="s">
        <v>40</v>
      </c>
      <c r="S141" t="s">
        <v>97</v>
      </c>
      <c r="T141" t="s">
        <v>93</v>
      </c>
      <c r="U141" t="s">
        <v>164</v>
      </c>
      <c r="V141" t="s">
        <v>663</v>
      </c>
      <c r="W141" t="s">
        <v>6</v>
      </c>
      <c r="X141">
        <f>IF(ISNUMBER(MATCH(fields[argot_field],issuesfield[field],0)),COUNTIF(issuesfield[field],fields[argot_field]),0)</f>
        <v>1</v>
      </c>
      <c r="Y141">
        <f>IF(ISNUMBER(MATCH(fields[argot_field],mappings[field],0)),COUNTIF(mappings[field],fields[argot_field]),0)</f>
        <v>8</v>
      </c>
      <c r="Z141" t="s">
        <v>6</v>
      </c>
      <c r="AA141" t="s">
        <v>6</v>
      </c>
    </row>
    <row r="142" spans="1:27" x14ac:dyDescent="0.25">
      <c r="A142" s="21" t="s">
        <v>604</v>
      </c>
      <c r="B142" t="s">
        <v>6</v>
      </c>
      <c r="C142" t="s">
        <v>6</v>
      </c>
      <c r="D142" t="s">
        <v>6</v>
      </c>
      <c r="E142" t="s">
        <v>209</v>
      </c>
      <c r="F142" t="s">
        <v>2</v>
      </c>
      <c r="G142" t="s">
        <v>2</v>
      </c>
      <c r="H142" t="s">
        <v>40</v>
      </c>
      <c r="I142" t="s">
        <v>347</v>
      </c>
      <c r="J142" t="s">
        <v>786</v>
      </c>
      <c r="K142" t="s">
        <v>40</v>
      </c>
      <c r="L142" t="s">
        <v>76</v>
      </c>
      <c r="M142" t="s">
        <v>40</v>
      </c>
      <c r="N142" t="s">
        <v>40</v>
      </c>
      <c r="O142" t="s">
        <v>6</v>
      </c>
      <c r="P142" t="s">
        <v>78</v>
      </c>
      <c r="Q142" t="s">
        <v>79</v>
      </c>
      <c r="R142" t="s">
        <v>40</v>
      </c>
      <c r="S142" t="s">
        <v>81</v>
      </c>
      <c r="T142" t="s">
        <v>82</v>
      </c>
      <c r="U142" t="s">
        <v>164</v>
      </c>
      <c r="V142" t="s">
        <v>663</v>
      </c>
      <c r="W142" t="s">
        <v>6</v>
      </c>
      <c r="X142">
        <f>IF(ISNUMBER(MATCH(fields[argot_field],issuesfield[field],0)),COUNTIF(issuesfield[field],fields[argot_field]),0)</f>
        <v>2</v>
      </c>
      <c r="Y142">
        <f>IF(ISNUMBER(MATCH(fields[argot_field],mappings[field],0)),COUNTIF(mappings[field],fields[argot_field]),0)</f>
        <v>19</v>
      </c>
      <c r="Z142" t="s">
        <v>6</v>
      </c>
      <c r="AA142" t="s">
        <v>6</v>
      </c>
    </row>
    <row r="143" spans="1:27" x14ac:dyDescent="0.25">
      <c r="A143" t="s">
        <v>455</v>
      </c>
      <c r="B143" t="s">
        <v>6</v>
      </c>
      <c r="C143" t="s">
        <v>6</v>
      </c>
      <c r="D143" t="s">
        <v>6</v>
      </c>
      <c r="E143" t="s">
        <v>209</v>
      </c>
      <c r="F143" t="s">
        <v>2</v>
      </c>
      <c r="G143" t="s">
        <v>2</v>
      </c>
      <c r="H143" t="s">
        <v>40</v>
      </c>
      <c r="I143" t="s">
        <v>347</v>
      </c>
      <c r="J143" t="s">
        <v>539</v>
      </c>
      <c r="K143" t="s">
        <v>3</v>
      </c>
      <c r="L143" t="s">
        <v>40</v>
      </c>
      <c r="M143" t="s">
        <v>40</v>
      </c>
      <c r="N143" t="s">
        <v>456</v>
      </c>
      <c r="O143" t="s">
        <v>6</v>
      </c>
      <c r="P143" t="s">
        <v>106</v>
      </c>
      <c r="Q143" t="s">
        <v>156</v>
      </c>
      <c r="R143" t="s">
        <v>6</v>
      </c>
      <c r="S143" t="s">
        <v>155</v>
      </c>
      <c r="T143" t="s">
        <v>40</v>
      </c>
      <c r="U143" t="s">
        <v>40</v>
      </c>
      <c r="V143" t="s">
        <v>663</v>
      </c>
      <c r="W143" t="s">
        <v>6</v>
      </c>
      <c r="X143" s="8">
        <f>IF(ISNUMBER(MATCH(fields[argot_field],issuesfield[field],0)),COUNTIF(issuesfield[field],fields[argot_field]),0)</f>
        <v>0</v>
      </c>
      <c r="Y143">
        <f>IF(ISNUMBER(MATCH(fields[argot_field],mappings[field],0)),COUNTIF(mappings[field],fields[argot_field]),0)</f>
        <v>0</v>
      </c>
      <c r="Z143" t="s">
        <v>6</v>
      </c>
      <c r="AA143" t="s">
        <v>6</v>
      </c>
    </row>
    <row r="144" spans="1:27" x14ac:dyDescent="0.25">
      <c r="A144" t="s">
        <v>1047</v>
      </c>
      <c r="B144" t="s">
        <v>6</v>
      </c>
      <c r="C144" t="s">
        <v>6</v>
      </c>
      <c r="D144" t="s">
        <v>6</v>
      </c>
      <c r="E144" t="s">
        <v>310</v>
      </c>
      <c r="F144" t="s">
        <v>2</v>
      </c>
      <c r="G144" t="s">
        <v>2</v>
      </c>
      <c r="H144" t="s">
        <v>40</v>
      </c>
      <c r="I144" t="s">
        <v>347</v>
      </c>
      <c r="J144" t="s">
        <v>40</v>
      </c>
      <c r="K144" t="s">
        <v>40</v>
      </c>
      <c r="L144" t="s">
        <v>40</v>
      </c>
      <c r="M144" t="s">
        <v>40</v>
      </c>
      <c r="N144" t="s">
        <v>40</v>
      </c>
      <c r="O144" t="s">
        <v>6</v>
      </c>
      <c r="P144" t="s">
        <v>1048</v>
      </c>
      <c r="Q144" t="s">
        <v>1049</v>
      </c>
      <c r="R144" t="s">
        <v>40</v>
      </c>
      <c r="S144" t="s">
        <v>1050</v>
      </c>
      <c r="T144" t="s">
        <v>6</v>
      </c>
      <c r="U144" t="s">
        <v>6</v>
      </c>
      <c r="V144" t="s">
        <v>663</v>
      </c>
      <c r="W144" t="s">
        <v>6</v>
      </c>
      <c r="X144" s="8">
        <f>IF(ISNUMBER(MATCH(fields[argot_field],issuesfield[field],0)),COUNTIF(issuesfield[field],fields[argot_field]),0)</f>
        <v>0</v>
      </c>
      <c r="Y144">
        <f>IF(ISNUMBER(MATCH(fields[argot_field],mappings[field],0)),COUNTIF(mappings[field],fields[argot_field]),0)</f>
        <v>0</v>
      </c>
    </row>
    <row r="145" spans="1:27" x14ac:dyDescent="0.25">
      <c r="A145" t="s">
        <v>497</v>
      </c>
      <c r="B145" t="s">
        <v>6</v>
      </c>
      <c r="C145" t="s">
        <v>6</v>
      </c>
      <c r="D145" t="s">
        <v>6</v>
      </c>
      <c r="E145" t="s">
        <v>816</v>
      </c>
      <c r="F145" t="s">
        <v>2</v>
      </c>
      <c r="G145" t="s">
        <v>2</v>
      </c>
      <c r="H145" t="s">
        <v>40</v>
      </c>
      <c r="I145" t="s">
        <v>347</v>
      </c>
      <c r="J145" t="s">
        <v>536</v>
      </c>
      <c r="K145" t="s">
        <v>3</v>
      </c>
      <c r="L145" t="s">
        <v>40</v>
      </c>
      <c r="M145" t="s">
        <v>40</v>
      </c>
      <c r="N145" t="s">
        <v>814</v>
      </c>
      <c r="O145" t="s">
        <v>815</v>
      </c>
      <c r="P145" t="s">
        <v>801</v>
      </c>
      <c r="Q145" t="s">
        <v>6</v>
      </c>
      <c r="R145" t="s">
        <v>6</v>
      </c>
      <c r="S145" t="s">
        <v>507</v>
      </c>
      <c r="T145" t="s">
        <v>40</v>
      </c>
      <c r="U145" t="s">
        <v>6</v>
      </c>
      <c r="V145" t="s">
        <v>663</v>
      </c>
      <c r="W145" t="s">
        <v>6</v>
      </c>
      <c r="X145" s="8">
        <f>IF(ISNUMBER(MATCH(fields[argot_field],issuesfield[field],0)),COUNTIF(issuesfield[field],fields[argot_field]),0)</f>
        <v>0</v>
      </c>
      <c r="Y145">
        <f>IF(ISNUMBER(MATCH(fields[argot_field],mappings[field],0)),COUNTIF(mappings[field],fields[argot_field]),0)</f>
        <v>1</v>
      </c>
      <c r="Z145" t="s">
        <v>6</v>
      </c>
      <c r="AA145" t="s">
        <v>6</v>
      </c>
    </row>
    <row r="146" spans="1:27" x14ac:dyDescent="0.25">
      <c r="A146" t="s">
        <v>929</v>
      </c>
      <c r="B146" t="s">
        <v>6</v>
      </c>
      <c r="C146" t="s">
        <v>6</v>
      </c>
      <c r="D146" t="s">
        <v>6</v>
      </c>
      <c r="E146" t="s">
        <v>816</v>
      </c>
      <c r="F146" t="s">
        <v>3</v>
      </c>
      <c r="G146" t="s">
        <v>2</v>
      </c>
      <c r="H146" t="s">
        <v>40</v>
      </c>
      <c r="I146" t="s">
        <v>347</v>
      </c>
      <c r="J146" t="s">
        <v>536</v>
      </c>
      <c r="K146" t="s">
        <v>3</v>
      </c>
      <c r="L146" t="s">
        <v>40</v>
      </c>
      <c r="M146" t="s">
        <v>40</v>
      </c>
      <c r="N146" t="s">
        <v>814</v>
      </c>
      <c r="O146" t="s">
        <v>6</v>
      </c>
      <c r="P146" t="s">
        <v>924</v>
      </c>
      <c r="Q146" t="s">
        <v>925</v>
      </c>
      <c r="R146" t="s">
        <v>926</v>
      </c>
      <c r="S146" t="s">
        <v>927</v>
      </c>
      <c r="T146" t="s">
        <v>40</v>
      </c>
      <c r="U146" t="s">
        <v>6</v>
      </c>
      <c r="V146" t="s">
        <v>534</v>
      </c>
      <c r="W146" t="s">
        <v>770</v>
      </c>
      <c r="X146" s="8">
        <f>IF(ISNUMBER(MATCH(fields[argot_field],issuesfield[field],0)),COUNTIF(issuesfield[field],fields[argot_field]),0)</f>
        <v>0</v>
      </c>
      <c r="Y146">
        <f>IF(ISNUMBER(MATCH(fields[argot_field],mappings[field],0)),COUNTIF(mappings[field],fields[argot_field]),0)</f>
        <v>1</v>
      </c>
      <c r="Z146" t="s">
        <v>2</v>
      </c>
      <c r="AA146" t="s">
        <v>2</v>
      </c>
    </row>
    <row r="147" spans="1:27" x14ac:dyDescent="0.25">
      <c r="A147" t="s">
        <v>825</v>
      </c>
      <c r="B147" t="s">
        <v>6</v>
      </c>
      <c r="C147" t="s">
        <v>6</v>
      </c>
      <c r="D147" t="s">
        <v>6</v>
      </c>
      <c r="E147" t="s">
        <v>216</v>
      </c>
      <c r="F147" t="s">
        <v>3</v>
      </c>
      <c r="G147" t="s">
        <v>2</v>
      </c>
      <c r="H147" t="s">
        <v>40</v>
      </c>
      <c r="I147" t="s">
        <v>347</v>
      </c>
      <c r="J147" t="s">
        <v>40</v>
      </c>
      <c r="K147" t="s">
        <v>40</v>
      </c>
      <c r="L147" t="s">
        <v>40</v>
      </c>
      <c r="M147" t="s">
        <v>40</v>
      </c>
      <c r="N147" t="s">
        <v>40</v>
      </c>
      <c r="O147" t="s">
        <v>6</v>
      </c>
      <c r="P147" t="s">
        <v>866</v>
      </c>
      <c r="Q147" t="s">
        <v>867</v>
      </c>
      <c r="R147" t="s">
        <v>40</v>
      </c>
      <c r="S147" t="s">
        <v>40</v>
      </c>
      <c r="T147" t="s">
        <v>40</v>
      </c>
      <c r="U147" t="s">
        <v>6</v>
      </c>
      <c r="V147" t="s">
        <v>841</v>
      </c>
      <c r="W147" t="s">
        <v>770</v>
      </c>
      <c r="X147" s="8">
        <f>IF(ISNUMBER(MATCH(fields[argot_field],issuesfield[field],0)),COUNTIF(issuesfield[field],fields[argot_field]),0)</f>
        <v>0</v>
      </c>
      <c r="Y147">
        <f>IF(ISNUMBER(MATCH(fields[argot_field],mappings[field],0)),COUNTIF(mappings[field],fields[argot_field]),0)</f>
        <v>0</v>
      </c>
      <c r="Z147" t="s">
        <v>2</v>
      </c>
      <c r="AA147" t="s">
        <v>2</v>
      </c>
    </row>
    <row r="148" spans="1:27" x14ac:dyDescent="0.25">
      <c r="A148" t="s">
        <v>830</v>
      </c>
      <c r="B148" t="s">
        <v>6</v>
      </c>
      <c r="C148" t="s">
        <v>6</v>
      </c>
      <c r="D148" t="s">
        <v>6</v>
      </c>
      <c r="E148" t="s">
        <v>310</v>
      </c>
      <c r="F148" t="s">
        <v>3</v>
      </c>
      <c r="G148" t="s">
        <v>2</v>
      </c>
      <c r="H148" t="s">
        <v>825</v>
      </c>
      <c r="I148" t="s">
        <v>347</v>
      </c>
      <c r="J148" t="s">
        <v>537</v>
      </c>
      <c r="K148" t="s">
        <v>40</v>
      </c>
      <c r="L148" t="s">
        <v>40</v>
      </c>
      <c r="M148" t="s">
        <v>40</v>
      </c>
      <c r="N148" t="s">
        <v>40</v>
      </c>
      <c r="O148" t="s">
        <v>6</v>
      </c>
      <c r="P148" t="s">
        <v>868</v>
      </c>
      <c r="Q148" t="s">
        <v>6</v>
      </c>
      <c r="R148" t="s">
        <v>239</v>
      </c>
      <c r="S148" t="s">
        <v>40</v>
      </c>
      <c r="T148" t="s">
        <v>6</v>
      </c>
      <c r="U148" t="s">
        <v>6</v>
      </c>
      <c r="V148" t="s">
        <v>841</v>
      </c>
      <c r="W148" t="s">
        <v>770</v>
      </c>
      <c r="X148" s="8">
        <f>IF(ISNUMBER(MATCH(fields[argot_field],issuesfield[field],0)),COUNTIF(issuesfield[field],fields[argot_field]),0)</f>
        <v>0</v>
      </c>
      <c r="Y148">
        <f>IF(ISNUMBER(MATCH(fields[argot_field],mappings[field],0)),COUNTIF(mappings[field],fields[argot_field]),0)</f>
        <v>2</v>
      </c>
    </row>
    <row r="149" spans="1:27" x14ac:dyDescent="0.25">
      <c r="A149" t="s">
        <v>829</v>
      </c>
      <c r="B149" t="s">
        <v>6</v>
      </c>
      <c r="C149" t="s">
        <v>6</v>
      </c>
      <c r="D149" t="s">
        <v>6</v>
      </c>
      <c r="E149" t="s">
        <v>310</v>
      </c>
      <c r="F149" t="s">
        <v>3</v>
      </c>
      <c r="G149" t="s">
        <v>2</v>
      </c>
      <c r="H149" t="s">
        <v>825</v>
      </c>
      <c r="I149" t="s">
        <v>347</v>
      </c>
      <c r="J149" t="s">
        <v>537</v>
      </c>
      <c r="K149" t="s">
        <v>40</v>
      </c>
      <c r="L149" t="s">
        <v>40</v>
      </c>
      <c r="M149" t="s">
        <v>40</v>
      </c>
      <c r="N149" t="s">
        <v>40</v>
      </c>
      <c r="O149" t="s">
        <v>6</v>
      </c>
      <c r="P149" t="s">
        <v>869</v>
      </c>
      <c r="Q149" t="s">
        <v>6</v>
      </c>
      <c r="R149" t="s">
        <v>239</v>
      </c>
      <c r="S149" t="s">
        <v>40</v>
      </c>
      <c r="T149" t="s">
        <v>6</v>
      </c>
      <c r="U149" t="s">
        <v>6</v>
      </c>
      <c r="V149" t="s">
        <v>841</v>
      </c>
      <c r="W149" t="s">
        <v>770</v>
      </c>
      <c r="X149" s="8">
        <f>IF(ISNUMBER(MATCH(fields[argot_field],issuesfield[field],0)),COUNTIF(issuesfield[field],fields[argot_field]),0)</f>
        <v>0</v>
      </c>
      <c r="Y149">
        <f>IF(ISNUMBER(MATCH(fields[argot_field],mappings[field],0)),COUNTIF(mappings[field],fields[argot_field]),0)</f>
        <v>2</v>
      </c>
    </row>
    <row r="150" spans="1:27" x14ac:dyDescent="0.25">
      <c r="A150" t="s">
        <v>827</v>
      </c>
      <c r="B150" t="s">
        <v>6</v>
      </c>
      <c r="C150" t="s">
        <v>6</v>
      </c>
      <c r="D150" t="s">
        <v>6</v>
      </c>
      <c r="E150" t="s">
        <v>216</v>
      </c>
      <c r="F150" t="s">
        <v>3</v>
      </c>
      <c r="G150" t="s">
        <v>2</v>
      </c>
      <c r="H150" t="s">
        <v>825</v>
      </c>
      <c r="I150" t="s">
        <v>347</v>
      </c>
      <c r="J150" t="s">
        <v>536</v>
      </c>
      <c r="K150" t="s">
        <v>40</v>
      </c>
      <c r="L150" t="s">
        <v>40</v>
      </c>
      <c r="M150" t="s">
        <v>40</v>
      </c>
      <c r="N150" t="s">
        <v>40</v>
      </c>
      <c r="O150" t="s">
        <v>6</v>
      </c>
      <c r="P150" t="s">
        <v>866</v>
      </c>
      <c r="Q150" t="s">
        <v>6</v>
      </c>
      <c r="R150" t="s">
        <v>239</v>
      </c>
      <c r="S150" t="s">
        <v>40</v>
      </c>
      <c r="T150" t="s">
        <v>6</v>
      </c>
      <c r="U150" t="s">
        <v>6</v>
      </c>
      <c r="V150" t="s">
        <v>841</v>
      </c>
      <c r="W150" t="s">
        <v>770</v>
      </c>
      <c r="X150" s="8">
        <f>IF(ISNUMBER(MATCH(fields[argot_field],issuesfield[field],0)),COUNTIF(issuesfield[field],fields[argot_field]),0)</f>
        <v>0</v>
      </c>
      <c r="Y150">
        <f>IF(ISNUMBER(MATCH(fields[argot_field],mappings[field],0)),COUNTIF(mappings[field],fields[argot_field]),0)</f>
        <v>2</v>
      </c>
    </row>
    <row r="151" spans="1:27" x14ac:dyDescent="0.25">
      <c r="A151" t="s">
        <v>928</v>
      </c>
      <c r="B151" t="s">
        <v>6</v>
      </c>
      <c r="C151" t="s">
        <v>6</v>
      </c>
      <c r="D151" t="s">
        <v>6</v>
      </c>
      <c r="E151" t="s">
        <v>816</v>
      </c>
      <c r="F151" t="s">
        <v>3</v>
      </c>
      <c r="G151" t="s">
        <v>2</v>
      </c>
      <c r="H151" t="s">
        <v>40</v>
      </c>
      <c r="I151" t="s">
        <v>347</v>
      </c>
      <c r="J151" t="s">
        <v>536</v>
      </c>
      <c r="K151" t="s">
        <v>3</v>
      </c>
      <c r="L151" t="s">
        <v>40</v>
      </c>
      <c r="M151" t="s">
        <v>40</v>
      </c>
      <c r="N151" t="s">
        <v>814</v>
      </c>
      <c r="O151" t="s">
        <v>6</v>
      </c>
      <c r="P151" t="s">
        <v>930</v>
      </c>
      <c r="Q151" t="s">
        <v>925</v>
      </c>
      <c r="R151" t="s">
        <v>926</v>
      </c>
      <c r="S151" t="s">
        <v>931</v>
      </c>
      <c r="T151" t="s">
        <v>40</v>
      </c>
      <c r="U151" t="s">
        <v>6</v>
      </c>
      <c r="V151" t="s">
        <v>534</v>
      </c>
      <c r="W151" t="s">
        <v>770</v>
      </c>
      <c r="X151" s="8">
        <f>IF(ISNUMBER(MATCH(fields[argot_field],issuesfield[field],0)),COUNTIF(issuesfield[field],fields[argot_field]),0)</f>
        <v>0</v>
      </c>
      <c r="Y151">
        <f>IF(ISNUMBER(MATCH(fields[argot_field],mappings[field],0)),COUNTIF(mappings[field],fields[argot_field]),0)</f>
        <v>1</v>
      </c>
      <c r="Z151" t="s">
        <v>2</v>
      </c>
      <c r="AA151" t="s">
        <v>2</v>
      </c>
    </row>
    <row r="152" spans="1:27" x14ac:dyDescent="0.25">
      <c r="A152" t="s">
        <v>806</v>
      </c>
      <c r="B152" t="s">
        <v>6</v>
      </c>
      <c r="C152" t="s">
        <v>6</v>
      </c>
      <c r="D152" t="s">
        <v>6</v>
      </c>
      <c r="E152" t="s">
        <v>216</v>
      </c>
      <c r="F152" t="s">
        <v>3</v>
      </c>
      <c r="G152" t="s">
        <v>2</v>
      </c>
      <c r="H152" t="s">
        <v>214</v>
      </c>
      <c r="I152" t="s">
        <v>348</v>
      </c>
      <c r="J152" t="s">
        <v>536</v>
      </c>
      <c r="K152" t="s">
        <v>40</v>
      </c>
      <c r="L152" t="s">
        <v>40</v>
      </c>
      <c r="M152" t="s">
        <v>40</v>
      </c>
      <c r="N152" t="s">
        <v>40</v>
      </c>
      <c r="P152" t="s">
        <v>808</v>
      </c>
      <c r="Q152" t="s">
        <v>6</v>
      </c>
      <c r="R152" t="s">
        <v>809</v>
      </c>
      <c r="S152" t="s">
        <v>810</v>
      </c>
      <c r="T152" t="s">
        <v>40</v>
      </c>
      <c r="U152" t="s">
        <v>6</v>
      </c>
      <c r="V152" t="s">
        <v>663</v>
      </c>
      <c r="X152" s="8">
        <f>IF(ISNUMBER(MATCH(fields[argot_field],issuesfield[field],0)),COUNTIF(issuesfield[field],fields[argot_field]),0)</f>
        <v>0</v>
      </c>
      <c r="Y152">
        <f>IF(ISNUMBER(MATCH(fields[argot_field],mappings[field],0)),COUNTIF(mappings[field],fields[argot_field]),0)</f>
        <v>1</v>
      </c>
    </row>
    <row r="153" spans="1:27" x14ac:dyDescent="0.25">
      <c r="A153" t="s">
        <v>805</v>
      </c>
      <c r="B153" t="s">
        <v>6</v>
      </c>
      <c r="C153" t="s">
        <v>6</v>
      </c>
      <c r="D153" t="s">
        <v>6</v>
      </c>
      <c r="E153" t="s">
        <v>216</v>
      </c>
      <c r="F153" t="s">
        <v>3</v>
      </c>
      <c r="G153" t="s">
        <v>2</v>
      </c>
      <c r="H153" t="s">
        <v>214</v>
      </c>
      <c r="I153" t="s">
        <v>349</v>
      </c>
      <c r="J153" t="s">
        <v>536</v>
      </c>
      <c r="K153" t="s">
        <v>40</v>
      </c>
      <c r="L153" t="s">
        <v>40</v>
      </c>
      <c r="M153" t="s">
        <v>625</v>
      </c>
      <c r="N153" t="s">
        <v>776</v>
      </c>
      <c r="O153" t="s">
        <v>6</v>
      </c>
      <c r="P153" t="s">
        <v>807</v>
      </c>
      <c r="Q153" t="s">
        <v>6</v>
      </c>
      <c r="R153" t="s">
        <v>809</v>
      </c>
      <c r="S153" t="s">
        <v>222</v>
      </c>
      <c r="T153" t="s">
        <v>6</v>
      </c>
      <c r="U153" t="s">
        <v>6</v>
      </c>
      <c r="V153" t="s">
        <v>663</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963</v>
      </c>
      <c r="B154" t="s">
        <v>6</v>
      </c>
      <c r="C154" t="s">
        <v>6</v>
      </c>
      <c r="D154" t="s">
        <v>6</v>
      </c>
      <c r="E154" t="s">
        <v>216</v>
      </c>
      <c r="F154" t="s">
        <v>2</v>
      </c>
      <c r="G154" t="s">
        <v>2</v>
      </c>
      <c r="H154" t="s">
        <v>40</v>
      </c>
      <c r="I154" t="s">
        <v>347</v>
      </c>
      <c r="J154" t="s">
        <v>506</v>
      </c>
      <c r="K154" t="s">
        <v>3</v>
      </c>
      <c r="L154" t="s">
        <v>40</v>
      </c>
      <c r="M154" t="s">
        <v>80</v>
      </c>
      <c r="N154" t="s">
        <v>964</v>
      </c>
      <c r="O154" t="s">
        <v>965</v>
      </c>
      <c r="P154" t="s">
        <v>966</v>
      </c>
      <c r="Q154" t="s">
        <v>6</v>
      </c>
      <c r="R154" t="s">
        <v>926</v>
      </c>
      <c r="S154" t="s">
        <v>40</v>
      </c>
      <c r="T154" t="s">
        <v>40</v>
      </c>
      <c r="U154" t="s">
        <v>6</v>
      </c>
      <c r="V154" t="s">
        <v>663</v>
      </c>
      <c r="W154" t="s">
        <v>6</v>
      </c>
      <c r="X154" s="8">
        <f>IF(ISNUMBER(MATCH(fields[argot_field],issuesfield[field],0)),COUNTIF(issuesfield[field],fields[argot_field]),0)</f>
        <v>0</v>
      </c>
      <c r="Y154">
        <f>IF(ISNUMBER(MATCH(fields[argot_field],mappings[field],0)),COUNTIF(mappings[field],fields[argot_field]),0)</f>
        <v>0</v>
      </c>
    </row>
    <row r="155" spans="1:27" x14ac:dyDescent="0.25">
      <c r="A155" t="s">
        <v>968</v>
      </c>
      <c r="B155" t="s">
        <v>6</v>
      </c>
      <c r="C155" t="s">
        <v>6</v>
      </c>
      <c r="D155" t="s">
        <v>6</v>
      </c>
      <c r="E155" t="s">
        <v>216</v>
      </c>
      <c r="F155" t="s">
        <v>2</v>
      </c>
      <c r="G155" t="s">
        <v>2</v>
      </c>
      <c r="H155" t="s">
        <v>963</v>
      </c>
      <c r="I155" t="s">
        <v>348</v>
      </c>
      <c r="J155" t="s">
        <v>535</v>
      </c>
      <c r="K155" t="s">
        <v>40</v>
      </c>
      <c r="L155" t="s">
        <v>40</v>
      </c>
      <c r="M155" t="s">
        <v>80</v>
      </c>
      <c r="N155" t="s">
        <v>964</v>
      </c>
      <c r="O155" t="s">
        <v>6</v>
      </c>
      <c r="P155" t="s">
        <v>970</v>
      </c>
      <c r="Q155" t="s">
        <v>6</v>
      </c>
      <c r="R155" t="s">
        <v>926</v>
      </c>
      <c r="S155" t="s">
        <v>971</v>
      </c>
      <c r="T155" t="s">
        <v>40</v>
      </c>
      <c r="U155" t="s">
        <v>6</v>
      </c>
      <c r="V155" t="s">
        <v>663</v>
      </c>
      <c r="W155" t="s">
        <v>6</v>
      </c>
      <c r="X155" s="8">
        <f>IF(ISNUMBER(MATCH(fields[argot_field],issuesfield[field],0)),COUNTIF(issuesfield[field],fields[argot_field]),0)</f>
        <v>0</v>
      </c>
      <c r="Y155">
        <f>IF(ISNUMBER(MATCH(fields[argot_field],mappings[field],0)),COUNTIF(mappings[field],fields[argot_field]),0)</f>
        <v>0</v>
      </c>
    </row>
    <row r="156" spans="1:27" x14ac:dyDescent="0.25">
      <c r="A156" t="s">
        <v>967</v>
      </c>
      <c r="B156" t="s">
        <v>6</v>
      </c>
      <c r="C156" t="s">
        <v>6</v>
      </c>
      <c r="D156" t="s">
        <v>6</v>
      </c>
      <c r="E156" t="s">
        <v>216</v>
      </c>
      <c r="F156" t="s">
        <v>2</v>
      </c>
      <c r="G156" t="s">
        <v>2</v>
      </c>
      <c r="H156" t="s">
        <v>963</v>
      </c>
      <c r="I156" t="s">
        <v>348</v>
      </c>
      <c r="J156" t="s">
        <v>536</v>
      </c>
      <c r="K156" t="s">
        <v>40</v>
      </c>
      <c r="L156" t="s">
        <v>40</v>
      </c>
      <c r="M156" t="s">
        <v>80</v>
      </c>
      <c r="N156" t="s">
        <v>964</v>
      </c>
      <c r="O156" t="s">
        <v>6</v>
      </c>
      <c r="P156" t="s">
        <v>969</v>
      </c>
      <c r="Q156" t="s">
        <v>6</v>
      </c>
      <c r="R156" t="s">
        <v>926</v>
      </c>
      <c r="S156" t="s">
        <v>972</v>
      </c>
      <c r="T156" t="s">
        <v>40</v>
      </c>
      <c r="U156" t="s">
        <v>6</v>
      </c>
      <c r="V156" t="s">
        <v>663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794</v>
      </c>
      <c r="B157" t="s">
        <v>6</v>
      </c>
      <c r="C157" t="s">
        <v>6</v>
      </c>
      <c r="D157" t="s">
        <v>6</v>
      </c>
      <c r="E157" t="s">
        <v>216</v>
      </c>
      <c r="F157" t="s">
        <v>2</v>
      </c>
      <c r="G157" t="s">
        <v>2</v>
      </c>
      <c r="H157" t="s">
        <v>40</v>
      </c>
      <c r="I157" t="s">
        <v>347</v>
      </c>
      <c r="J157" t="s">
        <v>40</v>
      </c>
      <c r="K157" t="s">
        <v>3</v>
      </c>
      <c r="L157" t="s">
        <v>40</v>
      </c>
      <c r="M157" t="s">
        <v>40</v>
      </c>
      <c r="N157" t="s">
        <v>80</v>
      </c>
      <c r="O157" t="s">
        <v>6</v>
      </c>
      <c r="P157" t="s">
        <v>795</v>
      </c>
      <c r="Q157" t="s">
        <v>796</v>
      </c>
      <c r="R157" t="s">
        <v>40</v>
      </c>
      <c r="S157" t="s">
        <v>797</v>
      </c>
      <c r="T157" t="s">
        <v>40</v>
      </c>
      <c r="U157" t="s">
        <v>40</v>
      </c>
      <c r="V157" t="s">
        <v>663</v>
      </c>
      <c r="W157" t="s">
        <v>6</v>
      </c>
      <c r="X157" s="8">
        <f>IF(ISNUMBER(MATCH(fields[argot_field],issuesfield[field],0)),COUNTIF(issuesfield[field],fields[argot_field]),0)</f>
        <v>0</v>
      </c>
      <c r="Y157">
        <f>IF(ISNUMBER(MATCH(fields[argot_field],mappings[field],0)),COUNTIF(mappings[field],fields[argot_field]),0)</f>
        <v>1</v>
      </c>
    </row>
    <row r="158" spans="1:27" x14ac:dyDescent="0.25">
      <c r="A158" t="s">
        <v>789</v>
      </c>
      <c r="B158" t="s">
        <v>6</v>
      </c>
      <c r="C158" t="s">
        <v>6</v>
      </c>
      <c r="D158" t="s">
        <v>6</v>
      </c>
      <c r="E158" t="s">
        <v>216</v>
      </c>
      <c r="F158" t="s">
        <v>2</v>
      </c>
      <c r="G158" t="s">
        <v>2</v>
      </c>
      <c r="H158" t="s">
        <v>40</v>
      </c>
      <c r="I158" t="s">
        <v>347</v>
      </c>
      <c r="J158" t="s">
        <v>536</v>
      </c>
      <c r="K158" t="s">
        <v>40</v>
      </c>
      <c r="L158" t="s">
        <v>40</v>
      </c>
      <c r="M158" t="s">
        <v>40</v>
      </c>
      <c r="N158" t="s">
        <v>40</v>
      </c>
      <c r="O158" t="s">
        <v>6</v>
      </c>
      <c r="P158" t="s">
        <v>790</v>
      </c>
      <c r="Q158" t="s">
        <v>791</v>
      </c>
      <c r="R158" t="s">
        <v>239</v>
      </c>
      <c r="S158" t="s">
        <v>797</v>
      </c>
      <c r="T158" t="s">
        <v>792</v>
      </c>
      <c r="U158" t="s">
        <v>40</v>
      </c>
      <c r="V158" t="s">
        <v>663</v>
      </c>
      <c r="W158" t="s">
        <v>6</v>
      </c>
      <c r="X158" s="8">
        <f>IF(ISNUMBER(MATCH(fields[argot_field],issuesfield[field],0)),COUNTIF(issuesfield[field],fields[argot_field]),0)</f>
        <v>0</v>
      </c>
      <c r="Y158">
        <f>IF(ISNUMBER(MATCH(fields[argot_field],mappings[field],0)),COUNTIF(mappings[field],fields[argot_field]),0)</f>
        <v>2</v>
      </c>
      <c r="Z158" t="s">
        <v>6</v>
      </c>
      <c r="AA158" t="s">
        <v>6</v>
      </c>
    </row>
    <row r="159" spans="1:27" x14ac:dyDescent="0.25">
      <c r="A159" t="s">
        <v>322</v>
      </c>
      <c r="B159" t="s">
        <v>6</v>
      </c>
      <c r="C159" t="s">
        <v>6</v>
      </c>
      <c r="D159" t="s">
        <v>6</v>
      </c>
      <c r="E159" t="s">
        <v>310</v>
      </c>
      <c r="F159" t="s">
        <v>2</v>
      </c>
      <c r="G159" t="s">
        <v>2</v>
      </c>
      <c r="H159" t="s">
        <v>40</v>
      </c>
      <c r="I159" t="s">
        <v>347</v>
      </c>
      <c r="J159" t="s">
        <v>537</v>
      </c>
      <c r="K159" t="s">
        <v>3</v>
      </c>
      <c r="L159" t="s">
        <v>40</v>
      </c>
      <c r="M159" t="s">
        <v>40</v>
      </c>
      <c r="N159" t="s">
        <v>847</v>
      </c>
      <c r="O159" t="s">
        <v>6</v>
      </c>
      <c r="P159" t="s">
        <v>848</v>
      </c>
      <c r="Q159" t="s">
        <v>40</v>
      </c>
      <c r="R159" t="s">
        <v>40</v>
      </c>
      <c r="S159" t="s">
        <v>40</v>
      </c>
      <c r="T159" t="s">
        <v>6</v>
      </c>
      <c r="U159" t="s">
        <v>6</v>
      </c>
      <c r="V159" t="s">
        <v>663</v>
      </c>
      <c r="W159" t="s">
        <v>851</v>
      </c>
      <c r="X159" s="8">
        <f>IF(ISNUMBER(MATCH(fields[argot_field],issuesfield[field],0)),COUNTIF(issuesfield[field],fields[argot_field]),0)</f>
        <v>0</v>
      </c>
      <c r="Y159">
        <f>IF(ISNUMBER(MATCH(fields[argot_field],mappings[field],0)),COUNTIF(mappings[field],fields[argot_field]),0)</f>
        <v>0</v>
      </c>
      <c r="Z159" t="s">
        <v>6</v>
      </c>
      <c r="AA159" t="s">
        <v>6</v>
      </c>
    </row>
    <row r="160" spans="1:27" x14ac:dyDescent="0.25">
      <c r="A160" t="s">
        <v>846</v>
      </c>
      <c r="B160" t="s">
        <v>6</v>
      </c>
      <c r="C160" t="s">
        <v>6</v>
      </c>
      <c r="D160" t="s">
        <v>6</v>
      </c>
      <c r="E160" t="s">
        <v>310</v>
      </c>
      <c r="F160" t="s">
        <v>2</v>
      </c>
      <c r="G160" t="s">
        <v>2</v>
      </c>
      <c r="H160" t="s">
        <v>322</v>
      </c>
      <c r="I160" t="s">
        <v>347</v>
      </c>
      <c r="J160" t="s">
        <v>40</v>
      </c>
      <c r="K160" t="s">
        <v>3</v>
      </c>
      <c r="L160" t="s">
        <v>40</v>
      </c>
      <c r="M160" t="s">
        <v>40</v>
      </c>
      <c r="N160" t="s">
        <v>847</v>
      </c>
      <c r="O160" t="s">
        <v>6</v>
      </c>
      <c r="P160" t="s">
        <v>327</v>
      </c>
      <c r="Q160" t="s">
        <v>850</v>
      </c>
      <c r="R160" t="s">
        <v>40</v>
      </c>
      <c r="S160" t="s">
        <v>40</v>
      </c>
      <c r="T160" t="s">
        <v>6</v>
      </c>
      <c r="U160" t="s">
        <v>328</v>
      </c>
      <c r="V160" t="s">
        <v>663</v>
      </c>
      <c r="W160" t="s">
        <v>851</v>
      </c>
      <c r="X160" s="8">
        <f>IF(ISNUMBER(MATCH(fields[argot_field],issuesfield[field],0)),COUNTIF(issuesfield[field],fields[argot_field]),0)</f>
        <v>0</v>
      </c>
      <c r="Y160">
        <f>IF(ISNUMBER(MATCH(fields[argot_field],mappings[field],0)),COUNTIF(mappings[field],fields[argot_field]),0)</f>
        <v>2</v>
      </c>
      <c r="Z160" t="s">
        <v>6</v>
      </c>
      <c r="AA160" t="s">
        <v>6</v>
      </c>
    </row>
    <row r="161" spans="1:27" x14ac:dyDescent="0.25">
      <c r="A161" t="s">
        <v>845</v>
      </c>
      <c r="B161" t="s">
        <v>6</v>
      </c>
      <c r="C161" t="s">
        <v>6</v>
      </c>
      <c r="D161" t="s">
        <v>6</v>
      </c>
      <c r="E161" t="s">
        <v>310</v>
      </c>
      <c r="F161" t="s">
        <v>2</v>
      </c>
      <c r="G161" t="s">
        <v>2</v>
      </c>
      <c r="H161" t="s">
        <v>322</v>
      </c>
      <c r="I161" t="s">
        <v>347</v>
      </c>
      <c r="J161" t="s">
        <v>537</v>
      </c>
      <c r="K161" t="s">
        <v>3</v>
      </c>
      <c r="L161" t="s">
        <v>40</v>
      </c>
      <c r="M161" t="s">
        <v>40</v>
      </c>
      <c r="N161" t="s">
        <v>847</v>
      </c>
      <c r="O161" t="s">
        <v>6</v>
      </c>
      <c r="P161" t="s">
        <v>849</v>
      </c>
      <c r="Q161" t="s">
        <v>325</v>
      </c>
      <c r="R161" t="s">
        <v>40</v>
      </c>
      <c r="S161" t="s">
        <v>326</v>
      </c>
      <c r="T161" t="s">
        <v>6</v>
      </c>
      <c r="U161" t="s">
        <v>40</v>
      </c>
      <c r="V161" t="s">
        <v>663</v>
      </c>
      <c r="W161" t="s">
        <v>851</v>
      </c>
      <c r="X161" s="8">
        <f>IF(ISNUMBER(MATCH(fields[argot_field],issuesfield[field],0)),COUNTIF(issuesfield[field],fields[argot_field]),0)</f>
        <v>0</v>
      </c>
      <c r="Y161">
        <f>IF(ISNUMBER(MATCH(fields[argot_field],mappings[field],0)),COUNTIF(mappings[field],fields[argot_field]),0)</f>
        <v>1</v>
      </c>
      <c r="Z161" t="s">
        <v>6</v>
      </c>
      <c r="AA161" t="s">
        <v>6</v>
      </c>
    </row>
    <row r="162" spans="1:27" x14ac:dyDescent="0.25">
      <c r="A162" t="s">
        <v>379</v>
      </c>
      <c r="B162" t="s">
        <v>6</v>
      </c>
      <c r="C162" t="s">
        <v>6</v>
      </c>
      <c r="D162" t="s">
        <v>6</v>
      </c>
      <c r="E162" t="s">
        <v>379</v>
      </c>
      <c r="F162" t="s">
        <v>2</v>
      </c>
      <c r="G162" t="s">
        <v>3</v>
      </c>
      <c r="H162" t="s">
        <v>40</v>
      </c>
      <c r="I162" t="s">
        <v>347</v>
      </c>
      <c r="J162" t="s">
        <v>40</v>
      </c>
      <c r="K162" t="s">
        <v>3</v>
      </c>
      <c r="L162" t="s">
        <v>40</v>
      </c>
      <c r="M162" t="s">
        <v>80</v>
      </c>
      <c r="N162" t="s">
        <v>855</v>
      </c>
      <c r="O162" t="s">
        <v>6</v>
      </c>
      <c r="P162" t="s">
        <v>6</v>
      </c>
      <c r="Q162" t="s">
        <v>6</v>
      </c>
      <c r="R162" t="s">
        <v>40</v>
      </c>
      <c r="S162" t="s">
        <v>380</v>
      </c>
      <c r="T162" t="s">
        <v>40</v>
      </c>
      <c r="U162" t="s">
        <v>6</v>
      </c>
      <c r="V162" t="s">
        <v>663</v>
      </c>
      <c r="W162" t="s">
        <v>6</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378</v>
      </c>
      <c r="B163" t="s">
        <v>6</v>
      </c>
      <c r="C163" t="s">
        <v>6</v>
      </c>
      <c r="D163" t="s">
        <v>6</v>
      </c>
      <c r="E163" t="s">
        <v>379</v>
      </c>
      <c r="F163" t="s">
        <v>3</v>
      </c>
      <c r="G163" t="s">
        <v>3</v>
      </c>
      <c r="H163" t="s">
        <v>379</v>
      </c>
      <c r="I163" t="s">
        <v>349</v>
      </c>
      <c r="J163" t="s">
        <v>40</v>
      </c>
      <c r="K163" t="s">
        <v>40</v>
      </c>
      <c r="L163" t="s">
        <v>40</v>
      </c>
      <c r="M163" t="s">
        <v>40</v>
      </c>
      <c r="N163" t="s">
        <v>40</v>
      </c>
      <c r="O163" t="s">
        <v>6</v>
      </c>
      <c r="P163" t="s">
        <v>387</v>
      </c>
      <c r="Q163" t="s">
        <v>388</v>
      </c>
      <c r="R163" t="s">
        <v>40</v>
      </c>
      <c r="S163" t="s">
        <v>40</v>
      </c>
      <c r="T163" t="s">
        <v>40</v>
      </c>
      <c r="U163" t="s">
        <v>6</v>
      </c>
      <c r="V163" t="s">
        <v>663</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376</v>
      </c>
      <c r="B164" t="s">
        <v>6</v>
      </c>
      <c r="C164" t="s">
        <v>6</v>
      </c>
      <c r="D164" t="s">
        <v>6</v>
      </c>
      <c r="E164" t="s">
        <v>379</v>
      </c>
      <c r="F164" t="s">
        <v>2</v>
      </c>
      <c r="G164" t="s">
        <v>3</v>
      </c>
      <c r="H164" t="s">
        <v>379</v>
      </c>
      <c r="I164" t="s">
        <v>349</v>
      </c>
      <c r="J164" t="s">
        <v>40</v>
      </c>
      <c r="K164" t="s">
        <v>40</v>
      </c>
      <c r="L164" t="s">
        <v>40</v>
      </c>
      <c r="M164" t="s">
        <v>80</v>
      </c>
      <c r="N164" t="s">
        <v>855</v>
      </c>
      <c r="O164" t="s">
        <v>6</v>
      </c>
      <c r="P164" t="s">
        <v>383</v>
      </c>
      <c r="Q164" t="s">
        <v>384</v>
      </c>
      <c r="R164" t="s">
        <v>40</v>
      </c>
      <c r="S164" t="s">
        <v>40</v>
      </c>
      <c r="T164" t="s">
        <v>40</v>
      </c>
      <c r="U164" t="s">
        <v>6</v>
      </c>
      <c r="V164" t="s">
        <v>663</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375</v>
      </c>
      <c r="B165" t="s">
        <v>6</v>
      </c>
      <c r="C165" t="s">
        <v>6</v>
      </c>
      <c r="D165" t="s">
        <v>6</v>
      </c>
      <c r="E165" t="s">
        <v>379</v>
      </c>
      <c r="F165" t="s">
        <v>2</v>
      </c>
      <c r="G165" t="s">
        <v>3</v>
      </c>
      <c r="H165" t="s">
        <v>379</v>
      </c>
      <c r="I165" t="s">
        <v>349</v>
      </c>
      <c r="J165" t="s">
        <v>40</v>
      </c>
      <c r="K165" t="s">
        <v>40</v>
      </c>
      <c r="L165" t="s">
        <v>40</v>
      </c>
      <c r="M165" t="s">
        <v>40</v>
      </c>
      <c r="N165" t="s">
        <v>40</v>
      </c>
      <c r="O165" t="s">
        <v>6</v>
      </c>
      <c r="P165" t="s">
        <v>381</v>
      </c>
      <c r="Q165" t="s">
        <v>382</v>
      </c>
      <c r="R165" t="s">
        <v>40</v>
      </c>
      <c r="S165" t="s">
        <v>40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377</v>
      </c>
      <c r="B166" t="s">
        <v>6</v>
      </c>
      <c r="C166" t="s">
        <v>6</v>
      </c>
      <c r="D166" t="s">
        <v>6</v>
      </c>
      <c r="E166" t="s">
        <v>379</v>
      </c>
      <c r="F166" t="s">
        <v>2</v>
      </c>
      <c r="G166" t="s">
        <v>3</v>
      </c>
      <c r="H166" t="s">
        <v>379</v>
      </c>
      <c r="I166" t="s">
        <v>349</v>
      </c>
      <c r="J166" t="s">
        <v>40</v>
      </c>
      <c r="K166" t="s">
        <v>40</v>
      </c>
      <c r="L166" t="s">
        <v>40</v>
      </c>
      <c r="M166" t="s">
        <v>80</v>
      </c>
      <c r="N166" t="s">
        <v>855</v>
      </c>
      <c r="O166" t="s">
        <v>6</v>
      </c>
      <c r="P166" t="s">
        <v>385</v>
      </c>
      <c r="Q166" t="s">
        <v>386</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352</v>
      </c>
      <c r="B167" t="s">
        <v>6</v>
      </c>
      <c r="C167" t="s">
        <v>6</v>
      </c>
      <c r="D167" t="s">
        <v>6</v>
      </c>
      <c r="E167" t="s">
        <v>310</v>
      </c>
      <c r="F167" t="s">
        <v>2</v>
      </c>
      <c r="G167" t="s">
        <v>3</v>
      </c>
      <c r="H167" t="s">
        <v>40</v>
      </c>
      <c r="I167" t="s">
        <v>347</v>
      </c>
      <c r="J167" t="s">
        <v>537</v>
      </c>
      <c r="K167" t="s">
        <v>40</v>
      </c>
      <c r="L167" t="s">
        <v>40</v>
      </c>
      <c r="M167" t="s">
        <v>40</v>
      </c>
      <c r="N167" t="s">
        <v>40</v>
      </c>
      <c r="O167" t="s">
        <v>856</v>
      </c>
      <c r="P167" t="s">
        <v>353</v>
      </c>
      <c r="Q167" t="s">
        <v>354</v>
      </c>
      <c r="R167" t="s">
        <v>80</v>
      </c>
      <c r="S167" t="s">
        <v>40</v>
      </c>
      <c r="T167" t="s">
        <v>40</v>
      </c>
      <c r="U167" t="s">
        <v>40</v>
      </c>
      <c r="V167" t="s">
        <v>663</v>
      </c>
      <c r="W167" t="s">
        <v>6</v>
      </c>
      <c r="X167" s="8">
        <f>IF(ISNUMBER(MATCH(fields[argot_field],issuesfield[field],0)),COUNTIF(issuesfield[field],fields[argot_field]),0)</f>
        <v>0</v>
      </c>
      <c r="Y167">
        <f>IF(ISNUMBER(MATCH(fields[argot_field],mappings[field],0)),COUNTIF(mappings[field],fields[argot_field]),0)</f>
        <v>0</v>
      </c>
      <c r="Z167" t="s">
        <v>3</v>
      </c>
      <c r="AA167" t="s">
        <v>6</v>
      </c>
    </row>
    <row r="168" spans="1:27" x14ac:dyDescent="0.25">
      <c r="A168" t="s">
        <v>336</v>
      </c>
      <c r="B168" t="s">
        <v>6</v>
      </c>
      <c r="C168" t="s">
        <v>6</v>
      </c>
      <c r="D168" t="s">
        <v>6</v>
      </c>
      <c r="E168" t="s">
        <v>399</v>
      </c>
      <c r="F168" t="s">
        <v>2</v>
      </c>
      <c r="G168" t="s">
        <v>3</v>
      </c>
      <c r="H168" t="s">
        <v>40</v>
      </c>
      <c r="I168" t="s">
        <v>347</v>
      </c>
      <c r="J168" t="s">
        <v>400</v>
      </c>
      <c r="K168" t="s">
        <v>40</v>
      </c>
      <c r="L168" t="s">
        <v>858</v>
      </c>
      <c r="M168" t="s">
        <v>40</v>
      </c>
      <c r="N168" t="s">
        <v>40</v>
      </c>
      <c r="O168" t="s">
        <v>40</v>
      </c>
      <c r="P168" t="s">
        <v>323</v>
      </c>
      <c r="Q168" t="s">
        <v>324</v>
      </c>
      <c r="R168" t="s">
        <v>40</v>
      </c>
      <c r="S168" t="s">
        <v>40</v>
      </c>
      <c r="T168" t="s">
        <v>40</v>
      </c>
      <c r="U168" t="s">
        <v>40</v>
      </c>
      <c r="V168" t="s">
        <v>663</v>
      </c>
      <c r="W168" t="s">
        <v>857</v>
      </c>
      <c r="X168" s="8">
        <f>IF(ISNUMBER(MATCH(fields[argot_field],issuesfield[field],0)),COUNTIF(issuesfield[field],fields[argot_field]),0)</f>
        <v>0</v>
      </c>
      <c r="Y168">
        <f>IF(ISNUMBER(MATCH(fields[argot_field],mappings[field],0)),COUNTIF(mappings[field],fields[argot_field]),0)</f>
        <v>1</v>
      </c>
      <c r="Z168" t="s">
        <v>3</v>
      </c>
      <c r="AA168" t="s">
        <v>3</v>
      </c>
    </row>
    <row r="169" spans="1:27" x14ac:dyDescent="0.25">
      <c r="A169" t="s">
        <v>831</v>
      </c>
      <c r="B169" t="s">
        <v>6</v>
      </c>
      <c r="C169" t="s">
        <v>6</v>
      </c>
      <c r="D169" t="s">
        <v>6</v>
      </c>
      <c r="E169" t="s">
        <v>6</v>
      </c>
      <c r="F169" t="s">
        <v>2</v>
      </c>
      <c r="G169" t="s">
        <v>2</v>
      </c>
      <c r="H169" t="s">
        <v>40</v>
      </c>
      <c r="I169" t="s">
        <v>348</v>
      </c>
      <c r="J169" t="s">
        <v>975</v>
      </c>
      <c r="K169" t="s">
        <v>40</v>
      </c>
      <c r="L169" t="s">
        <v>40</v>
      </c>
      <c r="M169" t="s">
        <v>40</v>
      </c>
      <c r="N169" t="s">
        <v>832</v>
      </c>
      <c r="O169" t="s">
        <v>6</v>
      </c>
      <c r="P169" t="s">
        <v>834</v>
      </c>
      <c r="Q169" t="s">
        <v>833</v>
      </c>
      <c r="R169" t="s">
        <v>239</v>
      </c>
      <c r="S169" t="s">
        <v>40</v>
      </c>
      <c r="T169" t="s">
        <v>241</v>
      </c>
      <c r="U169" t="s">
        <v>6</v>
      </c>
      <c r="V169" t="s">
        <v>6</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835</v>
      </c>
      <c r="B170" t="s">
        <v>6</v>
      </c>
      <c r="C170" t="s">
        <v>6</v>
      </c>
      <c r="D170" t="s">
        <v>6</v>
      </c>
      <c r="E170" t="s">
        <v>212</v>
      </c>
      <c r="F170" t="s">
        <v>3</v>
      </c>
      <c r="G170" t="s">
        <v>2</v>
      </c>
      <c r="H170" t="s">
        <v>831</v>
      </c>
      <c r="I170" t="s">
        <v>348</v>
      </c>
      <c r="J170" t="s">
        <v>40</v>
      </c>
      <c r="K170" t="s">
        <v>40</v>
      </c>
      <c r="L170" t="s">
        <v>40</v>
      </c>
      <c r="M170" t="s">
        <v>40</v>
      </c>
      <c r="N170" t="s">
        <v>832</v>
      </c>
      <c r="O170" t="s">
        <v>6</v>
      </c>
      <c r="P170" t="s">
        <v>837</v>
      </c>
      <c r="Q170" t="s">
        <v>6</v>
      </c>
      <c r="R170" t="s">
        <v>40</v>
      </c>
      <c r="S170" t="s">
        <v>40</v>
      </c>
      <c r="T170" t="s">
        <v>839</v>
      </c>
      <c r="U170" t="s">
        <v>6</v>
      </c>
      <c r="V170" t="s">
        <v>841</v>
      </c>
      <c r="W170" t="s">
        <v>842</v>
      </c>
      <c r="X170" s="8">
        <f>IF(ISNUMBER(MATCH(fields[argot_field],issuesfield[field],0)),COUNTIF(issuesfield[field],fields[argot_field]),0)</f>
        <v>0</v>
      </c>
      <c r="Y170">
        <f>IF(ISNUMBER(MATCH(fields[argot_field],mappings[field],0)),COUNTIF(mappings[field],fields[argot_field]),0)</f>
        <v>0</v>
      </c>
    </row>
    <row r="171" spans="1:27" x14ac:dyDescent="0.25">
      <c r="A171" t="s">
        <v>836</v>
      </c>
      <c r="B171" t="s">
        <v>6</v>
      </c>
      <c r="C171" t="s">
        <v>6</v>
      </c>
      <c r="D171" t="s">
        <v>6</v>
      </c>
      <c r="E171" t="s">
        <v>216</v>
      </c>
      <c r="F171" t="s">
        <v>3</v>
      </c>
      <c r="G171" t="s">
        <v>2</v>
      </c>
      <c r="H171" t="s">
        <v>831</v>
      </c>
      <c r="I171" t="s">
        <v>349</v>
      </c>
      <c r="J171" t="s">
        <v>536</v>
      </c>
      <c r="K171" t="s">
        <v>40</v>
      </c>
      <c r="L171" t="s">
        <v>40</v>
      </c>
      <c r="M171" t="s">
        <v>40</v>
      </c>
      <c r="N171" t="s">
        <v>832</v>
      </c>
      <c r="P171" t="s">
        <v>840</v>
      </c>
      <c r="Q171" t="s">
        <v>6</v>
      </c>
      <c r="R171" t="s">
        <v>239</v>
      </c>
      <c r="S171" t="s">
        <v>240</v>
      </c>
      <c r="T171" t="s">
        <v>6</v>
      </c>
      <c r="U171" t="s">
        <v>6</v>
      </c>
      <c r="X171" s="8">
        <f>IF(ISNUMBER(MATCH(fields[argot_field],issuesfield[field],0)),COUNTIF(issuesfield[field],fields[argot_field]),0)</f>
        <v>0</v>
      </c>
      <c r="Y171">
        <f>IF(ISNUMBER(MATCH(fields[argot_field],mappings[field],0)),COUNTIF(mappings[field],fields[argot_field]),0)</f>
        <v>0</v>
      </c>
    </row>
    <row r="172" spans="1:27" x14ac:dyDescent="0.25">
      <c r="A172" t="s">
        <v>974</v>
      </c>
      <c r="B172" t="s">
        <v>6</v>
      </c>
      <c r="C172" t="s">
        <v>6</v>
      </c>
      <c r="D172" t="s">
        <v>6</v>
      </c>
      <c r="E172" t="s">
        <v>6</v>
      </c>
      <c r="F172" t="s">
        <v>3</v>
      </c>
      <c r="G172" t="s">
        <v>2</v>
      </c>
      <c r="H172" t="s">
        <v>40</v>
      </c>
      <c r="I172" t="s">
        <v>349</v>
      </c>
      <c r="J172" t="s">
        <v>975</v>
      </c>
      <c r="K172" t="s">
        <v>40</v>
      </c>
      <c r="L172" t="s">
        <v>40</v>
      </c>
      <c r="M172" t="s">
        <v>40</v>
      </c>
      <c r="N172" t="s">
        <v>40</v>
      </c>
      <c r="O172" t="s">
        <v>6</v>
      </c>
      <c r="P172" t="s">
        <v>976</v>
      </c>
      <c r="Q172" t="s">
        <v>977</v>
      </c>
      <c r="R172" t="s">
        <v>239</v>
      </c>
      <c r="S172" t="s">
        <v>40</v>
      </c>
      <c r="T172" t="s">
        <v>6</v>
      </c>
      <c r="U172" t="s">
        <v>6</v>
      </c>
      <c r="V172" t="s">
        <v>841</v>
      </c>
      <c r="W172" t="s">
        <v>978</v>
      </c>
      <c r="X172" s="8">
        <f>IF(ISNUMBER(MATCH(fields[argot_field],issuesfield[field],0)),COUNTIF(issuesfield[field],fields[argot_field]),0)</f>
        <v>0</v>
      </c>
      <c r="Y172">
        <f>IF(ISNUMBER(MATCH(fields[argot_field],mappings[field],0)),COUNTIF(mappings[field],fields[argot_field]),0)</f>
        <v>4</v>
      </c>
    </row>
  </sheetData>
  <hyperlinks>
    <hyperlink ref="W122"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abSelected="1" topLeftCell="A118" workbookViewId="0">
      <selection activeCell="A124" sqref="A124"/>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1073</v>
      </c>
      <c r="B23" t="s">
        <v>1</v>
      </c>
      <c r="C23" t="s">
        <v>2</v>
      </c>
      <c r="D23" t="s">
        <v>118</v>
      </c>
      <c r="E23" s="1">
        <v>347</v>
      </c>
      <c r="H23" t="s">
        <v>5</v>
      </c>
      <c r="I23" t="s">
        <v>530</v>
      </c>
      <c r="J23" t="s">
        <v>1090</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1074</v>
      </c>
      <c r="B24" t="s">
        <v>1</v>
      </c>
      <c r="C24" t="s">
        <v>2</v>
      </c>
      <c r="D24" t="s">
        <v>118</v>
      </c>
      <c r="E24" s="1">
        <v>345</v>
      </c>
      <c r="H24" t="s">
        <v>5</v>
      </c>
      <c r="I24" t="s">
        <v>530</v>
      </c>
      <c r="J24" t="s">
        <v>1090</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1075</v>
      </c>
      <c r="B25" t="s">
        <v>1</v>
      </c>
      <c r="C25" t="s">
        <v>2</v>
      </c>
      <c r="D25" t="s">
        <v>118</v>
      </c>
      <c r="E25" s="1">
        <v>344</v>
      </c>
      <c r="H25" t="s">
        <v>5</v>
      </c>
      <c r="I25" t="s">
        <v>530</v>
      </c>
      <c r="J25" t="s">
        <v>1090</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1076</v>
      </c>
      <c r="B26" t="s">
        <v>1</v>
      </c>
      <c r="C26" t="s">
        <v>2</v>
      </c>
      <c r="D26" t="s">
        <v>118</v>
      </c>
      <c r="E26" s="1">
        <v>346</v>
      </c>
      <c r="H26" t="s">
        <v>5</v>
      </c>
      <c r="I26" t="s">
        <v>530</v>
      </c>
      <c r="J26" t="s">
        <v>1090</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1077</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1007</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1014</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498</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1066</v>
      </c>
      <c r="B117" t="s">
        <v>1</v>
      </c>
      <c r="C117" t="s">
        <v>2</v>
      </c>
      <c r="D117" t="s">
        <v>118</v>
      </c>
      <c r="E117" s="1">
        <v>351</v>
      </c>
      <c r="F117" t="s">
        <v>578</v>
      </c>
      <c r="G117" t="s">
        <v>6</v>
      </c>
      <c r="H117" t="s">
        <v>20</v>
      </c>
      <c r="I117" t="s">
        <v>1072</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1022</v>
      </c>
      <c r="B118" t="s">
        <v>1</v>
      </c>
      <c r="C118" t="s">
        <v>2</v>
      </c>
      <c r="D118" t="s">
        <v>118</v>
      </c>
      <c r="E118" s="1">
        <v>511</v>
      </c>
      <c r="F118" t="s">
        <v>6</v>
      </c>
      <c r="G118" t="s">
        <v>826</v>
      </c>
      <c r="H118" t="s">
        <v>289</v>
      </c>
      <c r="I118" t="s">
        <v>1025</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1018</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1026</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1034</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1031</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1020</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1020</v>
      </c>
      <c r="B124" t="s">
        <v>1</v>
      </c>
      <c r="C124" t="s">
        <v>2</v>
      </c>
      <c r="D124" t="s">
        <v>118</v>
      </c>
      <c r="E124" s="1">
        <v>255</v>
      </c>
      <c r="F124" t="s">
        <v>1021</v>
      </c>
      <c r="G124" t="s">
        <v>6</v>
      </c>
      <c r="H124" t="s">
        <v>20</v>
      </c>
      <c r="I124" t="s">
        <v>40</v>
      </c>
      <c r="J124" t="s">
        <v>40</v>
      </c>
      <c r="K124" s="8" t="str">
        <f>mappings[field]&amp;mappings[institution]&amp;mappings[element/field]&amp;mappings[subelement/field(s)]&amp;mappings[constraints]</f>
        <v>note_scaleGEN255abcdefg.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1004</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2018-03-27T19:45:47Z</dcterms:modified>
</cp:coreProperties>
</file>