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6"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9" i="6" l="1"/>
  <c r="F179" i="6" s="1"/>
  <c r="Z179" i="6"/>
  <c r="AA179" i="6"/>
  <c r="C180" i="6"/>
  <c r="F180" i="6" s="1"/>
  <c r="Z180" i="6"/>
  <c r="AA180" i="6"/>
  <c r="C215" i="6"/>
  <c r="F215" i="6" s="1"/>
  <c r="Z215" i="6"/>
  <c r="AA215" i="6"/>
  <c r="L723" i="2" l="1"/>
  <c r="M723" i="2" s="1"/>
  <c r="N723" i="2"/>
  <c r="O723" i="2"/>
  <c r="L722" i="2"/>
  <c r="M722" i="2" s="1"/>
  <c r="N722" i="2"/>
  <c r="O722" i="2"/>
  <c r="L721" i="2"/>
  <c r="M721" i="2" s="1"/>
  <c r="N721" i="2"/>
  <c r="O721"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2" i="2"/>
  <c r="N712" i="2"/>
  <c r="L712" i="2"/>
  <c r="M712" i="2" s="1"/>
  <c r="L711" i="2"/>
  <c r="M711" i="2" s="1"/>
  <c r="N711" i="2"/>
  <c r="O711" i="2"/>
  <c r="O719" i="2"/>
  <c r="N719" i="2"/>
  <c r="L719" i="2"/>
  <c r="M719" i="2" s="1"/>
  <c r="O718" i="2"/>
  <c r="N718" i="2"/>
  <c r="L718" i="2"/>
  <c r="M718" i="2" s="1"/>
  <c r="O717" i="2"/>
  <c r="N717" i="2"/>
  <c r="L717" i="2"/>
  <c r="M717" i="2" s="1"/>
  <c r="O716" i="2"/>
  <c r="N716" i="2"/>
  <c r="L716" i="2"/>
  <c r="M716" i="2" s="1"/>
  <c r="L710" i="2"/>
  <c r="M710" i="2" s="1"/>
  <c r="L713" i="2"/>
  <c r="M713" i="2" s="1"/>
  <c r="L715" i="2"/>
  <c r="M715" i="2" s="1"/>
  <c r="L714" i="2"/>
  <c r="M714" i="2" s="1"/>
  <c r="N710" i="2"/>
  <c r="N713" i="2"/>
  <c r="N715" i="2"/>
  <c r="N714" i="2"/>
  <c r="O710" i="2"/>
  <c r="O713" i="2"/>
  <c r="O715" i="2"/>
  <c r="O714" i="2"/>
  <c r="O116" i="2" l="1"/>
  <c r="N116" i="2"/>
  <c r="L116" i="2"/>
  <c r="M116" i="2" s="1"/>
  <c r="L115" i="2"/>
  <c r="M115" i="2" s="1"/>
  <c r="N115" i="2"/>
  <c r="O115" i="2"/>
  <c r="O643" i="2"/>
  <c r="N643" i="2"/>
  <c r="L643" i="2"/>
  <c r="M643" i="2" s="1"/>
  <c r="O190" i="2"/>
  <c r="N190" i="2"/>
  <c r="L190" i="2"/>
  <c r="M190" i="2" s="1"/>
  <c r="O21" i="2"/>
  <c r="N21" i="2"/>
  <c r="L21" i="2"/>
  <c r="M21" i="2" s="1"/>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3" i="6"/>
  <c r="Z13" i="6"/>
  <c r="C13" i="6"/>
  <c r="F13" i="6" s="1"/>
  <c r="C2" i="6"/>
  <c r="F2" i="6" s="1"/>
  <c r="C3" i="6"/>
  <c r="F3" i="6" s="1"/>
  <c r="C4" i="6"/>
  <c r="F4" i="6" s="1"/>
  <c r="C5" i="6"/>
  <c r="F5" i="6" s="1"/>
  <c r="C6" i="6"/>
  <c r="F6" i="6" s="1"/>
  <c r="C7" i="6"/>
  <c r="F7" i="6" s="1"/>
  <c r="C8" i="6"/>
  <c r="F8" i="6" s="1"/>
  <c r="C9" i="6"/>
  <c r="F9" i="6" s="1"/>
  <c r="C10" i="6"/>
  <c r="F10" i="6" s="1"/>
  <c r="C11" i="6"/>
  <c r="F11" i="6" s="1"/>
  <c r="C12" i="6"/>
  <c r="F12"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5" i="6"/>
  <c r="F55" i="6" s="1"/>
  <c r="C54" i="6"/>
  <c r="F54" i="6" s="1"/>
  <c r="C56" i="6"/>
  <c r="F56"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81" i="6"/>
  <c r="F181"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1" i="6"/>
  <c r="F211" i="6" s="1"/>
  <c r="C212" i="6"/>
  <c r="F212" i="6" s="1"/>
  <c r="C214" i="6"/>
  <c r="F214" i="6" s="1"/>
  <c r="C213" i="6"/>
  <c r="F213" i="6" s="1"/>
  <c r="C216" i="6"/>
  <c r="F216" i="6" s="1"/>
  <c r="C217" i="6"/>
  <c r="F217" i="6" s="1"/>
  <c r="AA217" i="6"/>
  <c r="Z217" i="6"/>
  <c r="AA216" i="6"/>
  <c r="Z216" i="6"/>
  <c r="AA213" i="6"/>
  <c r="Z213" i="6"/>
  <c r="AA214" i="6"/>
  <c r="Z214" i="6"/>
  <c r="AA212" i="6"/>
  <c r="Z212" i="6"/>
  <c r="AA211" i="6"/>
  <c r="Z211"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81" i="6"/>
  <c r="Z181"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6" i="6"/>
  <c r="Z56" i="6"/>
  <c r="AA54" i="6"/>
  <c r="Z54" i="6"/>
  <c r="AA55" i="6"/>
  <c r="Z55"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4" i="6"/>
  <c r="Z14"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0" i="2"/>
  <c r="N680" i="2"/>
  <c r="L680" i="2"/>
  <c r="M680" i="2" s="1"/>
  <c r="O585" i="2"/>
  <c r="N585" i="2"/>
  <c r="L585" i="2"/>
  <c r="M585" i="2" s="1"/>
  <c r="O527" i="2"/>
  <c r="N527" i="2"/>
  <c r="L527" i="2"/>
  <c r="M527" i="2" s="1"/>
  <c r="L683" i="2" l="1"/>
  <c r="M683" i="2" s="1"/>
  <c r="N683" i="2"/>
  <c r="O683"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0" i="2"/>
  <c r="M720" i="2" s="1"/>
  <c r="N720" i="2"/>
  <c r="O720" i="2"/>
  <c r="O298" i="2"/>
  <c r="N298" i="2"/>
  <c r="L298" i="2"/>
  <c r="M298" i="2" s="1"/>
  <c r="L326" i="2"/>
  <c r="M326" i="2" s="1"/>
  <c r="N326" i="2"/>
  <c r="O326" i="2"/>
  <c r="L296" i="2" l="1"/>
  <c r="M296" i="2" s="1"/>
  <c r="L297" i="2"/>
  <c r="M297" i="2" s="1"/>
  <c r="N296" i="2"/>
  <c r="N297" i="2"/>
  <c r="O296" i="2"/>
  <c r="O297" i="2"/>
  <c r="L286" i="2"/>
  <c r="M286" i="2" s="1"/>
  <c r="N286" i="2"/>
  <c r="O286" i="2"/>
  <c r="O708" i="2"/>
  <c r="N708" i="2"/>
  <c r="L708" i="2"/>
  <c r="M708" i="2" s="1"/>
  <c r="L707" i="2"/>
  <c r="M707" i="2" s="1"/>
  <c r="N707" i="2"/>
  <c r="O707"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2" i="2" l="1"/>
  <c r="N672" i="2"/>
  <c r="L672" i="2"/>
  <c r="M672" i="2" s="1"/>
  <c r="O671" i="2"/>
  <c r="N671" i="2"/>
  <c r="L671" i="2"/>
  <c r="M671" i="2" s="1"/>
  <c r="O669" i="2"/>
  <c r="N669" i="2"/>
  <c r="L669" i="2"/>
  <c r="M669" i="2" s="1"/>
  <c r="O670" i="2"/>
  <c r="N670" i="2"/>
  <c r="L670" i="2"/>
  <c r="M670" i="2" s="1"/>
  <c r="O678" i="2"/>
  <c r="N678" i="2"/>
  <c r="L678" i="2"/>
  <c r="M678" i="2" s="1"/>
  <c r="O676" i="2"/>
  <c r="N676" i="2"/>
  <c r="L676" i="2"/>
  <c r="M676" i="2" s="1"/>
  <c r="O677" i="2"/>
  <c r="N677" i="2"/>
  <c r="L677" i="2"/>
  <c r="M677" i="2" s="1"/>
  <c r="O675" i="2"/>
  <c r="N675" i="2"/>
  <c r="L675" i="2"/>
  <c r="M675" i="2" s="1"/>
  <c r="O673" i="2"/>
  <c r="N673" i="2"/>
  <c r="L673" i="2"/>
  <c r="M673" i="2" s="1"/>
  <c r="O674" i="2"/>
  <c r="N674" i="2"/>
  <c r="L674" i="2"/>
  <c r="M674" i="2" s="1"/>
  <c r="O668" i="2"/>
  <c r="N668" i="2"/>
  <c r="L668" i="2"/>
  <c r="M668" i="2" s="1"/>
  <c r="O667" i="2"/>
  <c r="N667" i="2"/>
  <c r="L667" i="2"/>
  <c r="M667" i="2" s="1"/>
  <c r="O679" i="2"/>
  <c r="N679" i="2"/>
  <c r="L679" i="2"/>
  <c r="M679" i="2" s="1"/>
  <c r="O666" i="2"/>
  <c r="N666" i="2"/>
  <c r="L666" i="2"/>
  <c r="M666" i="2" s="1"/>
  <c r="O665" i="2"/>
  <c r="N665" i="2"/>
  <c r="L665" i="2"/>
  <c r="M665" i="2" s="1"/>
  <c r="L663" i="2"/>
  <c r="M663" i="2" s="1"/>
  <c r="L664" i="2"/>
  <c r="M664" i="2" s="1"/>
  <c r="N663" i="2"/>
  <c r="N664" i="2"/>
  <c r="O663" i="2"/>
  <c r="O664"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2" i="2"/>
  <c r="M682" i="2" s="1"/>
  <c r="L681" i="2"/>
  <c r="M681"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1" i="2"/>
  <c r="M701" i="2" s="1"/>
  <c r="L700" i="2"/>
  <c r="M700" i="2" s="1"/>
  <c r="L702" i="2"/>
  <c r="M702" i="2" s="1"/>
  <c r="L703" i="2"/>
  <c r="M703" i="2" s="1"/>
  <c r="L704" i="2"/>
  <c r="M704" i="2" s="1"/>
  <c r="L705" i="2"/>
  <c r="M705" i="2" s="1"/>
  <c r="L706" i="2"/>
  <c r="M706" i="2" s="1"/>
  <c r="L709" i="2"/>
  <c r="M709"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2" i="2"/>
  <c r="N681" i="2"/>
  <c r="N684" i="2"/>
  <c r="N685" i="2"/>
  <c r="N686" i="2"/>
  <c r="N687" i="2"/>
  <c r="N688" i="2"/>
  <c r="N689" i="2"/>
  <c r="N690" i="2"/>
  <c r="N691" i="2"/>
  <c r="N692" i="2"/>
  <c r="N693" i="2"/>
  <c r="N694" i="2"/>
  <c r="N695" i="2"/>
  <c r="N696" i="2"/>
  <c r="N697" i="2"/>
  <c r="N698" i="2"/>
  <c r="N699" i="2"/>
  <c r="N701" i="2"/>
  <c r="N700" i="2"/>
  <c r="N702" i="2"/>
  <c r="N703" i="2"/>
  <c r="N704" i="2"/>
  <c r="N705" i="2"/>
  <c r="N706" i="2"/>
  <c r="N709" i="2"/>
  <c r="O62" i="2"/>
  <c r="O65" i="2"/>
  <c r="O64" i="2"/>
  <c r="O63" i="2"/>
  <c r="O61" i="2"/>
  <c r="O52" i="2"/>
  <c r="O57" i="2"/>
  <c r="O60" i="2"/>
  <c r="O59" i="2"/>
  <c r="O58" i="2"/>
  <c r="O56" i="2"/>
  <c r="O699"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0" i="2" l="1"/>
  <c r="O698" i="2"/>
  <c r="O704" i="2"/>
  <c r="O703" i="2"/>
  <c r="O701" i="2"/>
  <c r="O697" i="2"/>
  <c r="O702" i="2"/>
  <c r="O687" i="2"/>
  <c r="O689" i="2"/>
  <c r="O688" i="2"/>
  <c r="O684" i="2" l="1"/>
  <c r="O686" i="2"/>
  <c r="O685" i="2"/>
  <c r="O693" i="2"/>
  <c r="O696" i="2"/>
  <c r="O691" i="2"/>
  <c r="O694" i="2"/>
  <c r="O692" i="2"/>
  <c r="O695" i="2"/>
  <c r="O690"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5" i="2"/>
  <c r="O709" i="2"/>
  <c r="O706" i="2"/>
  <c r="O16" i="2"/>
  <c r="O602" i="2"/>
  <c r="O682" i="2"/>
  <c r="O681"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<sst xmlns="http://schemas.openxmlformats.org/spreadsheetml/2006/main" count="13861" uniqueCount="1494">
  <si>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</si>
  <si>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</si>
  <si>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</si>
  <si>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</si>
  <si>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</si>
  <si>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</si>
  <si>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</si>
  <si>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</si>
  <si>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</si>
  <si>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</si>
  <si>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</si>
  <si>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</si>
  <si>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</si>
  <si>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</si>
  <si>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</si>
  <si>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</si>
  <si>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</si>
  <si>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</si>
  <si>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</si>
  <si>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</si>
  <si>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</si>
  <si>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</si>
  <si>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</si>
  <si>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</si>
  <si>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</si>
  <si>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</si>
  <si>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</si>
  <si>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</si>
  <si>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</si>
  <si>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</si>
  <si>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</si>
  <si>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</si>
  <si>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</si>
  <si>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</si>
  <si>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</si>
  <si>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</si>
  <si>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</si>
  <si>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</si>
  <si>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</si>
  <si>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</si>
  <si>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</si>
  <si>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</si>
  <si>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</si>
  <si>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</si>
  <si>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</si>
  <si>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</si>
  <si>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</si>
  <si>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</si>
  <si>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</si>
  <si>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</si>
  <si>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</si>
  <si>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</si>
  <si>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</si>
  <si>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</si>
  <si>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</si>
  <si>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</si>
  <si>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</si>
  <si>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</si>
  <si>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</si>
  <si>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</si>
  <si>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</si>
  <si>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</si>
  <si>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</si>
  <si>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</si>
  <si>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</si>
  <si>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</si>
  <si>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</si>
  <si>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</si>
  <si>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</si>
  <si>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</si>
  <si>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</si>
  <si>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</si>
  <si>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</si>
  <si>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</si>
  <si>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</si>
  <si>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</si>
  <si>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</si>
  <si>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</si>
  <si>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</si>
  <si>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</si>
  <si>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</si>
  <si>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</si>
  <si>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</si>
  <si>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</si>
  <si>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</si>
  <si>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</si>
  <si>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</si>
  <si>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</si>
  <si>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</si>
  <si>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</si>
  <si>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</si>
  <si>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</si>
  <si>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</si>
  <si>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</si>
  <si>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</si>
  <si>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</si>
  <si>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</si>
  <si>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</si>
  <si>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</si>
  <si>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</si>
  <si>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</si>
  <si>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</si>
  <si>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</si>
  <si>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</si>
  <si>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</si>
  <si>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</si>
  <si>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</si>
  <si>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</si>
  <si>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</si>
  <si>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</si>
  <si>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</si>
  <si>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</si>
  <si>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</si>
  <si>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</si>
  <si>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</si>
  <si>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</si>
  <si>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</si>
  <si>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</si>
  <si>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</si>
  <si>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</si>
  <si>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</si>
  <si>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</si>
  <si>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</si>
  <si>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</si>
  <si>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</si>
  <si>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</si>
  <si>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</si>
  <si>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</si>
  <si>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</si>
  <si>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</si>
  <si>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</si>
  <si>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</si>
  <si>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</si>
  <si>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</si>
  <si>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</si>
  <si>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</si>
  <si>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</si>
  <si>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</si>
  <si>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</si>
  <si>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</si>
  <si>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</si>
  <si>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</si>
  <si>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</si>
  <si>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</si>
  <si>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</si>
  <si>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</si>
  <si>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</si>
  <si>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</si>
  <si>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</si>
  <si>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</si>
  <si>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</si>
  <si>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</si>
  <si>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</si>
  <si>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</si>
  <si>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</si>
  <si>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</si>
  <si>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</si>
  <si>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</si>
  <si>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</si>
  <si>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</si>
  <si>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</si>
  <si>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</si>
  <si>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</si>
  <si>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</si>
  <si>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</si>
  <si>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</si>
  <si>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</si>
  <si>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</si>
  <si>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</si>
  <si>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</si>
  <si>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</si>
  <si>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</si>
  <si>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</si>
  <si>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</si>
  <si>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</si>
  <si>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</si>
  <si>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</si>
  <si>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</si>
  <si>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</si>
  <si>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</si>
  <si>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</si>
  <si>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</si>
  <si>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</si>
  <si>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</si>
  <si>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</si>
  <si>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</si>
  <si>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</si>
  <si>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</si>
  <si>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</si>
  <si>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</si>
  <si>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</si>
  <si>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</si>
  <si>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</si>
  <si>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</si>
  <si>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</si>
  <si>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</si>
  <si>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</si>
  <si>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</si>
  <si>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</si>
  <si>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</si>
  <si>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</si>
  <si>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</si>
  <si>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</si>
  <si>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</si>
  <si>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</si>
  <si>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</si>
  <si>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</si>
  <si>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</si>
  <si>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</si>
  <si>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</si>
  <si>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</si>
  <si>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</si>
  <si>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</si>
  <si>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</si>
  <si>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</si>
  <si>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</si>
  <si>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</si>
  <si>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</si>
  <si>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</si>
  <si>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</si>
  <si>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</si>
  <si>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</si>
  <si>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</si>
  <si>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</si>
  <si>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</si>
  <si>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</si>
  <si>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</si>
  <si>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</si>
  <si>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</si>
  <si>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</si>
  <si>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</si>
  <si>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</si>
  <si>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</si>
  <si>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</si>
  <si>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</si>
  <si>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</si>
  <si>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</si>
  <si>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</si>
  <si>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</si>
  <si>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</si>
  <si>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</si>
  <si>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</si>
  <si>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</si>
  <si>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</si>
  <si>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</si>
  <si>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</si>
  <si>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</si>
  <si>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</si>
  <si>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</si>
  <si>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</si>
  <si>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</si>
  <si>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</si>
  <si>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</si>
  <si>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</si>
  <si>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</si>
  <si>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</si>
  <si>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</si>
  <si>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</si>
  <si>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</si>
  <si>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</si>
  <si>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</si>
  <si>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</si>
  <si>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</si>
  <si>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</si>
  <si>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</si>
  <si>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</si>
  <si>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</si>
  <si>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</si>
  <si>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</si>
  <si>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</si>
  <si>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</si>
  <si>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</si>
  <si>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</si>
  <si>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</si>
  <si>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</si>
  <si>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</si>
  <si>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</si>
  <si>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</si>
  <si>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</si>
  <si>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</si>
  <si>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</si>
  <si>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</si>
  <si>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</si>
  <si>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</si>
  <si>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</si>
  <si>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</si>
  <si>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</si>
  <si>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</si>
  <si>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</si>
  <si>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</si>
  <si>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</si>
  <si>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</si>
  <si>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</si>
  <si>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</si>
  <si>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</si>
  <si>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</si>
  <si>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</si>
  <si>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</si>
  <si>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</si>
  <si>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</si>
  <si>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</si>
  <si>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</si>
  <si>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</si>
  <si>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</si>
  <si>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</si>
  <si>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</si>
  <si>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</si>
  <si>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</si>
  <si>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</si>
  <si>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</si>
  <si>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</si>
  <si>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</si>
  <si>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</si>
  <si>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</si>
  <si>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</si>
  <si>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</si>
  <si>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</si>
  <si>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</si>
  <si>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</si>
  <si>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</si>
  <si>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</si>
  <si>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</si>
  <si>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</si>
  <si>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</si>
  <si>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</si>
  <si>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</si>
  <si>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</si>
  <si>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</si>
  <si>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</si>
  <si>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</si>
  <si>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</si>
  <si>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</si>
  <si>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</si>
  <si>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</si>
  <si>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</si>
  <si>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</si>
  <si>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</si>
  <si>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</si>
  <si>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</si>
  <si>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</si>
  <si>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</si>
  <si>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</si>
  <si>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</si>
  <si>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</si>
  <si>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</si>
  <si>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</si>
  <si>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</si>
  <si>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</si>
  <si>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</si>
  <si>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</si>
  <si>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</si>
  <si>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</si>
  <si>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</si>
  <si>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</si>
  <si>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</si>
  <si>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</si>
  <si>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</si>
  <si>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</si>
  <si>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</si>
  <si>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</si>
  <si>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</si>
  <si>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</si>
  <si>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</si>
  <si>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</si>
  <si>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</si>
  <si>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</si>
  <si>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</si>
  <si>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</si>
  <si>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</si>
  <si>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</si>
  <si>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</si>
  <si>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</si>
  <si>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</si>
  <si>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</si>
  <si>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</si>
  <si>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</si>
  <si>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</si>
  <si>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</si>
  <si>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</si>
  <si>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</si>
  <si>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</si>
  <si>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</si>
  <si>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</si>
  <si>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</si>
  <si>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</si>
  <si>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</si>
  <si>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</si>
  <si>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</si>
  <si>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</si>
  <si>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</si>
  <si>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</si>
  <si>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</si>
  <si>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</si>
  <si>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</si>
  <si>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</si>
  <si>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</si>
  <si>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</si>
  <si>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</si>
  <si>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</si>
  <si>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</si>
  <si>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</si>
  <si>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</si>
  <si>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</si>
  <si>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</si>
  <si>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</si>
  <si>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</si>
  <si>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</si>
  <si>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</si>
  <si>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</si>
  <si>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</si>
  <si>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</si>
  <si>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</si>
  <si>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</si>
  <si>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</si>
  <si>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</si>
  <si>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</si>
  <si>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</si>
  <si>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</si>
  <si>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</si>
  <si>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</si>
  <si>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</si>
  <si>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</si>
  <si>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</si>
  <si>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</si>
  <si>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</si>
  <si>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</si>
  <si>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</si>
  <si>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</si>
  <si>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</si>
  <si>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</si>
  <si>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</si>
  <si>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</si>
  <si>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</si>
  <si>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</si>
  <si>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</si>
  <si>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</si>
  <si>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</si>
  <si>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</si>
  <si>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</si>
  <si>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</si>
  <si>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</si>
  <si>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</si>
  <si>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</si>
  <si>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</si>
  <si>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</si>
  <si>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</si>
  <si>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</si>
  <si>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</si>
  <si>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</si>
  <si>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</si>
  <si>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</si>
  <si>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</si>
  <si>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</si>
  <si>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</si>
  <si>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</si>
  <si>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</si>
  <si>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</si>
  <si>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</si>
  <si>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</si>
  <si>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</si>
  <si>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</si>
  <si>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</si>
  <si>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</si>
  <si>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</si>
  <si>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</si>
  <si>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</si>
  <si>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</si>
  <si>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</si>
  <si>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</si>
  <si>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</si>
  <si>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</si>
  <si>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</si>
  <si>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</si>
  <si>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</si>
  <si>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</si>
  <si>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</si>
  <si>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</si>
  <si>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</si>
  <si>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</si>
  <si>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</si>
  <si>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</si>
  <si>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</si>
  <si>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</si>
  <si>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</si>
  <si>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</si>
  <si>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</si>
  <si>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</si>
  <si>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</si>
  <si>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</si>
  <si>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</si>
  <si>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</si>
  <si>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</si>
  <si>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</si>
  <si>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</si>
  <si>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</si>
  <si>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</si>
  <si>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</si>
  <si>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</si>
  <si>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</si>
  <si>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</si>
  <si>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</si>
  <si>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</si>
  <si>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</si>
  <si>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</si>
  <si>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</si>
  <si>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</si>
  <si>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</si>
  <si>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</si>
  <si>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</si>
  <si>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</si>
  <si>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</si>
  <si>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</si>
  <si>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</si>
  <si>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</si>
  <si>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</si>
  <si>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</si>
  <si>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</si>
  <si>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</si>
  <si>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</si>
  <si>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needed</t>
  </si>
  <si>
    <t>https://trlnmain.atlassian.net/browse/TD-366</t>
  </si>
  <si>
    <t xml:space="preserve">Related items &gt; Items based on this one: </t>
  </si>
  <si>
    <t>https://trlnmain.atlassian.net/browse/TD-461</t>
  </si>
  <si>
    <t>serials details</t>
  </si>
  <si>
    <t>Other details &gt; (serials cluster) &gt; Current frequency:</t>
  </si>
  <si>
    <t>Current frequency of continuing resource</t>
  </si>
  <si>
    <t>Current Frequency</t>
  </si>
  <si>
    <t>none</t>
  </si>
  <si>
    <t>Former frequency (or frequencies) of continuing resource</t>
  </si>
  <si>
    <t>Former Frequency</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</si>
  <si>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</si>
  <si>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</si>
  <si>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</si>
  <si>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</si>
  <si>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</si>
  <si>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</si>
  <si>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</si>
  <si>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</si>
  <si>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</si>
  <si>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</si>
  <si>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</si>
  <si>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</si>
  <si>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</si>
  <si>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</si>
  <si>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</si>
  <si>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</si>
  <si>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</si>
  <si>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</si>
  <si>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</si>
  <si>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</si>
  <si>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https://discovery.trln.org/catalog/UNCb3257917</t>
  </si>
  <si>
    <t>Item list&gt; Status column (if checked out)</t>
  </si>
  <si>
    <t>Item list &gt; (mapped to display value) &gt; bold in highlighted row</t>
  </si>
  <si>
    <t>Item list &gt; (mapped to display value) &gt; unhighlighted row</t>
  </si>
  <si>
    <t>Item list &gt; ?</t>
  </si>
  <si>
    <t>Item list &gt; Status column</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</si>
  <si>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</si>
  <si>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</si>
  <si>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</si>
  <si>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</si>
  <si>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</si>
  <si>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</si>
  <si>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</si>
  <si>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</si>
  <si>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</si>
  <si>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</si>
  <si>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</si>
  <si>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</si>
  <si>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</si>
  <si>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</si>
  <si>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</si>
  <si>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</si>
  <si>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</si>
  <si>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</si>
  <si>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</si>
  <si>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</si>
  <si>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</si>
  <si>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</si>
  <si>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</si>
  <si>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</si>
  <si>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</si>
  <si>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</si>
  <si>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</si>
  <si>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</si>
  <si>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</si>
  <si>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</si>
  <si>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</si>
  <si>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</si>
  <si>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</si>
  <si>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</si>
  <si>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</si>
  <si>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</si>
  <si>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</si>
  <si>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</si>
  <si>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</si>
  <si>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</si>
  <si>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</si>
  <si>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</si>
  <si>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</si>
  <si>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</si>
  <si>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</si>
  <si>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</si>
  <si>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</si>
  <si>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</si>
  <si>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</si>
  <si>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</si>
  <si>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</si>
  <si>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facet:Region</t>
  </si>
  <si>
    <t>facet:Subject</t>
  </si>
  <si>
    <t>abfghnp</t>
  </si>
  <si>
    <t>Journal Title Abbreviation;;;Title Index;;;Journal Varying Title;;;Varying Titles</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</si>
  <si>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</si>
  <si>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</si>
  <si>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</si>
  <si>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</si>
  <si>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</si>
  <si>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</si>
  <si>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</si>
  <si>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</si>
  <si>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</si>
  <si>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</si>
  <si>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</si>
  <si>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</si>
  <si>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</si>
  <si>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</si>
  <si>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</si>
  <si>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</si>
  <si>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</si>
  <si>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</si>
  <si>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</si>
  <si>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</si>
  <si>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</si>
  <si>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</si>
  <si>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</si>
  <si>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</si>
  <si>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</si>
  <si>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</si>
  <si>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</si>
  <si>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</si>
  <si>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</si>
  <si>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</si>
  <si>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</si>
  <si>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</si>
  <si>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</si>
  <si>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</si>
  <si>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</si>
  <si>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</si>
  <si>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</si>
  <si>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</si>
  <si>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</si>
  <si>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</si>
  <si>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</si>
  <si>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</si>
  <si>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</si>
  <si>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</si>
  <si>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</si>
  <si>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</si>
  <si>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</si>
  <si>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</si>
  <si>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</si>
  <si>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</si>
  <si>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</si>
  <si>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</si>
  <si>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</si>
  <si>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</si>
  <si>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</si>
  <si>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</si>
  <si>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</si>
  <si>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</si>
  <si>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</si>
  <si>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</si>
  <si>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</si>
  <si>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</si>
  <si>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</si>
  <si>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</si>
  <si>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</si>
  <si>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</si>
  <si>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</si>
  <si>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</si>
  <si>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</si>
  <si>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</si>
  <si>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</si>
  <si>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</si>
  <si>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</si>
  <si>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</si>
  <si>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</si>
  <si>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</si>
  <si>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</si>
  <si>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</si>
  <si>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</si>
  <si>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</si>
  <si>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</si>
  <si>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</si>
  <si>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</si>
  <si>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</si>
  <si>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</si>
  <si>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</si>
  <si>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</si>
  <si>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</si>
  <si>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</si>
  <si>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</si>
  <si>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</si>
  <si>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</si>
  <si>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</si>
  <si>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</si>
  <si>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</si>
  <si>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</si>
  <si>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</si>
  <si>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</si>
  <si>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</si>
  <si>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</si>
  <si>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</si>
  <si>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</si>
  <si>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</si>
  <si>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</si>
  <si>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</si>
  <si>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</si>
  <si>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</si>
  <si>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</si>
  <si>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</si>
  <si>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</si>
  <si>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</si>
  <si>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</si>
  <si>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</si>
  <si>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</si>
  <si>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</si>
  <si>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</si>
  <si>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</si>
  <si>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</si>
  <si>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</si>
  <si>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</si>
  <si>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</si>
  <si>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</si>
  <si>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</si>
  <si>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</si>
  <si>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</si>
  <si>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</si>
  <si>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</si>
  <si>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</si>
  <si>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</si>
  <si>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</si>
  <si>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</si>
  <si>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</si>
  <si>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</si>
  <si>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</si>
  <si>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</si>
  <si>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</si>
  <si>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</si>
  <si>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</si>
  <si>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</si>
  <si>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</si>
  <si>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</si>
  <si>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</si>
  <si>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</si>
  <si>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</si>
  <si>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</si>
  <si>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</si>
  <si>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</si>
  <si>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</si>
  <si>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</si>
  <si>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</si>
  <si>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</si>
  <si>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</si>
  <si>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</si>
  <si>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</si>
  <si>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</si>
  <si>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</si>
  <si>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</si>
  <si>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</si>
  <si>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</si>
  <si>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</si>
  <si>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</si>
  <si>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</si>
  <si>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</si>
  <si>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</si>
  <si>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</si>
  <si>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</si>
  <si>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</si>
  <si>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</si>
  <si>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</si>
  <si>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</si>
  <si>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</si>
  <si>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</si>
  <si>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</si>
  <si>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</si>
  <si>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</si>
  <si>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</si>
  <si>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</si>
  <si>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</si>
  <si>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</si>
  <si>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</si>
  <si>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</si>
  <si>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</si>
  <si>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</si>
  <si>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</si>
  <si>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</si>
  <si>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</si>
  <si>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</si>
  <si>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</si>
  <si>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</si>
  <si>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</si>
  <si>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</si>
  <si>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</si>
  <si>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</si>
  <si>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</si>
  <si>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</si>
  <si>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</si>
  <si>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</si>
  <si>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</si>
  <si>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</si>
  <si>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</si>
  <si>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</si>
  <si>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</si>
  <si>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</si>
  <si>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</si>
  <si>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</si>
  <si>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</si>
  <si>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</si>
  <si>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</si>
  <si>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</si>
  <si>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</si>
  <si>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</si>
  <si>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</si>
  <si>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</si>
  <si>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</si>
  <si>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</si>
  <si>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</si>
  <si>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</si>
  <si>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</si>
  <si>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</si>
  <si>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</si>
  <si>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</si>
  <si>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</si>
  <si>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</si>
  <si>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</si>
  <si>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</si>
  <si>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</si>
  <si>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</si>
  <si>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</si>
  <si>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</si>
  <si>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</si>
  <si>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</si>
  <si>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</si>
  <si>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</si>
  <si>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</si>
  <si>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</si>
  <si>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</si>
  <si>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</si>
  <si>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</si>
  <si>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</si>
  <si>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</si>
  <si>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</si>
  <si>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</si>
  <si>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</si>
  <si>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</si>
  <si>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</si>
  <si>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</si>
  <si>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</si>
  <si>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</si>
  <si>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</si>
  <si>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</si>
  <si>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</si>
  <si>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</si>
  <si>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</si>
  <si>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</si>
  <si>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</si>
  <si>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</si>
  <si>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</si>
  <si>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</si>
  <si>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</si>
  <si>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</si>
  <si>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</si>
  <si>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</si>
  <si>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</si>
  <si>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</si>
  <si>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</si>
  <si>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</si>
  <si>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</si>
  <si>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</si>
  <si>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</si>
  <si>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</si>
  <si>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</si>
  <si>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</si>
  <si>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</si>
  <si>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</si>
  <si>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</si>
  <si>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</si>
  <si>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</si>
  <si>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</si>
  <si>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</si>
  <si>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</si>
  <si>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</si>
  <si>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</si>
  <si>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</si>
  <si>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</si>
  <si>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</si>
  <si>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</si>
  <si>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</si>
  <si>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</si>
  <si>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</si>
  <si>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</si>
  <si>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</si>
  <si>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</si>
  <si>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</si>
  <si>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</si>
  <si>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</si>
  <si>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</si>
  <si>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</si>
  <si>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</si>
  <si>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</si>
  <si>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</si>
  <si>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</si>
  <si>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</si>
  <si>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</si>
  <si>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</si>
  <si>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</si>
  <si>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</si>
  <si>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</si>
  <si>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</si>
  <si>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</si>
  <si>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</si>
  <si>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</si>
  <si>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</si>
  <si>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</si>
  <si>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</si>
  <si>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</si>
  <si>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</si>
  <si>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</si>
  <si>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</si>
  <si>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</si>
  <si>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</si>
  <si>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</si>
  <si>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</si>
  <si>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</si>
  <si>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</si>
  <si>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</si>
  <si>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</si>
  <si>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</si>
  <si>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</si>
  <si>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</si>
  <si>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</si>
  <si>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</si>
  <si>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</si>
  <si>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</si>
  <si>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</si>
  <si>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</si>
  <si>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</si>
  <si>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</si>
  <si>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</si>
  <si>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</si>
  <si>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</si>
  <si>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</si>
  <si>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</si>
  <si>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</si>
  <si>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</si>
  <si>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</si>
  <si>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</si>
  <si>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</si>
  <si>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</si>
  <si>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</si>
  <si>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</si>
  <si>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</si>
  <si>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</si>
  <si>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</si>
  <si>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</si>
  <si>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</si>
  <si>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</si>
  <si>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</si>
  <si>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</si>
  <si>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</si>
  <si>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</si>
  <si>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</si>
  <si>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</si>
  <si>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</si>
  <si>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</si>
  <si>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</si>
  <si>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</si>
  <si>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</si>
  <si>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</si>
  <si>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</si>
  <si>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</si>
  <si>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</si>
  <si>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</si>
  <si>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</si>
  <si>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</si>
  <si>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</si>
  <si>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</si>
  <si>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</si>
  <si>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</si>
  <si>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</si>
  <si>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</si>
  <si>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</si>
  <si>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</si>
  <si>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</si>
  <si>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</si>
  <si>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</si>
  <si>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</si>
  <si>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</si>
  <si>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</si>
  <si>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</si>
  <si>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</si>
  <si>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</si>
  <si>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</si>
  <si>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</si>
  <si>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</si>
  <si>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</si>
  <si>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</si>
  <si>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</si>
  <si>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</si>
  <si>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</si>
  <si>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</si>
  <si>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</si>
  <si>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</si>
  <si>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</si>
  <si>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</si>
  <si>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</si>
  <si>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</si>
  <si>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</si>
  <si>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</si>
  <si>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</si>
  <si>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</si>
  <si>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</si>
  <si>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</si>
  <si>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</si>
  <si>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</si>
  <si>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</si>
  <si>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</si>
  <si>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</si>
  <si>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</si>
  <si>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</si>
  <si>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</si>
  <si>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</si>
  <si>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</si>
  <si>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</si>
  <si>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</si>
  <si>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</si>
  <si>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</si>
  <si>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</si>
  <si>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</si>
  <si>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</si>
  <si>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</si>
  <si>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</si>
  <si>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</si>
  <si>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</si>
  <si>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</si>
  <si>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</si>
  <si>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</si>
  <si>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</si>
  <si>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</si>
  <si>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</si>
  <si>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</si>
  <si>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</si>
  <si>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</si>
  <si>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</si>
  <si>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</si>
  <si>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</si>
  <si>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</si>
  <si>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</si>
  <si>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</si>
  <si>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</si>
  <si>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</si>
  <si>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</si>
  <si>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</si>
  <si>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</si>
  <si>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</si>
  <si>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</si>
  <si>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</si>
  <si>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</si>
  <si>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</si>
  <si>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</si>
  <si>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</si>
  <si>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</si>
  <si>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</si>
  <si>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</si>
  <si>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</si>
  <si>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</si>
  <si>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</si>
  <si>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</si>
  <si>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</si>
  <si>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</si>
  <si>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</si>
  <si>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</si>
  <si>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</si>
  <si>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</si>
  <si>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</si>
  <si>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</si>
  <si>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</si>
  <si>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</si>
  <si>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</si>
  <si>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</si>
  <si>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</si>
  <si>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</si>
  <si>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</si>
  <si>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</si>
  <si>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</si>
  <si>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</si>
  <si>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</si>
  <si>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</si>
  <si>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</si>
  <si>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</si>
  <si>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</si>
  <si>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</si>
  <si>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</si>
  <si>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</si>
  <si>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</si>
  <si>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</si>
  <si>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</si>
  <si>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</si>
  <si>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</si>
  <si>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</si>
  <si>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</si>
  <si>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</si>
  <si>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</si>
  <si>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</si>
  <si>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</si>
  <si>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</si>
  <si>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</si>
  <si>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</si>
  <si>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</si>
  <si>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</si>
  <si>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</si>
  <si>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</si>
  <si>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</si>
  <si>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</si>
  <si>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</si>
  <si>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</si>
  <si>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</si>
  <si>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</si>
  <si>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</si>
  <si>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</si>
  <si>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</si>
  <si>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</si>
  <si>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</si>
  <si>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</si>
  <si>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</si>
  <si>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</si>
  <si>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</si>
  <si>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</si>
  <si>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</si>
  <si>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</si>
  <si>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</si>
  <si>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</si>
  <si>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</si>
  <si>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</si>
  <si>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</si>
  <si>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</si>
  <si>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</si>
  <si>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</si>
  <si>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</si>
  <si>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</si>
  <si>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</si>
  <si>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</si>
  <si>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</si>
  <si>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</si>
  <si>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</si>
  <si>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</si>
  <si>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</si>
  <si>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</si>
  <si>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</si>
  <si>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</si>
  <si>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</si>
  <si>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</si>
  <si>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</si>
  <si>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</si>
  <si>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</si>
  <si>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</si>
  <si>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</si>
  <si>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</si>
  <si>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</si>
  <si>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</si>
  <si>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</si>
  <si>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</si>
  <si>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</si>
  <si>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</si>
  <si>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</si>
  <si>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</si>
  <si>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</si>
  <si>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</si>
  <si>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</si>
  <si>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</si>
  <si>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</si>
  <si>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</si>
  <si>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</si>
  <si>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</si>
  <si>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</si>
  <si>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</si>
  <si>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</si>
  <si>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</si>
  <si>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</si>
  <si>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</si>
  <si>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</si>
  <si>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</si>
  <si>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</si>
  <si>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</si>
  <si>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</si>
  <si>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</si>
  <si>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</si>
  <si>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</si>
  <si>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</si>
  <si>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</si>
  <si>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</si>
  <si>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</si>
  <si>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</si>
  <si>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</si>
  <si>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</si>
  <si>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</si>
  <si>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</si>
  <si>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</si>
  <si>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</si>
  <si>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</si>
  <si>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</si>
  <si>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</si>
  <si>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</si>
  <si>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</si>
  <si>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</si>
  <si>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</si>
  <si>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</si>
  <si>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</si>
  <si>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</si>
  <si>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</si>
  <si>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</si>
  <si>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</si>
  <si>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</si>
  <si>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</si>
  <si>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</si>
  <si>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</si>
  <si>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</si>
  <si>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</si>
  <si>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</si>
  <si>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</si>
  <si>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</si>
  <si>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</si>
  <si>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</si>
  <si>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</si>
  <si>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</si>
  <si>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</si>
  <si>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</si>
  <si>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</si>
  <si>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</si>
  <si>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</si>
  <si>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</si>
  <si>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</si>
  <si>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</si>
  <si>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</si>
  <si>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</si>
  <si>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</si>
  <si>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</si>
  <si>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</si>
  <si>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</si>
  <si>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</si>
  <si>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</si>
  <si>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</si>
  <si>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</si>
  <si>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</si>
  <si>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</si>
  <si>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</si>
  <si>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</si>
  <si>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</si>
  <si>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</si>
  <si>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</si>
  <si>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</si>
  <si>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</si>
  <si>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</si>
  <si>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</si>
  <si>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</si>
  <si>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</si>
  <si>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</si>
  <si>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</si>
  <si>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</si>
  <si>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</si>
  <si>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</si>
  <si>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</si>
  <si>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</si>
  <si>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</si>
  <si>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</si>
  <si>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</si>
  <si>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</si>
  <si>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</si>
  <si>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</si>
  <si>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</si>
  <si>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</si>
  <si>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</si>
  <si>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</si>
  <si>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</si>
  <si>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</si>
  <si>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</si>
  <si>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</si>
  <si>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</si>
  <si>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</si>
  <si>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</si>
  <si>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</si>
  <si>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</si>
  <si>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</si>
  <si>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</si>
  <si>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</si>
  <si>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</si>
  <si>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</si>
  <si>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</si>
  <si>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</si>
  <si>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</si>
  <si>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</si>
  <si>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</si>
  <si>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</si>
  <si>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</si>
  <si>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</si>
  <si>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</si>
  <si>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</si>
  <si>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</si>
  <si>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</si>
  <si>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</si>
  <si>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</si>
  <si>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</si>
  <si>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</si>
  <si>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</si>
  <si>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</si>
  <si>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</si>
  <si>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</si>
  <si>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</si>
  <si>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</si>
  <si>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</si>
  <si>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</si>
  <si>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</si>
  <si>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</si>
  <si>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</si>
  <si>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</si>
  <si>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</si>
  <si>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</si>
  <si>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</si>
  <si>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</si>
  <si>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</si>
  <si>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</si>
  <si>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</si>
  <si>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</si>
  <si>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</si>
  <si>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</si>
  <si>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</si>
  <si>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</si>
  <si>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</si>
  <si>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</si>
  <si>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</si>
  <si>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</si>
  <si>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</si>
  <si>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</si>
  <si>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</si>
  <si>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</si>
  <si>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</si>
  <si>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</si>
  <si>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</si>
  <si>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</si>
  <si>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</si>
  <si>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</si>
  <si>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</si>
  <si>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</si>
  <si>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</si>
  <si>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</si>
  <si>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</si>
  <si>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</si>
  <si>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</si>
  <si>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</si>
  <si>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</si>
  <si>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</si>
  <si>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</si>
  <si>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</si>
  <si>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</si>
  <si>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</si>
  <si>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</si>
  <si>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</si>
  <si>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</si>
  <si>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</si>
  <si>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</si>
  <si>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</si>
  <si>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</si>
  <si>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</si>
  <si>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</si>
  <si>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</si>
  <si>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</si>
  <si>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</si>
  <si>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</si>
  <si>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</si>
  <si>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</si>
  <si>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</si>
  <si>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</si>
  <si>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</si>
  <si>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</si>
  <si>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</si>
  <si>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</si>
  <si>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</si>
  <si>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</si>
  <si>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</si>
  <si>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</si>
  <si>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</si>
  <si>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</si>
  <si>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</si>
  <si>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</si>
  <si>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</si>
  <si>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</si>
  <si>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</si>
  <si>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</si>
  <si>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</si>
  <si>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</si>
  <si>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</si>
  <si>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</si>
  <si>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</si>
  <si>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</si>
  <si>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</si>
  <si>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</si>
  <si>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</si>
  <si>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</si>
  <si>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</si>
  <si>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</si>
  <si>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</si>
  <si>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</si>
  <si>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</si>
  <si>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</si>
  <si>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</si>
  <si>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</si>
  <si>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</si>
  <si>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</si>
  <si>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</si>
  <si>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</si>
  <si>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</si>
  <si>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</si>
  <si>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</si>
  <si>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</si>
  <si>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</si>
  <si>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</si>
  <si>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</si>
  <si>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</si>
  <si>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</si>
  <si>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</si>
  <si>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</si>
  <si>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</si>
  <si>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</si>
  <si>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</si>
  <si>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</si>
  <si>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</si>
  <si>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</si>
  <si>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</si>
  <si>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</si>
  <si>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</si>
  <si>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</si>
  <si>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</si>
  <si>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</si>
  <si>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</si>
  <si>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</si>
  <si>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</si>
  <si>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</si>
  <si>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</si>
  <si>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</si>
  <si>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</si>
  <si>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</si>
  <si>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</si>
  <si>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</si>
  <si>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</si>
  <si>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</si>
  <si>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</si>
  <si>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</si>
  <si>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</si>
  <si>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</si>
  <si>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</si>
  <si>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</si>
  <si>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</si>
  <si>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</si>
  <si>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</si>
  <si>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</si>
  <si>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</si>
  <si>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</si>
  <si>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</si>
  <si>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</si>
  <si>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</si>
  <si>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</si>
  <si>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</si>
  <si>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</si>
  <si>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</si>
  <si>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</si>
  <si>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</si>
  <si>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</si>
  <si>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</si>
  <si>
    <t>Other details &gt; (notes cluster) &gt; Described by:</t>
  </si>
  <si>
    <t>https://trlnmain.atlassian.net/browse/TD-705</t>
  </si>
  <si>
    <t>implementation needed, institution-specific</t>
  </si>
  <si>
    <t>https://trlnmain.atlassian.net/browse/TD-713</t>
  </si>
  <si>
    <t>https://trlnmain.atlassian.net/browse/TD-738</t>
  </si>
  <si>
    <t>https://trlnmain.atlassian.net/browse/TD-715</t>
  </si>
  <si>
    <t>url[openaccess]</t>
  </si>
  <si>
    <t>If true, open access (or at least not IP or otherwise restricted URL. If not set, will default to false.</t>
  </si>
  <si>
    <t>Used to determine whether URLs will be shown in expand to TRLN for other institutions</t>
  </si>
  <si>
    <t>Access Facet</t>
  </si>
  <si>
    <t>statement_of_responsibility[value]</t>
  </si>
  <si>
    <t>statement_of_responsibility[lang]</t>
  </si>
  <si>
    <t>The value of the statement of responsibility</t>
  </si>
  <si>
    <t>Language code for non-Roman script data in field</t>
  </si>
  <si>
    <t>https://trlnmain.atlassian.net/browse/TD-737</t>
  </si>
  <si>
    <t>https://github.com/trln/data-documentation/blob/master/argot/spec_docs/other_argot_fields.adoc#code-statement_of_responsibility-code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</si>
</sst>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7" totalsRowShown="0">
  <autoFilter ref="A1:AC217"/>
  <tableColumns count="29">
    <tableColumn id="2" name="argot_field"/>
    <tableColumn id="18" name="has parent"/>
    <tableColumn id="29" name="is parent?" dataDxfId="45">
      <calculatedColumnFormula>IF(ISNUMBER(MATCH(fields[argot_field],fields[has parent],0)),"y","n")</calculatedColumnFormula>
    </tableColumn>
    <tableColumn id="19" name="vernacular treatment"/>
    <tableColumn id="25" name="vernacular status"/>
    <tableColumn id="30" name="type" dataDxfId="44">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3">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3" totalsRowShown="0">
  <autoFilter ref="A1:Q723"/>
  <tableColumns count="17">
    <tableColumn id="17" name="parentfield"/>
    <tableColumn id="1" name="field"/>
    <tableColumn id="2" name="source data format"/>
    <tableColumn id="11" name="provisional?"/>
    <tableColumn id="3" name="institution"/>
    <tableColumn id="4" name="element/field" dataDxfId="42"/>
    <tableColumn id="5" name="subelement/field(s)"/>
    <tableColumn id="6" name="constraints"/>
    <tableColumn id="7" name="processing_type"/>
    <tableColumn id="8" name="processing instructions"/>
    <tableColumn id="9" name="notes"/>
    <tableColumn id="10" name="mapping_id" dataDxfId="41">
      <calculatedColumnFormula>mappings[field]&amp;mappings[institution]&amp;mappings[element/field]&amp;mappings[subelement/field(s)]&amp;mappings[constraints]</calculatedColumnFormula>
    </tableColumn>
    <tableColumn id="12" name="mapping issue ct" dataDxfId="40">
      <calculatedColumnFormula>IF(ISNUMBER(MATCH(mappings[mapping_id],issuesmap[mappingID],0)),COUNTIF(issuesmap[mappingID],mappings[mapping_id]),0)</calculatedColumnFormula>
    </tableColumn>
    <tableColumn id="13" name="field issue ct" dataDxfId="39">
      <calculatedColumnFormula>IF(ISNUMBER(MATCH(mappings[field],issuesfield[field],0)),COUNTIF(issuesfield[field],mappings[field]),0)</calculatedColumnFormula>
    </tableColumn>
    <tableColumn id="14" name="field defined?" dataDxfId="38">
      <calculatedColumnFormula>IF(ISNUMBER(MATCH(mappings[field],#REF!,0)),"y","n")</calculatedColumnFormula>
    </tableColumn>
    <tableColumn id="15" name="done in mta?" dataDxfId="37"/>
    <tableColumn id="16" name="tests done?" dataDxfId="36"/>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16" totalsRowShown="0" headerRowDxfId="35" dataDxfId="34">
  <autoFilter ref="A1:D16"/>
  <tableColumns count="4">
    <tableColumn id="1" name="field" dataDxfId="33"/>
    <tableColumn id="3" name="desc" dataDxfId="32"/>
    <tableColumn id="4" name="doc" dataDxfId="31"/>
    <tableColumn id="2" name="jira ref" dataDxfId="30"/>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9">
  <autoFilter ref="A1:D20"/>
  <tableColumns count="4">
    <tableColumn id="1" name="mappingID" totalsRowLabel="isbn[qualifying_info]GEN20aif there is data in parentheses" totalsRowDxfId="28"/>
    <tableColumn id="2" name="element" totalsRowLabel="20" totalsRowDxfId="27"/>
    <tableColumn id="3" name="subelement" totalsRowLabel="." totalsRowDxfId="26"/>
    <tableColumn id="4" name="issue/question" totalsRowLabel="UNCb2224383: the colon should not be extracted as qualifying info" totalsRow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7"/>
  <sheetViews>
    <sheetView tabSelected="1" topLeftCell="A157" workbookViewId="0">
      <selection activeCell="A178" sqref="A178"/>
    </sheetView>
  </sheetViews>
  <sheetFormatPr defaultRowHeight="15" x14ac:dyDescent="0.25"/>
  <cols>
    <col min="1" max="1" width="28.7109375" customWidth="1"/>
    <col min="5" max="5" width="31.85546875" customWidth="1"/>
    <col min="7" max="7" width="21.140625" customWidth="1"/>
  </cols>
  <sheetData>
    <row r="1" spans="1:29" x14ac:dyDescent="0.25">
      <c r="A1" t="s">
        <v>456</v>
      </c>
      <c r="B1" t="s">
        <v>1404</v>
      </c>
      <c r="C1" t="s">
        <v>1403</v>
      </c>
      <c r="D1" t="s">
        <v>1462</v>
      </c>
      <c r="E1" t="s">
        <v>1469</v>
      </c>
      <c r="F1" t="s">
        <v>1405</v>
      </c>
      <c r="G1" t="s">
        <v>715</v>
      </c>
      <c r="H1" t="s">
        <v>152</v>
      </c>
      <c r="I1" t="s">
        <v>52</v>
      </c>
      <c r="J1" t="s">
        <v>1331</v>
      </c>
      <c r="K1" t="s">
        <v>293</v>
      </c>
      <c r="L1" t="s">
        <v>55</v>
      </c>
      <c r="M1" t="s">
        <v>56</v>
      </c>
      <c r="N1" t="s">
        <v>57</v>
      </c>
      <c r="O1" t="s">
        <v>499</v>
      </c>
      <c r="P1" t="s">
        <v>500</v>
      </c>
      <c r="Q1" t="s">
        <v>565</v>
      </c>
      <c r="R1" t="s">
        <v>58</v>
      </c>
      <c r="S1" t="s">
        <v>59</v>
      </c>
      <c r="T1" t="s">
        <v>60</v>
      </c>
      <c r="U1" t="s">
        <v>61</v>
      </c>
      <c r="V1" t="s">
        <v>50</v>
      </c>
      <c r="W1" t="s">
        <v>62</v>
      </c>
      <c r="X1" t="s">
        <v>149</v>
      </c>
      <c r="Y1" t="s">
        <v>452</v>
      </c>
      <c r="Z1" t="s">
        <v>113</v>
      </c>
      <c r="AA1" t="s">
        <v>112</v>
      </c>
      <c r="AB1" t="s">
        <v>249</v>
      </c>
      <c r="AC1" t="s">
        <v>250</v>
      </c>
    </row>
    <row r="2" spans="1:29" x14ac:dyDescent="0.25">
      <c r="A2" s="20" t="s">
        <v>492</v>
      </c>
      <c r="B2" t="s">
        <v>27</v>
      </c>
      <c r="C2" t="str">
        <f>IF(ISNUMBER(MATCH(fields[argot_field],fields[has parent],0)),"y","n")</f>
        <v>n</v>
      </c>
      <c r="D2" t="s">
        <v>1464</v>
      </c>
      <c r="E2" t="s">
        <v>770</v>
      </c>
      <c r="F2" t="str">
        <f>IF(fields[is parent?]="y","parent field",IF(NOT(fields[has parent]="x"),"field element","simple field"))</f>
        <v>simple field</v>
      </c>
      <c r="G2" t="s">
        <v>5</v>
      </c>
      <c r="H2" t="s">
        <v>5</v>
      </c>
      <c r="I2" t="s">
        <v>2</v>
      </c>
      <c r="J2" t="s">
        <v>54</v>
      </c>
      <c r="K2" s="9" t="s">
        <v>295</v>
      </c>
      <c r="L2" t="s">
        <v>501</v>
      </c>
      <c r="M2" t="s">
        <v>27</v>
      </c>
      <c r="N2" t="s">
        <v>504</v>
      </c>
      <c r="O2" t="s">
        <v>27</v>
      </c>
      <c r="P2" t="s">
        <v>27</v>
      </c>
      <c r="Q2" t="s">
        <v>5</v>
      </c>
      <c r="R2" t="s">
        <v>505</v>
      </c>
      <c r="S2" t="s">
        <v>5</v>
      </c>
      <c r="T2" t="s">
        <v>27</v>
      </c>
      <c r="U2" t="s">
        <v>504</v>
      </c>
      <c r="V2" t="s">
        <v>5</v>
      </c>
      <c r="W2" t="s">
        <v>356</v>
      </c>
      <c r="X2" t="s">
        <v>506</v>
      </c>
      <c r="Y2" t="s">
        <v>507</v>
      </c>
      <c r="Z2" s="8">
        <f>IF(ISNUMBER(MATCH(fields[argot_field],issuesfield[field],0)),COUNTIF(issuesfield[field],fields[argot_field]),0)</f>
        <v>0</v>
      </c>
      <c r="AA2">
        <f>IF(ISNUMBER(MATCH(fields[argot_field],mappings[field],0)),COUNTIF(mappings[field],fields[argot_field]),0)</f>
        <v>1</v>
      </c>
    </row>
    <row r="3" spans="1:29" x14ac:dyDescent="0.25">
      <c r="A3" t="s">
        <v>413</v>
      </c>
      <c r="B3" t="s">
        <v>27</v>
      </c>
      <c r="C3" t="str">
        <f>IF(ISNUMBER(MATCH(fields[argot_field],fields[has parent],0)),"y","n")</f>
        <v>n</v>
      </c>
      <c r="D3" t="s">
        <v>1464</v>
      </c>
      <c r="E3" t="s">
        <v>770</v>
      </c>
      <c r="F3" t="str">
        <f>IF(fields[is parent?]="y","parent field",IF(NOT(fields[has parent]="x"),"field element","simple field"))</f>
        <v>simple field</v>
      </c>
      <c r="G3" t="s">
        <v>5</v>
      </c>
      <c r="H3" t="s">
        <v>194</v>
      </c>
      <c r="I3" t="s">
        <v>2</v>
      </c>
      <c r="J3" t="s">
        <v>54</v>
      </c>
      <c r="K3" t="s">
        <v>294</v>
      </c>
      <c r="L3" t="s">
        <v>508</v>
      </c>
      <c r="M3" t="s">
        <v>27</v>
      </c>
      <c r="N3" t="s">
        <v>27</v>
      </c>
      <c r="O3" t="s">
        <v>27</v>
      </c>
      <c r="P3" t="s">
        <v>27</v>
      </c>
      <c r="Q3" t="s">
        <v>5</v>
      </c>
      <c r="R3" t="s">
        <v>414</v>
      </c>
      <c r="S3" t="s">
        <v>415</v>
      </c>
      <c r="T3" t="s">
        <v>5</v>
      </c>
      <c r="U3" t="s">
        <v>416</v>
      </c>
      <c r="V3" t="s">
        <v>27</v>
      </c>
      <c r="W3" t="s">
        <v>417</v>
      </c>
      <c r="X3" t="s">
        <v>506</v>
      </c>
      <c r="Y3" t="s">
        <v>509</v>
      </c>
      <c r="Z3" s="8">
        <f>IF(ISNUMBER(MATCH(fields[argot_field],issuesfield[field],0)),COUNTIF(issuesfield[field],fields[argot_field]),0)</f>
        <v>0</v>
      </c>
      <c r="AA3">
        <f>IF(ISNUMBER(MATCH(fields[argot_field],mappings[field],0)),COUNTIF(mappings[field],fields[argot_field]),0)</f>
        <v>1</v>
      </c>
      <c r="AB3" t="s">
        <v>5</v>
      </c>
      <c r="AC3" t="s">
        <v>5</v>
      </c>
    </row>
    <row r="4" spans="1:29" x14ac:dyDescent="0.25">
      <c r="A4" t="s">
        <v>244</v>
      </c>
      <c r="B4" t="s">
        <v>27</v>
      </c>
      <c r="C4" t="str">
        <f>IF(ISNUMBER(MATCH(fields[argot_field],fields[has parent],0)),"y","n")</f>
        <v>n</v>
      </c>
      <c r="D4" t="s">
        <v>1464</v>
      </c>
      <c r="E4" t="s">
        <v>770</v>
      </c>
      <c r="F4" t="str">
        <f>IF(fields[is parent?]="y","parent field",IF(NOT(fields[has parent]="x"),"field element","simple field"))</f>
        <v>simple field</v>
      </c>
      <c r="G4" t="s">
        <v>5</v>
      </c>
      <c r="H4" t="s">
        <v>5</v>
      </c>
      <c r="I4" t="s">
        <v>514</v>
      </c>
      <c r="J4" t="s">
        <v>54</v>
      </c>
      <c r="K4" t="s">
        <v>295</v>
      </c>
      <c r="L4" t="s">
        <v>501</v>
      </c>
      <c r="M4" t="s">
        <v>27</v>
      </c>
      <c r="N4" t="s">
        <v>498</v>
      </c>
      <c r="O4" t="s">
        <v>27</v>
      </c>
      <c r="P4" t="s">
        <v>27</v>
      </c>
      <c r="Q4" t="s">
        <v>5</v>
      </c>
      <c r="R4" t="s">
        <v>245</v>
      </c>
      <c r="S4" t="s">
        <v>246</v>
      </c>
      <c r="T4" t="s">
        <v>27</v>
      </c>
      <c r="U4" t="s">
        <v>27</v>
      </c>
      <c r="V4" t="s">
        <v>27</v>
      </c>
      <c r="W4" t="s">
        <v>290</v>
      </c>
      <c r="X4" t="s">
        <v>5</v>
      </c>
      <c r="Y4" t="s">
        <v>513</v>
      </c>
      <c r="Z4" s="8">
        <f>IF(ISNUMBER(MATCH(fields[argot_field],issuesfield[field],0)),COUNTIF(issuesfield[field],fields[argot_field]),0)</f>
        <v>0</v>
      </c>
      <c r="AA4">
        <f>IF(ISNUMBER(MATCH(fields[argot_field],mappings[field],0)),COUNTIF(mappings[field],fields[argot_field]),0)</f>
        <v>0</v>
      </c>
      <c r="AB4" t="s">
        <v>5</v>
      </c>
      <c r="AC4" t="s">
        <v>5</v>
      </c>
    </row>
    <row r="5" spans="1:29" x14ac:dyDescent="0.25">
      <c r="A5" t="s">
        <v>38</v>
      </c>
      <c r="B5" t="s">
        <v>27</v>
      </c>
      <c r="C5" t="str">
        <f>IF(ISNUMBER(MATCH(fields[argot_field],fields[has parent],0)),"y","n")</f>
        <v>n</v>
      </c>
      <c r="D5" t="s">
        <v>1464</v>
      </c>
      <c r="E5" t="s">
        <v>770</v>
      </c>
      <c r="F5" t="str">
        <f>IF(fields[is parent?]="y","parent field",IF(NOT(fields[has parent]="x"),"field element","simple field"))</f>
        <v>simple field</v>
      </c>
      <c r="G5" t="s">
        <v>5</v>
      </c>
      <c r="H5" t="s">
        <v>494</v>
      </c>
      <c r="I5" t="s">
        <v>2</v>
      </c>
      <c r="J5" t="s">
        <v>54</v>
      </c>
      <c r="K5" t="s">
        <v>295</v>
      </c>
      <c r="L5" t="s">
        <v>501</v>
      </c>
      <c r="M5" t="s">
        <v>27</v>
      </c>
      <c r="N5" t="s">
        <v>85</v>
      </c>
      <c r="O5" t="s">
        <v>27</v>
      </c>
      <c r="P5" t="s">
        <v>27</v>
      </c>
      <c r="Q5" t="s">
        <v>5</v>
      </c>
      <c r="R5" t="s">
        <v>86</v>
      </c>
      <c r="S5" t="s">
        <v>87</v>
      </c>
      <c r="T5" t="s">
        <v>27</v>
      </c>
      <c r="U5" t="s">
        <v>88</v>
      </c>
      <c r="V5" t="s">
        <v>27</v>
      </c>
      <c r="W5" t="s">
        <v>89</v>
      </c>
      <c r="X5" t="s">
        <v>519</v>
      </c>
      <c r="Y5" t="s">
        <v>520</v>
      </c>
      <c r="Z5">
        <f>IF(ISNUMBER(MATCH(fields[argot_field],issuesfield[field],0)),COUNTIF(issuesfield[field],fields[argot_field]),0)</f>
        <v>0</v>
      </c>
      <c r="AA5">
        <f>IF(ISNUMBER(MATCH(fields[argot_field],mappings[field],0)),COUNTIF(mappings[field],fields[argot_field]),0)</f>
        <v>4</v>
      </c>
      <c r="AB5" t="s">
        <v>5</v>
      </c>
      <c r="AC5" t="s">
        <v>5</v>
      </c>
    </row>
    <row r="6" spans="1:29" x14ac:dyDescent="0.25">
      <c r="A6" t="s">
        <v>425</v>
      </c>
      <c r="B6" t="s">
        <v>27</v>
      </c>
      <c r="C6" t="str">
        <f>IF(ISNUMBER(MATCH(fields[argot_field],fields[has parent],0)),"y","n")</f>
        <v>n</v>
      </c>
      <c r="D6" t="s">
        <v>1467</v>
      </c>
      <c r="E6" t="s">
        <v>1477</v>
      </c>
      <c r="F6" t="str">
        <f>IF(fields[is parent?]="y","parent field",IF(NOT(fields[has parent]="x"),"field element","simple field"))</f>
        <v>simple field</v>
      </c>
      <c r="G6" t="s">
        <v>5</v>
      </c>
      <c r="H6" t="s">
        <v>421</v>
      </c>
      <c r="I6" t="s">
        <v>2</v>
      </c>
      <c r="J6" t="s">
        <v>1332</v>
      </c>
      <c r="K6" t="s">
        <v>294</v>
      </c>
      <c r="L6" t="s">
        <v>422</v>
      </c>
      <c r="M6" t="s">
        <v>3</v>
      </c>
      <c r="N6" t="s">
        <v>27</v>
      </c>
      <c r="O6" t="s">
        <v>27</v>
      </c>
      <c r="P6" t="s">
        <v>521</v>
      </c>
      <c r="Q6" t="s">
        <v>5</v>
      </c>
      <c r="R6" t="s">
        <v>426</v>
      </c>
      <c r="S6" t="s">
        <v>5</v>
      </c>
      <c r="T6" t="s">
        <v>5</v>
      </c>
      <c r="U6" t="s">
        <v>427</v>
      </c>
      <c r="V6" t="s">
        <v>27</v>
      </c>
      <c r="W6" t="s">
        <v>5</v>
      </c>
      <c r="X6" t="s">
        <v>5</v>
      </c>
      <c r="Y6" t="s">
        <v>510</v>
      </c>
      <c r="Z6" s="8">
        <f>IF(ISNUMBER(MATCH(fields[argot_field],issuesfield[field],0)),COUNTIF(issuesfield[field],fields[argot_field]),0)</f>
        <v>0</v>
      </c>
      <c r="AA6">
        <f>IF(ISNUMBER(MATCH(fields[argot_field],mappings[field],0)),COUNTIF(mappings[field],fields[argot_field]),0)</f>
        <v>1</v>
      </c>
      <c r="AB6" t="s">
        <v>5</v>
      </c>
      <c r="AC6" t="s">
        <v>5</v>
      </c>
    </row>
    <row r="7" spans="1:29" x14ac:dyDescent="0.25">
      <c r="A7" t="s">
        <v>198</v>
      </c>
      <c r="B7" t="s">
        <v>27</v>
      </c>
      <c r="C7" t="str">
        <f>IF(ISNUMBER(MATCH(fields[argot_field],fields[has parent],0)),"y","n")</f>
        <v>y</v>
      </c>
      <c r="D7" t="s">
        <v>1463</v>
      </c>
      <c r="E7" t="s">
        <v>770</v>
      </c>
      <c r="F7" t="str">
        <f>IF(fields[is parent?]="y","parent field",IF(NOT(fields[has parent]="x"),"field element","simple field"))</f>
        <v>parent field</v>
      </c>
      <c r="G7" t="s">
        <v>1358</v>
      </c>
      <c r="H7" t="s">
        <v>1359</v>
      </c>
      <c r="I7" t="s">
        <v>2</v>
      </c>
      <c r="J7" t="s">
        <v>54</v>
      </c>
      <c r="K7" t="s">
        <v>294</v>
      </c>
      <c r="L7" t="s">
        <v>442</v>
      </c>
      <c r="M7" t="s">
        <v>3</v>
      </c>
      <c r="N7" t="s">
        <v>27</v>
      </c>
      <c r="O7" t="s">
        <v>27</v>
      </c>
      <c r="P7" t="s">
        <v>67</v>
      </c>
      <c r="Q7" t="s">
        <v>5</v>
      </c>
      <c r="R7" t="s">
        <v>291</v>
      </c>
      <c r="S7" t="s">
        <v>1362</v>
      </c>
      <c r="T7" t="s">
        <v>27</v>
      </c>
      <c r="U7" t="s">
        <v>201</v>
      </c>
      <c r="V7" t="s">
        <v>27</v>
      </c>
      <c r="W7" t="s">
        <v>5</v>
      </c>
      <c r="X7" t="s">
        <v>1364</v>
      </c>
      <c r="Y7" t="s">
        <v>522</v>
      </c>
      <c r="Z7" s="8">
        <f>IF(ISNUMBER(MATCH(fields[argot_field],issuesfield[field],0)),COUNTIF(issuesfield[field],fields[argot_field]),0)</f>
        <v>0</v>
      </c>
      <c r="AA7">
        <f>IF(ISNUMBER(MATCH(fields[argot_field],mappings[field],0)),COUNTIF(mappings[field],fields[argot_field]),0)</f>
        <v>0</v>
      </c>
      <c r="AB7" t="s">
        <v>5</v>
      </c>
      <c r="AC7" t="s">
        <v>5</v>
      </c>
    </row>
    <row r="8" spans="1:29" x14ac:dyDescent="0.25">
      <c r="A8" t="s">
        <v>1361</v>
      </c>
      <c r="B8" t="s">
        <v>198</v>
      </c>
      <c r="C8" t="str">
        <f>IF(ISNUMBER(MATCH(fields[argot_field],fields[has parent],0)),"y","n")</f>
        <v>n</v>
      </c>
      <c r="D8" s="9" t="s">
        <v>1466</v>
      </c>
      <c r="E8" t="s">
        <v>1480</v>
      </c>
      <c r="F8" t="str">
        <f>IF(fields[is parent?]="y","parent field",IF(NOT(fields[has parent]="x"),"field element","simple field"))</f>
        <v>field element</v>
      </c>
      <c r="G8" t="s">
        <v>1358</v>
      </c>
      <c r="H8" t="s">
        <v>1359</v>
      </c>
      <c r="I8" t="s">
        <v>2</v>
      </c>
      <c r="J8" t="s">
        <v>54</v>
      </c>
      <c r="K8" t="s">
        <v>295</v>
      </c>
      <c r="L8" t="s">
        <v>501</v>
      </c>
      <c r="M8" t="s">
        <v>2</v>
      </c>
      <c r="N8" t="s">
        <v>27</v>
      </c>
      <c r="O8" t="s">
        <v>27</v>
      </c>
      <c r="P8" t="s">
        <v>27</v>
      </c>
      <c r="Q8" t="s">
        <v>27</v>
      </c>
      <c r="R8" t="s">
        <v>5</v>
      </c>
      <c r="S8" t="s">
        <v>5</v>
      </c>
      <c r="T8" t="s">
        <v>27</v>
      </c>
      <c r="U8" t="s">
        <v>201</v>
      </c>
      <c r="W8" t="s">
        <v>5</v>
      </c>
      <c r="X8" t="s">
        <v>1364</v>
      </c>
      <c r="Y8" t="s">
        <v>1481</v>
      </c>
      <c r="Z8" s="8">
        <f>IF(ISNUMBER(MATCH(fields[argot_field],issuesfield[field],0)),COUNTIF(issuesfield[field],fields[argot_field]),0)</f>
        <v>0</v>
      </c>
      <c r="AA8">
        <f>IF(ISNUMBER(MATCH(fields[argot_field],mappings[field],0)),COUNTIF(mappings[field],fields[argot_field]),0)</f>
        <v>0</v>
      </c>
    </row>
    <row r="9" spans="1:29" x14ac:dyDescent="0.25">
      <c r="A9" t="s">
        <v>1360</v>
      </c>
      <c r="B9" t="s">
        <v>198</v>
      </c>
      <c r="C9" t="str">
        <f>IF(ISNUMBER(MATCH(fields[argot_field],fields[has parent],0)),"y","n")</f>
        <v>n</v>
      </c>
      <c r="D9" t="s">
        <v>1467</v>
      </c>
      <c r="E9" t="s">
        <v>1480</v>
      </c>
      <c r="F9" t="str">
        <f>IF(fields[is parent?]="y","parent field",IF(NOT(fields[has parent]="x"),"field element","simple field"))</f>
        <v>field element</v>
      </c>
      <c r="G9" t="s">
        <v>1358</v>
      </c>
      <c r="H9" t="s">
        <v>1359</v>
      </c>
      <c r="I9" t="s">
        <v>2</v>
      </c>
      <c r="J9" t="s">
        <v>54</v>
      </c>
      <c r="K9" t="s">
        <v>296</v>
      </c>
      <c r="L9" t="s">
        <v>198</v>
      </c>
      <c r="M9" t="s">
        <v>2</v>
      </c>
      <c r="N9" t="s">
        <v>27</v>
      </c>
      <c r="O9" t="s">
        <v>27</v>
      </c>
      <c r="P9" t="s">
        <v>27</v>
      </c>
      <c r="Q9" t="s">
        <v>27</v>
      </c>
      <c r="R9" t="s">
        <v>1363</v>
      </c>
      <c r="T9" t="s">
        <v>5</v>
      </c>
      <c r="U9" t="s">
        <v>201</v>
      </c>
      <c r="W9" t="s">
        <v>5</v>
      </c>
      <c r="X9" t="s">
        <v>1364</v>
      </c>
      <c r="Y9" t="s">
        <v>522</v>
      </c>
      <c r="Z9" s="8">
        <f>IF(ISNUMBER(MATCH(fields[argot_field],issuesfield[field],0)),COUNTIF(issuesfield[field],fields[argot_field]),0)</f>
        <v>0</v>
      </c>
      <c r="AA9">
        <f>IF(ISNUMBER(MATCH(fields[argot_field],mappings[field],0)),COUNTIF(mappings[field],fields[argot_field]),0)</f>
        <v>2</v>
      </c>
    </row>
    <row r="10" spans="1:29" x14ac:dyDescent="0.25">
      <c r="A10" t="s">
        <v>635</v>
      </c>
      <c r="B10" t="s">
        <v>27</v>
      </c>
      <c r="C10" t="str">
        <f>IF(ISNUMBER(MATCH(fields[argot_field],fields[has parent],0)),"y","n")</f>
        <v>y</v>
      </c>
      <c r="D10" t="s">
        <v>1463</v>
      </c>
      <c r="E10" t="s">
        <v>770</v>
      </c>
      <c r="F10" t="str">
        <f>IF(fields[is parent?]="y","parent field",IF(NOT(fields[has parent]="x"),"field element","simple field"))</f>
        <v>parent field</v>
      </c>
      <c r="G10" t="s">
        <v>1200</v>
      </c>
      <c r="H10" t="s">
        <v>635</v>
      </c>
      <c r="I10" t="s">
        <v>2</v>
      </c>
      <c r="J10" t="s">
        <v>1332</v>
      </c>
      <c r="K10" t="s">
        <v>294</v>
      </c>
      <c r="L10" t="s">
        <v>501</v>
      </c>
      <c r="M10" t="s">
        <v>3</v>
      </c>
      <c r="N10" t="s">
        <v>27</v>
      </c>
      <c r="O10" t="s">
        <v>27</v>
      </c>
      <c r="P10" t="s">
        <v>27</v>
      </c>
      <c r="Q10" t="s">
        <v>5</v>
      </c>
      <c r="R10" t="s">
        <v>636</v>
      </c>
      <c r="S10" t="s">
        <v>637</v>
      </c>
      <c r="T10" t="s">
        <v>27</v>
      </c>
      <c r="U10" t="s">
        <v>27</v>
      </c>
      <c r="V10" t="s">
        <v>27</v>
      </c>
      <c r="W10" t="s">
        <v>27</v>
      </c>
      <c r="X10" t="s">
        <v>1318</v>
      </c>
      <c r="Y10" t="s">
        <v>748</v>
      </c>
      <c r="Z10" s="8">
        <f>IF(ISNUMBER(MATCH(fields[argot_field],issuesfield[field],0)),COUNTIF(issuesfield[field],fields[argot_field]),0)</f>
        <v>0</v>
      </c>
      <c r="AA10">
        <f>IF(ISNUMBER(MATCH(fields[argot_field],mappings[field],0)),COUNTIF(mappings[field],fields[argot_field]),0)</f>
        <v>0</v>
      </c>
      <c r="AB10" t="s">
        <v>2</v>
      </c>
      <c r="AC10" t="s">
        <v>3</v>
      </c>
    </row>
    <row r="11" spans="1:29" x14ac:dyDescent="0.25">
      <c r="A11" t="s">
        <v>1316</v>
      </c>
      <c r="B11" t="s">
        <v>635</v>
      </c>
      <c r="C11" t="str">
        <f>IF(ISNUMBER(MATCH(fields[argot_field],fields[has parent],0)),"y","n")</f>
        <v>n</v>
      </c>
      <c r="D11" t="s">
        <v>1465</v>
      </c>
      <c r="E11" t="s">
        <v>1472</v>
      </c>
      <c r="F11" t="str">
        <f>IF(fields[is parent?]="y","parent field",IF(NOT(fields[has parent]="x"),"field element","simple field"))</f>
        <v>field element</v>
      </c>
      <c r="G11" t="s">
        <v>1200</v>
      </c>
      <c r="H11" t="s">
        <v>635</v>
      </c>
      <c r="I11" t="s">
        <v>2</v>
      </c>
      <c r="J11" t="s">
        <v>1332</v>
      </c>
      <c r="K11" t="s">
        <v>295</v>
      </c>
      <c r="L11" t="s">
        <v>501</v>
      </c>
      <c r="M11" t="s">
        <v>27</v>
      </c>
      <c r="N11" t="s">
        <v>27</v>
      </c>
      <c r="O11" t="s">
        <v>502</v>
      </c>
      <c r="P11" t="s">
        <v>602</v>
      </c>
      <c r="Q11" t="s">
        <v>5</v>
      </c>
      <c r="R11" t="s">
        <v>664</v>
      </c>
      <c r="S11" t="s">
        <v>27</v>
      </c>
      <c r="T11" t="s">
        <v>27</v>
      </c>
      <c r="U11" t="s">
        <v>27</v>
      </c>
      <c r="V11" t="s">
        <v>27</v>
      </c>
      <c r="W11" t="s">
        <v>27</v>
      </c>
      <c r="Y11" t="s">
        <v>748</v>
      </c>
      <c r="Z11" s="8">
        <f>IF(ISNUMBER(MATCH(fields[argot_field],issuesfield[field],0)),COUNTIF(issuesfield[field],fields[argot_field]),0)</f>
        <v>0</v>
      </c>
      <c r="AA11">
        <f>IF(ISNUMBER(MATCH(fields[argot_field],mappings[field],0)),COUNTIF(mappings[field],fields[argot_field]),0)</f>
        <v>1</v>
      </c>
      <c r="AB11" t="s">
        <v>2</v>
      </c>
      <c r="AC11" t="s">
        <v>3</v>
      </c>
    </row>
    <row r="12" spans="1:29" x14ac:dyDescent="0.25">
      <c r="A12" t="s">
        <v>1315</v>
      </c>
      <c r="B12" t="s">
        <v>635</v>
      </c>
      <c r="C12" t="str">
        <f>IF(ISNUMBER(MATCH(fields[argot_field],fields[has parent],0)),"y","n")</f>
        <v>n</v>
      </c>
      <c r="D12" t="s">
        <v>1467</v>
      </c>
      <c r="E12" t="s">
        <v>1476</v>
      </c>
      <c r="F12" t="str">
        <f>IF(fields[is parent?]="y","parent field",IF(NOT(fields[has parent]="x"),"field element","simple field"))</f>
        <v>field element</v>
      </c>
      <c r="G12" t="s">
        <v>1200</v>
      </c>
      <c r="H12" t="s">
        <v>635</v>
      </c>
      <c r="I12" t="s">
        <v>2</v>
      </c>
      <c r="J12" t="s">
        <v>1332</v>
      </c>
      <c r="K12" t="s">
        <v>296</v>
      </c>
      <c r="L12" t="s">
        <v>422</v>
      </c>
      <c r="M12" t="s">
        <v>27</v>
      </c>
      <c r="N12" t="s">
        <v>27</v>
      </c>
      <c r="O12" t="s">
        <v>502</v>
      </c>
      <c r="P12" t="s">
        <v>602</v>
      </c>
      <c r="Q12" t="s">
        <v>5</v>
      </c>
      <c r="R12" t="s">
        <v>1317</v>
      </c>
      <c r="S12" t="s">
        <v>27</v>
      </c>
      <c r="T12" t="s">
        <v>67</v>
      </c>
      <c r="U12" t="s">
        <v>638</v>
      </c>
      <c r="V12" t="s">
        <v>27</v>
      </c>
      <c r="W12" t="s">
        <v>27</v>
      </c>
      <c r="Y12" t="s">
        <v>748</v>
      </c>
      <c r="Z12" s="8">
        <f>IF(ISNUMBER(MATCH(fields[argot_field],issuesfield[field],0)),COUNTIF(issuesfield[field],fields[argot_field]),0)</f>
        <v>0</v>
      </c>
      <c r="AA12">
        <f>IF(ISNUMBER(MATCH(fields[argot_field],mappings[field],0)),COUNTIF(mappings[field],fields[argot_field]),0)</f>
        <v>2</v>
      </c>
      <c r="AB12" t="s">
        <v>2</v>
      </c>
      <c r="AC12" t="s">
        <v>3</v>
      </c>
    </row>
    <row r="13" spans="1:29" x14ac:dyDescent="0.25">
      <c r="A13" t="s">
        <v>337</v>
      </c>
      <c r="B13" t="s">
        <v>27</v>
      </c>
      <c r="C13" t="str">
        <f>IF(ISNUMBER(MATCH(fields[argot_field],fields[has parent],0)),"y","n")</f>
        <v>y</v>
      </c>
      <c r="D13" t="s">
        <v>1463</v>
      </c>
      <c r="E13" t="s">
        <v>770</v>
      </c>
      <c r="F13" t="str">
        <f>IF(fields[is parent?]="y","parent field",IF(NOT(fields[has parent]="x"),"field element","simple field"))</f>
        <v>parent field</v>
      </c>
      <c r="G13" t="s">
        <v>5</v>
      </c>
      <c r="H13" t="s">
        <v>523</v>
      </c>
      <c r="I13" t="s">
        <v>2</v>
      </c>
      <c r="J13" t="s">
        <v>1332</v>
      </c>
      <c r="K13" t="s">
        <v>295</v>
      </c>
      <c r="L13" t="s">
        <v>501</v>
      </c>
      <c r="M13" t="s">
        <v>27</v>
      </c>
      <c r="N13" t="s">
        <v>27</v>
      </c>
      <c r="O13" t="s">
        <v>27</v>
      </c>
      <c r="P13" t="s">
        <v>524</v>
      </c>
      <c r="Q13" t="s">
        <v>5</v>
      </c>
      <c r="R13" t="s">
        <v>525</v>
      </c>
      <c r="S13" t="s">
        <v>5</v>
      </c>
      <c r="T13" t="s">
        <v>27</v>
      </c>
      <c r="U13" t="s">
        <v>526</v>
      </c>
      <c r="V13" t="s">
        <v>27</v>
      </c>
      <c r="W13" t="s">
        <v>5</v>
      </c>
      <c r="X13" t="s">
        <v>519</v>
      </c>
      <c r="Y13" t="s">
        <v>5</v>
      </c>
      <c r="Z13" s="8">
        <f>IF(ISNUMBER(MATCH(fields[argot_field],issuesfield[field],0)),COUNTIF(issuesfield[field],fields[argot_field]),0)</f>
        <v>0</v>
      </c>
      <c r="AA13">
        <f>IF(ISNUMBER(MATCH(fields[argot_field],mappings[field],0)),COUNTIF(mappings[field],fields[argot_field]),0)</f>
        <v>0</v>
      </c>
      <c r="AB13" t="s">
        <v>3</v>
      </c>
      <c r="AC13" t="s">
        <v>3</v>
      </c>
    </row>
    <row r="14" spans="1:29" x14ac:dyDescent="0.25">
      <c r="A14" t="s">
        <v>338</v>
      </c>
      <c r="B14" t="s">
        <v>337</v>
      </c>
      <c r="C14" t="str">
        <f>IF(ISNUMBER(MATCH(fields[argot_field],fields[has parent],0)),"y","n")</f>
        <v>n</v>
      </c>
      <c r="D14" t="s">
        <v>1465</v>
      </c>
      <c r="E14" t="s">
        <v>1472</v>
      </c>
      <c r="F14" t="str">
        <f>IF(fields[is parent?]="y","parent field",IF(NOT(fields[has parent]="x"),"field element","simple field"))</f>
        <v>field element</v>
      </c>
      <c r="G14" t="s">
        <v>5</v>
      </c>
      <c r="H14" t="s">
        <v>523</v>
      </c>
      <c r="I14" t="s">
        <v>2</v>
      </c>
      <c r="J14" t="s">
        <v>1332</v>
      </c>
      <c r="K14" t="s">
        <v>295</v>
      </c>
      <c r="L14" t="s">
        <v>501</v>
      </c>
      <c r="M14" t="s">
        <v>27</v>
      </c>
      <c r="N14" t="s">
        <v>27</v>
      </c>
      <c r="O14" t="s">
        <v>27</v>
      </c>
      <c r="P14" t="s">
        <v>524</v>
      </c>
      <c r="Q14" t="s">
        <v>5</v>
      </c>
      <c r="R14" t="s">
        <v>525</v>
      </c>
      <c r="S14" t="s">
        <v>5</v>
      </c>
      <c r="T14" t="s">
        <v>27</v>
      </c>
      <c r="U14" t="s">
        <v>526</v>
      </c>
      <c r="V14" t="s">
        <v>27</v>
      </c>
      <c r="W14" t="s">
        <v>5</v>
      </c>
      <c r="X14" t="s">
        <v>519</v>
      </c>
      <c r="Y14" t="s">
        <v>5</v>
      </c>
      <c r="Z14" s="8">
        <f>IF(ISNUMBER(MATCH(fields[argot_field],issuesfield[field],0)),COUNTIF(issuesfield[field],fields[argot_field]),0)</f>
        <v>0</v>
      </c>
      <c r="AA14">
        <f>IF(ISNUMBER(MATCH(fields[argot_field],mappings[field],0)),COUNTIF(mappings[field],fields[argot_field]),0)</f>
        <v>1</v>
      </c>
      <c r="AB14" t="s">
        <v>3</v>
      </c>
      <c r="AC14" t="s">
        <v>3</v>
      </c>
    </row>
    <row r="15" spans="1:29" x14ac:dyDescent="0.25">
      <c r="A15" t="s">
        <v>339</v>
      </c>
      <c r="B15" t="s">
        <v>337</v>
      </c>
      <c r="C15" t="str">
        <f>IF(ISNUMBER(MATCH(fields[argot_field],fields[has parent],0)),"y","n")</f>
        <v>n</v>
      </c>
      <c r="D15" t="s">
        <v>1465</v>
      </c>
      <c r="E15" t="s">
        <v>1472</v>
      </c>
      <c r="F15" t="str">
        <f>IF(fields[is parent?]="y","parent field",IF(NOT(fields[has parent]="x"),"field element","simple field"))</f>
        <v>field element</v>
      </c>
      <c r="G15" t="s">
        <v>5</v>
      </c>
      <c r="H15" t="s">
        <v>523</v>
      </c>
      <c r="I15" t="s">
        <v>2</v>
      </c>
      <c r="J15" t="s">
        <v>1332</v>
      </c>
      <c r="K15" t="s">
        <v>294</v>
      </c>
      <c r="L15" t="s">
        <v>501</v>
      </c>
      <c r="M15" t="s">
        <v>27</v>
      </c>
      <c r="N15" t="s">
        <v>27</v>
      </c>
      <c r="O15" t="s">
        <v>27</v>
      </c>
      <c r="P15" t="s">
        <v>524</v>
      </c>
      <c r="Q15" t="s">
        <v>5</v>
      </c>
      <c r="R15" t="s">
        <v>528</v>
      </c>
      <c r="S15" t="s">
        <v>5</v>
      </c>
      <c r="T15" t="s">
        <v>27</v>
      </c>
      <c r="U15" t="s">
        <v>529</v>
      </c>
      <c r="V15" t="s">
        <v>27</v>
      </c>
      <c r="W15" t="s">
        <v>5</v>
      </c>
      <c r="X15" t="s">
        <v>519</v>
      </c>
      <c r="Y15" t="s">
        <v>5</v>
      </c>
      <c r="Z15" s="8">
        <f>IF(ISNUMBER(MATCH(fields[argot_field],issuesfield[field],0)),COUNTIF(issuesfield[field],fields[argot_field]),0)</f>
        <v>0</v>
      </c>
      <c r="AA15">
        <f>IF(ISNUMBER(MATCH(fields[argot_field],mappings[field],0)),COUNTIF(mappings[field],fields[argot_field]),0)</f>
        <v>1</v>
      </c>
      <c r="AB15" t="s">
        <v>3</v>
      </c>
      <c r="AC15" t="s">
        <v>3</v>
      </c>
    </row>
    <row r="16" spans="1:29" x14ac:dyDescent="0.25">
      <c r="A16" t="s">
        <v>399</v>
      </c>
      <c r="B16" t="s">
        <v>27</v>
      </c>
      <c r="C16" t="str">
        <f>IF(ISNUMBER(MATCH(fields[argot_field],fields[has parent],0)),"y","n")</f>
        <v>y</v>
      </c>
      <c r="D16" t="s">
        <v>1463</v>
      </c>
      <c r="E16" t="s">
        <v>770</v>
      </c>
      <c r="F16" t="str">
        <f>IF(fields[is parent?]="y","parent field",IF(NOT(fields[has parent]="x"),"field element","simple field"))</f>
        <v>parent field</v>
      </c>
      <c r="G16" t="s">
        <v>1402</v>
      </c>
      <c r="H16" t="s">
        <v>193</v>
      </c>
      <c r="I16" t="s">
        <v>2</v>
      </c>
      <c r="J16" t="s">
        <v>1332</v>
      </c>
      <c r="K16" t="s">
        <v>294</v>
      </c>
      <c r="L16" t="s">
        <v>501</v>
      </c>
      <c r="M16" t="s">
        <v>3</v>
      </c>
      <c r="N16" t="s">
        <v>27</v>
      </c>
      <c r="O16" t="s">
        <v>27</v>
      </c>
      <c r="P16" t="s">
        <v>27</v>
      </c>
      <c r="Q16" t="s">
        <v>5</v>
      </c>
      <c r="R16" t="s">
        <v>400</v>
      </c>
      <c r="S16" t="s">
        <v>401</v>
      </c>
      <c r="T16" t="s">
        <v>27</v>
      </c>
      <c r="U16" s="16" t="s">
        <v>27</v>
      </c>
      <c r="V16" t="s">
        <v>27</v>
      </c>
      <c r="W16" t="s">
        <v>27</v>
      </c>
      <c r="X16" t="s">
        <v>1399</v>
      </c>
      <c r="Y16" t="s">
        <v>530</v>
      </c>
      <c r="Z16" s="8">
        <f>IF(ISNUMBER(MATCH(fields[argot_field],issuesfield[field],0)),COUNTIF(issuesfield[field],fields[argot_field]),0)</f>
        <v>0</v>
      </c>
      <c r="AA16">
        <f>IF(ISNUMBER(MATCH(fields[argot_field],mappings[field],0)),COUNTIF(mappings[field],fields[argot_field]),0)</f>
        <v>0</v>
      </c>
      <c r="AB16" t="s">
        <v>5</v>
      </c>
      <c r="AC16" t="s">
        <v>5</v>
      </c>
    </row>
    <row r="17" spans="1:29" x14ac:dyDescent="0.25">
      <c r="A17" t="s">
        <v>1397</v>
      </c>
      <c r="B17" t="s">
        <v>399</v>
      </c>
      <c r="C17" t="str">
        <f>IF(ISNUMBER(MATCH(fields[argot_field],fields[has parent],0)),"y","n")</f>
        <v>n</v>
      </c>
      <c r="D17" s="9" t="s">
        <v>1466</v>
      </c>
      <c r="E17" t="s">
        <v>770</v>
      </c>
      <c r="F17" t="str">
        <f>IF(fields[is parent?]="y","parent field",IF(NOT(fields[has parent]="x"),"field element","simple field"))</f>
        <v>field element</v>
      </c>
      <c r="G17" t="s">
        <v>1402</v>
      </c>
      <c r="H17" t="s">
        <v>193</v>
      </c>
      <c r="I17" t="s">
        <v>2</v>
      </c>
      <c r="J17" t="s">
        <v>1332</v>
      </c>
      <c r="K17" t="s">
        <v>295</v>
      </c>
      <c r="L17" t="s">
        <v>501</v>
      </c>
      <c r="M17" t="s">
        <v>27</v>
      </c>
      <c r="N17" t="s">
        <v>27</v>
      </c>
      <c r="O17" t="s">
        <v>27</v>
      </c>
      <c r="P17" t="s">
        <v>27</v>
      </c>
      <c r="Q17" t="s">
        <v>5</v>
      </c>
      <c r="R17" t="s">
        <v>1335</v>
      </c>
      <c r="S17" t="s">
        <v>27</v>
      </c>
      <c r="T17" t="s">
        <v>27</v>
      </c>
      <c r="U17" t="s">
        <v>27</v>
      </c>
      <c r="V17" t="s">
        <v>27</v>
      </c>
      <c r="W17" t="s">
        <v>27</v>
      </c>
      <c r="X17" t="s">
        <v>1399</v>
      </c>
      <c r="Y17" t="s">
        <v>1482</v>
      </c>
      <c r="Z17" s="8">
        <f>IF(ISNUMBER(MATCH(fields[argot_field],issuesfield[field],0)),COUNTIF(issuesfield[field],fields[argot_field]),0)</f>
        <v>0</v>
      </c>
      <c r="AA17">
        <f>IF(ISNUMBER(MATCH(fields[argot_field],mappings[field],0)),COUNTIF(mappings[field],fields[argot_field]),0)</f>
        <v>1</v>
      </c>
      <c r="AB17" t="s">
        <v>5</v>
      </c>
      <c r="AC17" t="s">
        <v>5</v>
      </c>
    </row>
    <row r="18" spans="1:29" x14ac:dyDescent="0.25">
      <c r="A18" t="s">
        <v>1396</v>
      </c>
      <c r="B18" t="s">
        <v>399</v>
      </c>
      <c r="C18" t="str">
        <f>IF(ISNUMBER(MATCH(fields[argot_field],fields[has parent],0)),"y","n")</f>
        <v>n</v>
      </c>
      <c r="D18" t="s">
        <v>1467</v>
      </c>
      <c r="E18" t="s">
        <v>1475</v>
      </c>
      <c r="F18" t="str">
        <f>IF(fields[is parent?]="y","parent field",IF(NOT(fields[has parent]="x"),"field element","simple field"))</f>
        <v>field element</v>
      </c>
      <c r="G18" t="s">
        <v>1402</v>
      </c>
      <c r="H18" t="s">
        <v>193</v>
      </c>
      <c r="I18" t="s">
        <v>2</v>
      </c>
      <c r="J18" t="s">
        <v>1332</v>
      </c>
      <c r="K18" t="s">
        <v>296</v>
      </c>
      <c r="L18" t="s">
        <v>446</v>
      </c>
      <c r="M18" t="s">
        <v>27</v>
      </c>
      <c r="N18" t="s">
        <v>27</v>
      </c>
      <c r="O18" t="s">
        <v>27</v>
      </c>
      <c r="P18" t="s">
        <v>67</v>
      </c>
      <c r="Q18" t="s">
        <v>5</v>
      </c>
      <c r="R18" t="s">
        <v>1398</v>
      </c>
      <c r="S18" t="s">
        <v>27</v>
      </c>
      <c r="T18" t="s">
        <v>5</v>
      </c>
      <c r="U18" t="s">
        <v>27</v>
      </c>
      <c r="V18" t="s">
        <v>27</v>
      </c>
      <c r="W18" t="s">
        <v>27</v>
      </c>
      <c r="X18" t="s">
        <v>1399</v>
      </c>
      <c r="Y18" t="s">
        <v>530</v>
      </c>
      <c r="Z18" s="8">
        <f>IF(ISNUMBER(MATCH(fields[argot_field],issuesfield[field],0)),COUNTIF(issuesfield[field],fields[argot_field]),0)</f>
        <v>0</v>
      </c>
      <c r="AA18">
        <f>IF(ISNUMBER(MATCH(fields[argot_field],mappings[field],0)),COUNTIF(mappings[field],fields[argot_field]),0)</f>
        <v>5</v>
      </c>
      <c r="AB18" t="s">
        <v>5</v>
      </c>
      <c r="AC18" t="s">
        <v>5</v>
      </c>
    </row>
    <row r="19" spans="1:29" x14ac:dyDescent="0.25">
      <c r="A19" t="s">
        <v>159</v>
      </c>
      <c r="B19" t="s">
        <v>27</v>
      </c>
      <c r="C19" t="str">
        <f>IF(ISNUMBER(MATCH(fields[argot_field],fields[has parent],0)),"y","n")</f>
        <v>y</v>
      </c>
      <c r="D19" t="s">
        <v>1463</v>
      </c>
      <c r="E19" t="s">
        <v>770</v>
      </c>
      <c r="F19" t="str">
        <f>IF(fields[is parent?]="y","parent field",IF(NOT(fields[has parent]="x"),"field element","simple field"))</f>
        <v>parent field</v>
      </c>
      <c r="G19" t="s">
        <v>5</v>
      </c>
      <c r="H19" t="s">
        <v>195</v>
      </c>
      <c r="I19" t="s">
        <v>2</v>
      </c>
      <c r="J19" t="s">
        <v>54</v>
      </c>
      <c r="K19" t="s">
        <v>295</v>
      </c>
      <c r="L19" t="s">
        <v>501</v>
      </c>
      <c r="M19" t="s">
        <v>3</v>
      </c>
      <c r="N19" t="s">
        <v>27</v>
      </c>
      <c r="O19" t="s">
        <v>502</v>
      </c>
      <c r="P19" t="s">
        <v>534</v>
      </c>
      <c r="Q19" t="s">
        <v>5</v>
      </c>
      <c r="R19" t="s">
        <v>226</v>
      </c>
      <c r="S19" t="s">
        <v>5</v>
      </c>
      <c r="T19" t="s">
        <v>27</v>
      </c>
      <c r="U19" t="s">
        <v>27</v>
      </c>
      <c r="V19" t="s">
        <v>27</v>
      </c>
      <c r="W19" t="s">
        <v>27</v>
      </c>
      <c r="X19" t="s">
        <v>560</v>
      </c>
      <c r="Y19" t="s">
        <v>5</v>
      </c>
      <c r="Z19" s="8">
        <f>IF(ISNUMBER(MATCH(fields[argot_field],issuesfield[field],0)),COUNTIF(issuesfield[field],fields[argot_field]),0)</f>
        <v>0</v>
      </c>
      <c r="AA19">
        <f>IF(ISNUMBER(MATCH(fields[argot_field],mappings[field],0)),COUNTIF(mappings[field],fields[argot_field]),0)</f>
        <v>0</v>
      </c>
      <c r="AB19" t="s">
        <v>5</v>
      </c>
      <c r="AC19" t="s">
        <v>5</v>
      </c>
    </row>
    <row r="20" spans="1:29" x14ac:dyDescent="0.25">
      <c r="A20" t="s">
        <v>480</v>
      </c>
      <c r="B20" t="s">
        <v>159</v>
      </c>
      <c r="C20" t="str">
        <f>IF(ISNUMBER(MATCH(fields[argot_field],fields[has parent],0)),"y","n")</f>
        <v>n</v>
      </c>
      <c r="D20" t="s">
        <v>1464</v>
      </c>
      <c r="E20" t="s">
        <v>770</v>
      </c>
      <c r="F20" t="str">
        <f>IF(fields[is parent?]="y","parent field",IF(NOT(fields[has parent]="x"),"field element","simple field"))</f>
        <v>field element</v>
      </c>
      <c r="G20" t="s">
        <v>5</v>
      </c>
      <c r="H20" t="s">
        <v>195</v>
      </c>
      <c r="I20" t="s">
        <v>2</v>
      </c>
      <c r="J20" t="s">
        <v>54</v>
      </c>
      <c r="K20" t="s">
        <v>295</v>
      </c>
      <c r="L20" t="s">
        <v>501</v>
      </c>
      <c r="M20" t="s">
        <v>27</v>
      </c>
      <c r="N20" t="s">
        <v>27</v>
      </c>
      <c r="O20" t="s">
        <v>535</v>
      </c>
      <c r="P20" t="s">
        <v>535</v>
      </c>
      <c r="Q20" t="s">
        <v>5</v>
      </c>
      <c r="R20" t="s">
        <v>172</v>
      </c>
      <c r="S20" t="s">
        <v>145</v>
      </c>
      <c r="T20" t="s">
        <v>27</v>
      </c>
      <c r="U20" t="s">
        <v>173</v>
      </c>
      <c r="V20" t="s">
        <v>27</v>
      </c>
      <c r="W20" t="s">
        <v>5</v>
      </c>
      <c r="X20" t="s">
        <v>560</v>
      </c>
      <c r="Y20" t="s">
        <v>5</v>
      </c>
      <c r="Z20" s="8">
        <f>IF(ISNUMBER(MATCH(fields[argot_field],issuesfield[field],0)),COUNTIF(issuesfield[field],fields[argot_field]),0)</f>
        <v>0</v>
      </c>
      <c r="AA20">
        <f>IF(ISNUMBER(MATCH(fields[argot_field],mappings[field],0)),COUNTIF(mappings[field],fields[argot_field]),0)</f>
        <v>1</v>
      </c>
      <c r="AB20" t="s">
        <v>5</v>
      </c>
      <c r="AC20" t="s">
        <v>5</v>
      </c>
    </row>
    <row r="21" spans="1:29" x14ac:dyDescent="0.25">
      <c r="A21" t="s">
        <v>479</v>
      </c>
      <c r="B21" t="s">
        <v>159</v>
      </c>
      <c r="C21" t="str">
        <f>IF(ISNUMBER(MATCH(fields[argot_field],fields[has parent],0)),"y","n")</f>
        <v>n</v>
      </c>
      <c r="D21" t="s">
        <v>1464</v>
      </c>
      <c r="E21" t="s">
        <v>770</v>
      </c>
      <c r="F21" t="str">
        <f>IF(fields[is parent?]="y","parent field",IF(NOT(fields[has parent]="x"),"field element","simple field"))</f>
        <v>field element</v>
      </c>
      <c r="G21" t="s">
        <v>5</v>
      </c>
      <c r="H21" t="s">
        <v>195</v>
      </c>
      <c r="I21" t="s">
        <v>2</v>
      </c>
      <c r="J21" t="s">
        <v>54</v>
      </c>
      <c r="K21" t="s">
        <v>295</v>
      </c>
      <c r="L21" t="s">
        <v>501</v>
      </c>
      <c r="M21" t="s">
        <v>27</v>
      </c>
      <c r="N21" t="s">
        <v>27</v>
      </c>
      <c r="O21" t="s">
        <v>27</v>
      </c>
      <c r="P21" t="s">
        <v>27</v>
      </c>
      <c r="Q21" t="s">
        <v>5</v>
      </c>
      <c r="R21" t="s">
        <v>170</v>
      </c>
      <c r="S21" t="s">
        <v>171</v>
      </c>
      <c r="T21" t="s">
        <v>27</v>
      </c>
      <c r="U21" t="s">
        <v>27</v>
      </c>
      <c r="V21" t="s">
        <v>27</v>
      </c>
      <c r="W21" t="s">
        <v>5</v>
      </c>
      <c r="X21" t="s">
        <v>560</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x14ac:dyDescent="0.25">
      <c r="A22" t="s">
        <v>481</v>
      </c>
      <c r="B22" t="s">
        <v>159</v>
      </c>
      <c r="C22" t="str">
        <f>IF(ISNUMBER(MATCH(fields[argot_field],fields[has parent],0)),"y","n")</f>
        <v>n</v>
      </c>
      <c r="D22" t="s">
        <v>1464</v>
      </c>
      <c r="E22" t="s">
        <v>770</v>
      </c>
      <c r="F22" t="str">
        <f>IF(fields[is parent?]="y","parent field",IF(NOT(fields[has parent]="x"),"field element","simple field"))</f>
        <v>field element</v>
      </c>
      <c r="G22" t="s">
        <v>5</v>
      </c>
      <c r="H22" t="s">
        <v>195</v>
      </c>
      <c r="I22" t="s">
        <v>2</v>
      </c>
      <c r="J22" t="s">
        <v>54</v>
      </c>
      <c r="K22" t="s">
        <v>296</v>
      </c>
      <c r="L22" t="s">
        <v>501</v>
      </c>
      <c r="M22" t="s">
        <v>27</v>
      </c>
      <c r="N22" t="s">
        <v>27</v>
      </c>
      <c r="O22" t="s">
        <v>531</v>
      </c>
      <c r="P22" t="s">
        <v>531</v>
      </c>
      <c r="Q22" t="s">
        <v>5</v>
      </c>
      <c r="R22" t="s">
        <v>217</v>
      </c>
      <c r="S22" t="s">
        <v>166</v>
      </c>
      <c r="T22" t="s">
        <v>27</v>
      </c>
      <c r="U22" t="s">
        <v>167</v>
      </c>
      <c r="V22" t="s">
        <v>27</v>
      </c>
      <c r="W22" t="s">
        <v>219</v>
      </c>
      <c r="X22" t="s">
        <v>560</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x14ac:dyDescent="0.25">
      <c r="A23" t="s">
        <v>482</v>
      </c>
      <c r="B23" t="s">
        <v>159</v>
      </c>
      <c r="C23" t="str">
        <f>IF(ISNUMBER(MATCH(fields[argot_field],fields[has parent],0)),"y","n")</f>
        <v>n</v>
      </c>
      <c r="D23" t="s">
        <v>1464</v>
      </c>
      <c r="E23" t="s">
        <v>770</v>
      </c>
      <c r="F23" t="str">
        <f>IF(fields[is parent?]="y","parent field",IF(NOT(fields[has parent]="x"),"field element","simple field"))</f>
        <v>field element</v>
      </c>
      <c r="G23" t="s">
        <v>5</v>
      </c>
      <c r="H23" t="s">
        <v>195</v>
      </c>
      <c r="I23" t="s">
        <v>2</v>
      </c>
      <c r="J23" t="s">
        <v>54</v>
      </c>
      <c r="K23" t="s">
        <v>296</v>
      </c>
      <c r="L23" t="s">
        <v>501</v>
      </c>
      <c r="M23" t="s">
        <v>27</v>
      </c>
      <c r="N23" t="s">
        <v>27</v>
      </c>
      <c r="O23" t="s">
        <v>532</v>
      </c>
      <c r="P23" t="s">
        <v>532</v>
      </c>
      <c r="Q23" t="s">
        <v>5</v>
      </c>
      <c r="R23" t="s">
        <v>218</v>
      </c>
      <c r="S23" t="s">
        <v>168</v>
      </c>
      <c r="T23" t="s">
        <v>27</v>
      </c>
      <c r="U23" t="s">
        <v>169</v>
      </c>
      <c r="V23" t="s">
        <v>27</v>
      </c>
      <c r="W23" t="s">
        <v>219</v>
      </c>
      <c r="X23" t="s">
        <v>560</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x14ac:dyDescent="0.25">
      <c r="A24" t="s">
        <v>483</v>
      </c>
      <c r="B24" t="s">
        <v>159</v>
      </c>
      <c r="C24" t="str">
        <f>IF(ISNUMBER(MATCH(fields[argot_field],fields[has parent],0)),"y","n")</f>
        <v>n</v>
      </c>
      <c r="D24" t="s">
        <v>1464</v>
      </c>
      <c r="E24" t="s">
        <v>770</v>
      </c>
      <c r="F24" t="str">
        <f>IF(fields[is parent?]="y","parent field",IF(NOT(fields[has parent]="x"),"field element","simple field"))</f>
        <v>field element</v>
      </c>
      <c r="G24" t="s">
        <v>5</v>
      </c>
      <c r="H24" t="s">
        <v>195</v>
      </c>
      <c r="I24" t="s">
        <v>2</v>
      </c>
      <c r="J24" t="s">
        <v>54</v>
      </c>
      <c r="K24" t="s">
        <v>294</v>
      </c>
      <c r="L24" t="s">
        <v>501</v>
      </c>
      <c r="M24" t="s">
        <v>3</v>
      </c>
      <c r="N24" t="s">
        <v>27</v>
      </c>
      <c r="O24" t="s">
        <v>67</v>
      </c>
      <c r="P24" t="s">
        <v>67</v>
      </c>
      <c r="Q24" t="s">
        <v>5</v>
      </c>
      <c r="R24" t="s">
        <v>175</v>
      </c>
      <c r="S24" t="s">
        <v>176</v>
      </c>
      <c r="T24" t="s">
        <v>27</v>
      </c>
      <c r="U24" t="s">
        <v>177</v>
      </c>
      <c r="V24" t="s">
        <v>27</v>
      </c>
      <c r="W24" t="s">
        <v>5</v>
      </c>
      <c r="X24" t="s">
        <v>560</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x14ac:dyDescent="0.25">
      <c r="A25" t="s">
        <v>484</v>
      </c>
      <c r="B25" t="s">
        <v>159</v>
      </c>
      <c r="C25" t="str">
        <f>IF(ISNUMBER(MATCH(fields[argot_field],fields[has parent],0)),"y","n")</f>
        <v>n</v>
      </c>
      <c r="D25" t="s">
        <v>1464</v>
      </c>
      <c r="E25" t="s">
        <v>770</v>
      </c>
      <c r="F25" t="str">
        <f>IF(fields[is parent?]="y","parent field",IF(NOT(fields[has parent]="x"),"field element","simple field"))</f>
        <v>field element</v>
      </c>
      <c r="G25" t="s">
        <v>5</v>
      </c>
      <c r="H25" t="s">
        <v>195</v>
      </c>
      <c r="I25" t="s">
        <v>2</v>
      </c>
      <c r="J25" t="s">
        <v>54</v>
      </c>
      <c r="K25" t="s">
        <v>295</v>
      </c>
      <c r="L25" t="s">
        <v>501</v>
      </c>
      <c r="M25" t="s">
        <v>3</v>
      </c>
      <c r="N25" t="s">
        <v>27</v>
      </c>
      <c r="O25" t="s">
        <v>533</v>
      </c>
      <c r="P25" t="s">
        <v>533</v>
      </c>
      <c r="Q25" t="s">
        <v>5</v>
      </c>
      <c r="R25" t="s">
        <v>162</v>
      </c>
      <c r="S25" t="s">
        <v>164</v>
      </c>
      <c r="T25" t="s">
        <v>27</v>
      </c>
      <c r="U25" t="s">
        <v>165</v>
      </c>
      <c r="V25" t="s">
        <v>27</v>
      </c>
      <c r="W25" t="s">
        <v>298</v>
      </c>
      <c r="X25" t="s">
        <v>560</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x14ac:dyDescent="0.25">
      <c r="A26" t="s">
        <v>292</v>
      </c>
      <c r="B26" t="s">
        <v>27</v>
      </c>
      <c r="C26" t="str">
        <f>IF(ISNUMBER(MATCH(fields[argot_field],fields[has parent],0)),"y","n")</f>
        <v>n</v>
      </c>
      <c r="D26" t="s">
        <v>1464</v>
      </c>
      <c r="E26" t="s">
        <v>770</v>
      </c>
      <c r="F26" t="str">
        <f>IF(fields[is parent?]="y","parent field",IF(NOT(fields[has parent]="x"),"field element","simple field"))</f>
        <v>simple field</v>
      </c>
      <c r="G26" t="s">
        <v>5</v>
      </c>
      <c r="H26" t="s">
        <v>259</v>
      </c>
      <c r="I26" t="s">
        <v>2</v>
      </c>
      <c r="J26" t="s">
        <v>54</v>
      </c>
      <c r="K26" t="s">
        <v>296</v>
      </c>
      <c r="L26" t="s">
        <v>444</v>
      </c>
      <c r="M26" t="s">
        <v>27</v>
      </c>
      <c r="N26" t="s">
        <v>27</v>
      </c>
      <c r="O26" t="s">
        <v>27</v>
      </c>
      <c r="P26" t="s">
        <v>536</v>
      </c>
      <c r="Q26" t="s">
        <v>5</v>
      </c>
      <c r="R26" t="s">
        <v>537</v>
      </c>
      <c r="S26" t="s">
        <v>538</v>
      </c>
      <c r="T26" t="s">
        <v>27</v>
      </c>
      <c r="U26" s="22" t="s">
        <v>539</v>
      </c>
      <c r="V26" t="s">
        <v>27</v>
      </c>
      <c r="W26" t="s">
        <v>5</v>
      </c>
      <c r="X26" t="s">
        <v>5</v>
      </c>
      <c r="Y26" t="s">
        <v>5</v>
      </c>
      <c r="Z26" s="8">
        <f>IF(ISNUMBER(MATCH(fields[argot_field],issuesfield[field],0)),COUNTIF(issuesfield[field],fields[argot_field]),0)</f>
        <v>0</v>
      </c>
      <c r="AA26">
        <f>IF(ISNUMBER(MATCH(fields[argot_field],mappings[field],0)),COUNTIF(mappings[field],fields[argot_field]),0)</f>
        <v>4</v>
      </c>
      <c r="AB26" t="s">
        <v>5</v>
      </c>
      <c r="AC26" t="s">
        <v>5</v>
      </c>
    </row>
    <row r="27" spans="1:29" x14ac:dyDescent="0.25">
      <c r="A27" t="s">
        <v>340</v>
      </c>
      <c r="B27" t="s">
        <v>27</v>
      </c>
      <c r="C27" t="str">
        <f>IF(ISNUMBER(MATCH(fields[argot_field],fields[has parent],0)),"y","n")</f>
        <v>y</v>
      </c>
      <c r="D27" t="s">
        <v>1463</v>
      </c>
      <c r="E27" t="s">
        <v>770</v>
      </c>
      <c r="F27" t="str">
        <f>IF(fields[is parent?]="y","parent field",IF(NOT(fields[has parent]="x"),"field element","simple field"))</f>
        <v>parent field</v>
      </c>
      <c r="G27" t="s">
        <v>5</v>
      </c>
      <c r="H27" t="s">
        <v>342</v>
      </c>
      <c r="I27" t="s">
        <v>2</v>
      </c>
      <c r="J27" t="s">
        <v>1332</v>
      </c>
      <c r="K27" t="s">
        <v>295</v>
      </c>
      <c r="L27" t="s">
        <v>501</v>
      </c>
      <c r="M27" t="s">
        <v>27</v>
      </c>
      <c r="N27" t="s">
        <v>27</v>
      </c>
      <c r="O27" t="s">
        <v>502</v>
      </c>
      <c r="P27" t="s">
        <v>540</v>
      </c>
      <c r="Q27" t="s">
        <v>5</v>
      </c>
      <c r="R27" t="s">
        <v>353</v>
      </c>
      <c r="S27" t="s">
        <v>354</v>
      </c>
      <c r="T27" t="s">
        <v>27</v>
      </c>
      <c r="U27" s="16" t="s">
        <v>355</v>
      </c>
      <c r="V27" t="s">
        <v>541</v>
      </c>
      <c r="W27" t="s">
        <v>356</v>
      </c>
      <c r="X27" t="s">
        <v>357</v>
      </c>
      <c r="Y27" t="s">
        <v>5</v>
      </c>
      <c r="Z27" s="8">
        <f>IF(ISNUMBER(MATCH(fields[argot_field],issuesfield[field],0)),COUNTIF(issuesfield[field],fields[argot_field]),0)</f>
        <v>0</v>
      </c>
      <c r="AA27">
        <f>IF(ISNUMBER(MATCH(fields[argot_field],mappings[field],0)),COUNTIF(mappings[field],fields[argot_field]),0)</f>
        <v>0</v>
      </c>
      <c r="AB27" t="s">
        <v>5</v>
      </c>
      <c r="AC27" t="s">
        <v>5</v>
      </c>
    </row>
    <row r="28" spans="1:29" x14ac:dyDescent="0.25">
      <c r="A28" t="s">
        <v>366</v>
      </c>
      <c r="B28" t="s">
        <v>340</v>
      </c>
      <c r="C28" t="str">
        <f>IF(ISNUMBER(MATCH(fields[argot_field],fields[has parent],0)),"y","n")</f>
        <v>n</v>
      </c>
      <c r="D28" t="s">
        <v>1465</v>
      </c>
      <c r="E28" t="s">
        <v>1472</v>
      </c>
      <c r="F28" t="str">
        <f>IF(fields[is parent?]="y","parent field",IF(NOT(fields[has parent]="x"),"field element","simple field"))</f>
        <v>field element</v>
      </c>
      <c r="G28" t="s">
        <v>5</v>
      </c>
      <c r="H28" t="s">
        <v>342</v>
      </c>
      <c r="I28" t="s">
        <v>2</v>
      </c>
      <c r="J28" t="s">
        <v>1332</v>
      </c>
      <c r="K28" t="s">
        <v>295</v>
      </c>
      <c r="L28" t="s">
        <v>501</v>
      </c>
      <c r="M28" t="s">
        <v>27</v>
      </c>
      <c r="N28" t="s">
        <v>27</v>
      </c>
      <c r="O28" t="s">
        <v>5</v>
      </c>
      <c r="P28" t="s">
        <v>5</v>
      </c>
      <c r="Q28" t="s">
        <v>5</v>
      </c>
      <c r="R28" t="s">
        <v>367</v>
      </c>
      <c r="S28" t="s">
        <v>368</v>
      </c>
      <c r="T28" t="s">
        <v>27</v>
      </c>
      <c r="U28" t="s">
        <v>27</v>
      </c>
      <c r="V28" t="s">
        <v>27</v>
      </c>
      <c r="W28" t="s">
        <v>356</v>
      </c>
      <c r="X28" t="s">
        <v>357</v>
      </c>
      <c r="Y28" t="s">
        <v>5</v>
      </c>
      <c r="Z28" s="8">
        <f>IF(ISNUMBER(MATCH(fields[argot_field],issuesfield[field],0)),COUNTIF(issuesfield[field],fields[argot_field]),0)</f>
        <v>0</v>
      </c>
      <c r="AA28">
        <f>IF(ISNUMBER(MATCH(fields[argot_field],mappings[field],0)),COUNTIF(mappings[field],fields[argot_field]),0)</f>
        <v>2</v>
      </c>
      <c r="AB28" t="s">
        <v>5</v>
      </c>
      <c r="AC28" t="s">
        <v>5</v>
      </c>
    </row>
    <row r="29" spans="1:29" x14ac:dyDescent="0.25">
      <c r="A29" t="s">
        <v>361</v>
      </c>
      <c r="B29" t="s">
        <v>340</v>
      </c>
      <c r="C29" t="str">
        <f>IF(ISNUMBER(MATCH(fields[argot_field],fields[has parent],0)),"y","n")</f>
        <v>n</v>
      </c>
      <c r="D29" t="s">
        <v>1464</v>
      </c>
      <c r="E29" t="s">
        <v>770</v>
      </c>
      <c r="F29" t="str">
        <f>IF(fields[is parent?]="y","parent field",IF(NOT(fields[has parent]="x"),"field element","simple field"))</f>
        <v>field element</v>
      </c>
      <c r="G29" t="s">
        <v>5</v>
      </c>
      <c r="H29" t="s">
        <v>342</v>
      </c>
      <c r="I29" t="s">
        <v>2</v>
      </c>
      <c r="J29" t="s">
        <v>1332</v>
      </c>
      <c r="K29" t="s">
        <v>296</v>
      </c>
      <c r="L29" t="s">
        <v>501</v>
      </c>
      <c r="M29" t="s">
        <v>27</v>
      </c>
      <c r="N29" t="s">
        <v>27</v>
      </c>
      <c r="O29" t="s">
        <v>5</v>
      </c>
      <c r="P29" t="s">
        <v>5</v>
      </c>
      <c r="Q29" t="s">
        <v>5</v>
      </c>
      <c r="R29" t="s">
        <v>364</v>
      </c>
      <c r="S29" t="s">
        <v>365</v>
      </c>
      <c r="T29" t="s">
        <v>27</v>
      </c>
      <c r="U29" s="16" t="s">
        <v>27</v>
      </c>
      <c r="V29" t="s">
        <v>542</v>
      </c>
      <c r="W29" t="s">
        <v>356</v>
      </c>
      <c r="X29" t="s">
        <v>357</v>
      </c>
      <c r="Y29" t="s">
        <v>5</v>
      </c>
      <c r="Z29" s="8">
        <f>IF(ISNUMBER(MATCH(fields[argot_field],issuesfield[field],0)),COUNTIF(issuesfield[field],fields[argot_field]),0)</f>
        <v>0</v>
      </c>
      <c r="AA29">
        <f>IF(ISNUMBER(MATCH(fields[argot_field],mappings[field],0)),COUNTIF(mappings[field],fields[argot_field]),0)</f>
        <v>5</v>
      </c>
      <c r="AB29" t="s">
        <v>5</v>
      </c>
      <c r="AC29" t="s">
        <v>5</v>
      </c>
    </row>
    <row r="30" spans="1:29" x14ac:dyDescent="0.25">
      <c r="A30" t="s">
        <v>371</v>
      </c>
      <c r="B30" t="s">
        <v>340</v>
      </c>
      <c r="C30" t="str">
        <f>IF(ISNUMBER(MATCH(fields[argot_field],fields[has parent],0)),"y","n")</f>
        <v>n</v>
      </c>
      <c r="D30" t="s">
        <v>1465</v>
      </c>
      <c r="E30" t="s">
        <v>1472</v>
      </c>
      <c r="F30" t="str">
        <f>IF(fields[is parent?]="y","parent field",IF(NOT(fields[has parent]="x"),"field element","simple field"))</f>
        <v>field element</v>
      </c>
      <c r="G30" t="s">
        <v>5</v>
      </c>
      <c r="H30" t="s">
        <v>342</v>
      </c>
      <c r="I30" t="s">
        <v>2</v>
      </c>
      <c r="J30" t="s">
        <v>1332</v>
      </c>
      <c r="K30" t="s">
        <v>296</v>
      </c>
      <c r="L30" t="s">
        <v>501</v>
      </c>
      <c r="M30" t="s">
        <v>27</v>
      </c>
      <c r="N30" t="s">
        <v>27</v>
      </c>
      <c r="O30" t="s">
        <v>5</v>
      </c>
      <c r="P30" t="s">
        <v>5</v>
      </c>
      <c r="Q30" t="s">
        <v>5</v>
      </c>
      <c r="R30" t="s">
        <v>369</v>
      </c>
      <c r="S30" t="s">
        <v>370</v>
      </c>
      <c r="T30" t="s">
        <v>27</v>
      </c>
      <c r="U30" s="16" t="s">
        <v>27</v>
      </c>
      <c r="V30" t="s">
        <v>27</v>
      </c>
      <c r="W30" t="s">
        <v>356</v>
      </c>
      <c r="X30" t="s">
        <v>357</v>
      </c>
      <c r="Y30" t="s">
        <v>5</v>
      </c>
      <c r="Z30" s="8">
        <f>IF(ISNUMBER(MATCH(fields[argot_field],issuesfield[field],0)),COUNTIF(issuesfield[field],fields[argot_field]),0)</f>
        <v>0</v>
      </c>
      <c r="AA30">
        <f>IF(ISNUMBER(MATCH(fields[argot_field],mappings[field],0)),COUNTIF(mappings[field],fields[argot_field]),0)</f>
        <v>2</v>
      </c>
      <c r="AB30" t="s">
        <v>5</v>
      </c>
      <c r="AC30" t="s">
        <v>5</v>
      </c>
    </row>
    <row r="31" spans="1:29" x14ac:dyDescent="0.25">
      <c r="A31" t="s">
        <v>341</v>
      </c>
      <c r="B31" t="s">
        <v>27</v>
      </c>
      <c r="C31" t="str">
        <f>IF(ISNUMBER(MATCH(fields[argot_field],fields[has parent],0)),"y","n")</f>
        <v>y</v>
      </c>
      <c r="D31" t="s">
        <v>1463</v>
      </c>
      <c r="E31" t="s">
        <v>770</v>
      </c>
      <c r="F31" t="str">
        <f>IF(fields[is parent?]="y","parent field",IF(NOT(fields[has parent]="x"),"field element","simple field"))</f>
        <v>parent field</v>
      </c>
      <c r="G31" t="s">
        <v>5</v>
      </c>
      <c r="H31" t="s">
        <v>342</v>
      </c>
      <c r="I31" t="s">
        <v>2</v>
      </c>
      <c r="J31" t="s">
        <v>1332</v>
      </c>
      <c r="K31" t="s">
        <v>358</v>
      </c>
      <c r="L31" t="s">
        <v>501</v>
      </c>
      <c r="M31" t="s">
        <v>3</v>
      </c>
      <c r="N31" t="s">
        <v>27</v>
      </c>
      <c r="O31" t="s">
        <v>27</v>
      </c>
      <c r="P31" t="s">
        <v>540</v>
      </c>
      <c r="Q31" t="s">
        <v>5</v>
      </c>
      <c r="R31" t="s">
        <v>360</v>
      </c>
      <c r="S31" t="s">
        <v>359</v>
      </c>
      <c r="T31" t="s">
        <v>27</v>
      </c>
      <c r="U31" s="16" t="s">
        <v>363</v>
      </c>
      <c r="V31" t="s">
        <v>543</v>
      </c>
      <c r="W31" t="s">
        <v>356</v>
      </c>
      <c r="X31" t="s">
        <v>357</v>
      </c>
      <c r="Y31" t="s">
        <v>5</v>
      </c>
      <c r="Z31" s="8">
        <f>IF(ISNUMBER(MATCH(fields[argot_field],issuesfield[field],0)),COUNTIF(issuesfield[field],fields[argot_field]),0)</f>
        <v>0</v>
      </c>
      <c r="AA31">
        <f>IF(ISNUMBER(MATCH(fields[argot_field],mappings[field],0)),COUNTIF(mappings[field],fields[argot_field]),0)</f>
        <v>0</v>
      </c>
      <c r="AB31" t="s">
        <v>5</v>
      </c>
      <c r="AC31" t="s">
        <v>5</v>
      </c>
    </row>
    <row r="32" spans="1:29" x14ac:dyDescent="0.25">
      <c r="A32" t="s">
        <v>373</v>
      </c>
      <c r="B32" t="s">
        <v>341</v>
      </c>
      <c r="C32" t="str">
        <f>IF(ISNUMBER(MATCH(fields[argot_field],fields[has parent],0)),"y","n")</f>
        <v>n</v>
      </c>
      <c r="D32" t="s">
        <v>1465</v>
      </c>
      <c r="E32" t="s">
        <v>1472</v>
      </c>
      <c r="F32" t="str">
        <f>IF(fields[is parent?]="y","parent field",IF(NOT(fields[has parent]="x"),"field element","simple field"))</f>
        <v>field element</v>
      </c>
      <c r="G32" t="s">
        <v>5</v>
      </c>
      <c r="H32" t="s">
        <v>342</v>
      </c>
      <c r="I32" t="s">
        <v>2</v>
      </c>
      <c r="J32" t="s">
        <v>1332</v>
      </c>
      <c r="K32" t="s">
        <v>295</v>
      </c>
      <c r="L32" t="s">
        <v>501</v>
      </c>
      <c r="M32" t="s">
        <v>27</v>
      </c>
      <c r="N32" t="s">
        <v>27</v>
      </c>
      <c r="O32" t="s">
        <v>5</v>
      </c>
      <c r="P32" t="s">
        <v>5</v>
      </c>
      <c r="Q32" t="s">
        <v>5</v>
      </c>
      <c r="R32" t="s">
        <v>367</v>
      </c>
      <c r="S32" t="s">
        <v>368</v>
      </c>
      <c r="T32" t="s">
        <v>27</v>
      </c>
      <c r="U32" s="23" t="s">
        <v>27</v>
      </c>
      <c r="V32" t="s">
        <v>27</v>
      </c>
      <c r="W32" t="s">
        <v>356</v>
      </c>
      <c r="X32" t="s">
        <v>357</v>
      </c>
      <c r="Y32" t="s">
        <v>5</v>
      </c>
      <c r="Z32" s="8">
        <f>IF(ISNUMBER(MATCH(fields[argot_field],issuesfield[field],0)),COUNTIF(issuesfield[field],fields[argot_field]),0)</f>
        <v>0</v>
      </c>
      <c r="AA32">
        <f>IF(ISNUMBER(MATCH(fields[argot_field],mappings[field],0)),COUNTIF(mappings[field],fields[argot_field]),0)</f>
        <v>2</v>
      </c>
      <c r="AB32" t="s">
        <v>5</v>
      </c>
      <c r="AC32" t="s">
        <v>5</v>
      </c>
    </row>
    <row r="33" spans="1:29" x14ac:dyDescent="0.25">
      <c r="A33" t="s">
        <v>372</v>
      </c>
      <c r="B33" t="s">
        <v>341</v>
      </c>
      <c r="C33" t="str">
        <f>IF(ISNUMBER(MATCH(fields[argot_field],fields[has parent],0)),"y","n")</f>
        <v>n</v>
      </c>
      <c r="D33" t="s">
        <v>1464</v>
      </c>
      <c r="E33" t="s">
        <v>770</v>
      </c>
      <c r="F33" t="str">
        <f>IF(fields[is parent?]="y","parent field",IF(NOT(fields[has parent]="x"),"field element","simple field"))</f>
        <v>field element</v>
      </c>
      <c r="G33" t="s">
        <v>5</v>
      </c>
      <c r="H33" t="s">
        <v>342</v>
      </c>
      <c r="I33" t="s">
        <v>2</v>
      </c>
      <c r="J33" t="s">
        <v>1332</v>
      </c>
      <c r="K33" t="s">
        <v>296</v>
      </c>
      <c r="L33" t="s">
        <v>501</v>
      </c>
      <c r="M33" t="s">
        <v>27</v>
      </c>
      <c r="N33" t="s">
        <v>27</v>
      </c>
      <c r="O33" t="s">
        <v>5</v>
      </c>
      <c r="P33" t="s">
        <v>5</v>
      </c>
      <c r="Q33" t="s">
        <v>5</v>
      </c>
      <c r="R33" t="s">
        <v>364</v>
      </c>
      <c r="S33" t="s">
        <v>365</v>
      </c>
      <c r="T33" t="s">
        <v>27</v>
      </c>
      <c r="U33" t="s">
        <v>27</v>
      </c>
      <c r="V33" t="s">
        <v>542</v>
      </c>
      <c r="W33" t="s">
        <v>356</v>
      </c>
      <c r="X33" t="s">
        <v>357</v>
      </c>
      <c r="Y33" t="s">
        <v>5</v>
      </c>
      <c r="Z33" s="8">
        <f>IF(ISNUMBER(MATCH(fields[argot_field],issuesfield[field],0)),COUNTIF(issuesfield[field],fields[argot_field]),0)</f>
        <v>0</v>
      </c>
      <c r="AA33">
        <f>IF(ISNUMBER(MATCH(fields[argot_field],mappings[field],0)),COUNTIF(mappings[field],fields[argot_field]),0)</f>
        <v>6</v>
      </c>
      <c r="AB33" t="s">
        <v>5</v>
      </c>
      <c r="AC33" t="s">
        <v>5</v>
      </c>
    </row>
    <row r="34" spans="1:29" x14ac:dyDescent="0.25">
      <c r="A34" t="s">
        <v>374</v>
      </c>
      <c r="B34" t="s">
        <v>341</v>
      </c>
      <c r="C34" t="str">
        <f>IF(ISNUMBER(MATCH(fields[argot_field],fields[has parent],0)),"y","n")</f>
        <v>n</v>
      </c>
      <c r="D34" t="s">
        <v>1465</v>
      </c>
      <c r="E34" t="s">
        <v>1472</v>
      </c>
      <c r="F34" t="str">
        <f>IF(fields[is parent?]="y","parent field",IF(NOT(fields[has parent]="x"),"field element","simple field"))</f>
        <v>field element</v>
      </c>
      <c r="G34" t="s">
        <v>5</v>
      </c>
      <c r="H34" t="s">
        <v>342</v>
      </c>
      <c r="I34" t="s">
        <v>2</v>
      </c>
      <c r="J34" t="s">
        <v>1332</v>
      </c>
      <c r="K34" t="s">
        <v>296</v>
      </c>
      <c r="L34" t="s">
        <v>501</v>
      </c>
      <c r="M34" t="s">
        <v>27</v>
      </c>
      <c r="N34" t="s">
        <v>27</v>
      </c>
      <c r="O34" t="s">
        <v>5</v>
      </c>
      <c r="P34" t="s">
        <v>5</v>
      </c>
      <c r="Q34" t="s">
        <v>5</v>
      </c>
      <c r="R34" t="s">
        <v>369</v>
      </c>
      <c r="S34" t="s">
        <v>370</v>
      </c>
      <c r="T34" t="s">
        <v>27</v>
      </c>
      <c r="U34" s="16" t="s">
        <v>27</v>
      </c>
      <c r="V34" t="s">
        <v>27</v>
      </c>
      <c r="W34" t="s">
        <v>356</v>
      </c>
      <c r="X34" t="s">
        <v>357</v>
      </c>
      <c r="Y34" t="s">
        <v>5</v>
      </c>
      <c r="Z34" s="8">
        <f>IF(ISNUMBER(MATCH(fields[argot_field],issuesfield[field],0)),COUNTIF(issuesfield[field],fields[argot_field]),0)</f>
        <v>0</v>
      </c>
      <c r="AA34">
        <f>IF(ISNUMBER(MATCH(fields[argot_field],mappings[field],0)),COUNTIF(mappings[field],fields[argot_field]),0)</f>
        <v>2</v>
      </c>
      <c r="AB34" t="s">
        <v>5</v>
      </c>
      <c r="AC34" t="s">
        <v>5</v>
      </c>
    </row>
    <row r="35" spans="1:29" x14ac:dyDescent="0.25">
      <c r="A35" s="9" t="s">
        <v>646</v>
      </c>
      <c r="B35" t="s">
        <v>27</v>
      </c>
      <c r="C35" t="str">
        <f>IF(ISNUMBER(MATCH(fields[argot_field],fields[has parent],0)),"y","n")</f>
        <v>y</v>
      </c>
      <c r="D35" t="s">
        <v>1463</v>
      </c>
      <c r="E35" t="s">
        <v>770</v>
      </c>
      <c r="F35" t="str">
        <f>IF(fields[is parent?]="y","parent field",IF(NOT(fields[has parent]="x"),"field element","simple field"))</f>
        <v>parent field</v>
      </c>
      <c r="G35" t="s">
        <v>972</v>
      </c>
      <c r="H35" s="9" t="s">
        <v>648</v>
      </c>
      <c r="I35" t="s">
        <v>2</v>
      </c>
      <c r="J35" t="s">
        <v>1332</v>
      </c>
      <c r="K35" t="s">
        <v>294</v>
      </c>
      <c r="L35" t="s">
        <v>501</v>
      </c>
      <c r="M35" t="s">
        <v>3</v>
      </c>
      <c r="N35" t="s">
        <v>27</v>
      </c>
      <c r="O35" t="s">
        <v>27</v>
      </c>
      <c r="P35" t="s">
        <v>27</v>
      </c>
      <c r="Q35" t="s">
        <v>5</v>
      </c>
      <c r="R35" t="s">
        <v>978</v>
      </c>
      <c r="S35" t="s">
        <v>440</v>
      </c>
      <c r="T35" t="s">
        <v>207</v>
      </c>
      <c r="U35" s="9" t="s">
        <v>647</v>
      </c>
      <c r="V35" t="s">
        <v>27</v>
      </c>
      <c r="W35" t="s">
        <v>356</v>
      </c>
      <c r="X35" s="9" t="s">
        <v>995</v>
      </c>
      <c r="Y35" t="s">
        <v>1039</v>
      </c>
      <c r="Z35" s="15">
        <f>IF(ISNUMBER(MATCH(fields[argot_field],issuesfield[field],0)),COUNTIF(issuesfield[field],fields[argot_field]),0)</f>
        <v>0</v>
      </c>
      <c r="AA35" s="9">
        <f>IF(ISNUMBER(MATCH(fields[argot_field],mappings[field],0)),COUNTIF(mappings[field],fields[argot_field]),0)</f>
        <v>0</v>
      </c>
      <c r="AB35" s="9" t="s">
        <v>2</v>
      </c>
      <c r="AC35" s="9" t="s">
        <v>2</v>
      </c>
    </row>
    <row r="36" spans="1:29" x14ac:dyDescent="0.25">
      <c r="A36" s="9" t="s">
        <v>975</v>
      </c>
      <c r="B36" s="9" t="s">
        <v>646</v>
      </c>
      <c r="C36" s="9" t="str">
        <f>IF(ISNUMBER(MATCH(fields[argot_field],fields[has parent],0)),"y","n")</f>
        <v>n</v>
      </c>
      <c r="D36" s="9" t="s">
        <v>1467</v>
      </c>
      <c r="E36" s="9" t="s">
        <v>1473</v>
      </c>
      <c r="F36" s="9" t="str">
        <f>IF(fields[is parent?]="y","parent field",IF(NOT(fields[has parent]="x"),"field element","simple field"))</f>
        <v>field element</v>
      </c>
      <c r="G36" t="s">
        <v>972</v>
      </c>
      <c r="H36" s="9" t="s">
        <v>648</v>
      </c>
      <c r="I36" t="s">
        <v>2</v>
      </c>
      <c r="J36" t="s">
        <v>1332</v>
      </c>
      <c r="K36" t="s">
        <v>295</v>
      </c>
      <c r="L36" t="s">
        <v>985</v>
      </c>
      <c r="M36" t="s">
        <v>27</v>
      </c>
      <c r="N36" t="s">
        <v>27</v>
      </c>
      <c r="O36" t="s">
        <v>27</v>
      </c>
      <c r="P36" t="s">
        <v>649</v>
      </c>
      <c r="Q36" t="s">
        <v>981</v>
      </c>
      <c r="R36" t="s">
        <v>982</v>
      </c>
      <c r="S36" t="s">
        <v>27</v>
      </c>
      <c r="T36" t="s">
        <v>207</v>
      </c>
      <c r="U36" s="9" t="s">
        <v>200</v>
      </c>
      <c r="V36" t="s">
        <v>27</v>
      </c>
      <c r="W36" t="s">
        <v>356</v>
      </c>
      <c r="X36" s="9" t="s">
        <v>995</v>
      </c>
      <c r="Y36" t="s">
        <v>1039</v>
      </c>
      <c r="Z36" s="15">
        <f>IF(ISNUMBER(MATCH(fields[argot_field],issuesfield[field],0)),COUNTIF(issuesfield[field],fields[argot_field]),0)</f>
        <v>0</v>
      </c>
      <c r="AA36" s="9">
        <f>IF(ISNUMBER(MATCH(fields[argot_field],mappings[field],0)),COUNTIF(mappings[field],fields[argot_field]),0)</f>
        <v>4</v>
      </c>
      <c r="AB36" s="9"/>
      <c r="AC36" s="9"/>
    </row>
    <row r="37" spans="1:29" x14ac:dyDescent="0.25">
      <c r="A37" s="9" t="s">
        <v>977</v>
      </c>
      <c r="B37" s="9" t="s">
        <v>646</v>
      </c>
      <c r="C37" s="9" t="str">
        <f>IF(ISNUMBER(MATCH(fields[argot_field],fields[has parent],0)),"y","n")</f>
        <v>n</v>
      </c>
      <c r="D37" t="s">
        <v>1465</v>
      </c>
      <c r="E37" t="s">
        <v>1472</v>
      </c>
      <c r="F37" s="9" t="str">
        <f>IF(fields[is parent?]="y","parent field",IF(NOT(fields[has parent]="x"),"field element","simple field"))</f>
        <v>field element</v>
      </c>
      <c r="G37" t="s">
        <v>972</v>
      </c>
      <c r="H37" s="9" t="s">
        <v>648</v>
      </c>
      <c r="I37" t="s">
        <v>2</v>
      </c>
      <c r="J37" t="s">
        <v>1332</v>
      </c>
      <c r="K37" t="s">
        <v>295</v>
      </c>
      <c r="L37" t="s">
        <v>501</v>
      </c>
      <c r="M37" t="s">
        <v>27</v>
      </c>
      <c r="N37" t="s">
        <v>27</v>
      </c>
      <c r="O37" t="s">
        <v>27</v>
      </c>
      <c r="P37" t="s">
        <v>649</v>
      </c>
      <c r="Q37" t="s">
        <v>5</v>
      </c>
      <c r="R37" t="s">
        <v>987</v>
      </c>
      <c r="S37" t="s">
        <v>27</v>
      </c>
      <c r="T37" t="s">
        <v>27</v>
      </c>
      <c r="U37" s="9" t="s">
        <v>27</v>
      </c>
      <c r="V37" t="s">
        <v>27</v>
      </c>
      <c r="W37" t="s">
        <v>356</v>
      </c>
      <c r="X37" s="9" t="s">
        <v>995</v>
      </c>
      <c r="Y37" t="s">
        <v>1039</v>
      </c>
      <c r="Z37" s="15">
        <f>IF(ISNUMBER(MATCH(fields[argot_field],issuesfield[field],0)),COUNTIF(issuesfield[field],fields[argot_field]),0)</f>
        <v>0</v>
      </c>
      <c r="AA37" s="9">
        <f>IF(ISNUMBER(MATCH(fields[argot_field],mappings[field],0)),COUNTIF(mappings[field],fields[argot_field]),0)</f>
        <v>1</v>
      </c>
      <c r="AB37" s="9"/>
      <c r="AC37" s="9"/>
    </row>
    <row r="38" spans="1:29" x14ac:dyDescent="0.25">
      <c r="A38" s="9" t="s">
        <v>1015</v>
      </c>
      <c r="B38" s="9" t="s">
        <v>646</v>
      </c>
      <c r="C38" s="9" t="str">
        <f>IF(ISNUMBER(MATCH(fields[argot_field],fields[has parent],0)),"y","n")</f>
        <v>n</v>
      </c>
      <c r="D38" s="9" t="s">
        <v>1464</v>
      </c>
      <c r="E38" t="s">
        <v>770</v>
      </c>
      <c r="F38" s="9" t="str">
        <f>IF(fields[is parent?]="y","parent field",IF(NOT(fields[has parent]="x"),"field element","simple field"))</f>
        <v>field element</v>
      </c>
      <c r="G38" t="s">
        <v>972</v>
      </c>
      <c r="H38" s="9" t="s">
        <v>648</v>
      </c>
      <c r="I38" t="s">
        <v>2</v>
      </c>
      <c r="J38" t="s">
        <v>1332</v>
      </c>
      <c r="K38" t="s">
        <v>295</v>
      </c>
      <c r="L38" t="s">
        <v>501</v>
      </c>
      <c r="M38" t="s">
        <v>27</v>
      </c>
      <c r="N38" t="s">
        <v>27</v>
      </c>
      <c r="O38" t="s">
        <v>27</v>
      </c>
      <c r="P38" t="s">
        <v>27</v>
      </c>
      <c r="Q38" t="s">
        <v>5</v>
      </c>
      <c r="R38" t="s">
        <v>1016</v>
      </c>
      <c r="S38" t="s">
        <v>27</v>
      </c>
      <c r="T38" t="s">
        <v>27</v>
      </c>
      <c r="U38" s="24" t="s">
        <v>27</v>
      </c>
      <c r="V38" t="s">
        <v>27</v>
      </c>
      <c r="W38" t="s">
        <v>356</v>
      </c>
      <c r="X38" s="9" t="s">
        <v>995</v>
      </c>
      <c r="Y38" t="s">
        <v>1039</v>
      </c>
      <c r="Z38" s="15">
        <f>IF(ISNUMBER(MATCH(fields[argot_field],issuesfield[field],0)),COUNTIF(issuesfield[field],fields[argot_field]),0)</f>
        <v>0</v>
      </c>
      <c r="AA38" s="9">
        <f>IF(ISNUMBER(MATCH(fields[argot_field],mappings[field],0)),COUNTIF(mappings[field],fields[argot_field]),0)</f>
        <v>1</v>
      </c>
      <c r="AB38" s="9"/>
      <c r="AC38" s="9"/>
    </row>
    <row r="39" spans="1:29" x14ac:dyDescent="0.25">
      <c r="A39" s="9" t="s">
        <v>1013</v>
      </c>
      <c r="B39" s="9" t="s">
        <v>646</v>
      </c>
      <c r="C39" s="9" t="str">
        <f>IF(ISNUMBER(MATCH(fields[argot_field],fields[has parent],0)),"y","n")</f>
        <v>n</v>
      </c>
      <c r="D39" s="9" t="s">
        <v>1464</v>
      </c>
      <c r="E39" s="9" t="s">
        <v>770</v>
      </c>
      <c r="F39" s="9" t="str">
        <f>IF(fields[is parent?]="y","parent field",IF(NOT(fields[has parent]="x"),"field element","simple field"))</f>
        <v>field element</v>
      </c>
      <c r="G39" t="s">
        <v>972</v>
      </c>
      <c r="H39" s="9" t="s">
        <v>648</v>
      </c>
      <c r="I39" t="s">
        <v>2</v>
      </c>
      <c r="J39" t="s">
        <v>1332</v>
      </c>
      <c r="K39" t="s">
        <v>294</v>
      </c>
      <c r="L39" t="s">
        <v>444</v>
      </c>
      <c r="M39" t="s">
        <v>27</v>
      </c>
      <c r="N39" t="s">
        <v>27</v>
      </c>
      <c r="O39" t="s">
        <v>27</v>
      </c>
      <c r="P39" t="s">
        <v>649</v>
      </c>
      <c r="Q39" t="s">
        <v>1014</v>
      </c>
      <c r="R39" t="s">
        <v>1000</v>
      </c>
      <c r="S39" t="s">
        <v>27</v>
      </c>
      <c r="T39" t="s">
        <v>207</v>
      </c>
      <c r="U39" s="9" t="s">
        <v>27</v>
      </c>
      <c r="V39" t="s">
        <v>27</v>
      </c>
      <c r="W39" t="s">
        <v>356</v>
      </c>
      <c r="X39" s="9" t="s">
        <v>995</v>
      </c>
      <c r="Y39" t="s">
        <v>1039</v>
      </c>
      <c r="Z39" s="15">
        <f>IF(ISNUMBER(MATCH(fields[argot_field],issuesfield[field],0)),COUNTIF(issuesfield[field],fields[argot_field]),0)</f>
        <v>0</v>
      </c>
      <c r="AA39" s="9">
        <f>IF(ISNUMBER(MATCH(fields[argot_field],mappings[field],0)),COUNTIF(mappings[field],fields[argot_field]),0)</f>
        <v>1</v>
      </c>
      <c r="AB39" s="9"/>
      <c r="AC39" s="9"/>
    </row>
    <row r="40" spans="1:29" x14ac:dyDescent="0.25">
      <c r="A40" s="9" t="s">
        <v>998</v>
      </c>
      <c r="B40" s="9" t="s">
        <v>646</v>
      </c>
      <c r="C40" s="9" t="str">
        <f>IF(ISNUMBER(MATCH(fields[argot_field],fields[has parent],0)),"y","n")</f>
        <v>n</v>
      </c>
      <c r="D40" s="9" t="s">
        <v>1464</v>
      </c>
      <c r="E40" s="9" t="s">
        <v>770</v>
      </c>
      <c r="F40" s="9" t="str">
        <f>IF(fields[is parent?]="y","parent field",IF(NOT(fields[has parent]="x"),"field element","simple field"))</f>
        <v>field element</v>
      </c>
      <c r="G40" t="s">
        <v>972</v>
      </c>
      <c r="H40" s="9" t="s">
        <v>648</v>
      </c>
      <c r="I40" t="s">
        <v>2</v>
      </c>
      <c r="J40" t="s">
        <v>1332</v>
      </c>
      <c r="K40" t="s">
        <v>295</v>
      </c>
      <c r="L40" t="s">
        <v>444</v>
      </c>
      <c r="M40" t="s">
        <v>27</v>
      </c>
      <c r="N40" t="s">
        <v>27</v>
      </c>
      <c r="O40" t="s">
        <v>27</v>
      </c>
      <c r="P40" t="s">
        <v>649</v>
      </c>
      <c r="Q40" t="s">
        <v>999</v>
      </c>
      <c r="R40" t="s">
        <v>1000</v>
      </c>
      <c r="S40" t="s">
        <v>27</v>
      </c>
      <c r="T40" t="s">
        <v>207</v>
      </c>
      <c r="U40" s="22" t="s">
        <v>1172</v>
      </c>
      <c r="V40" t="s">
        <v>27</v>
      </c>
      <c r="W40" t="s">
        <v>356</v>
      </c>
      <c r="X40" s="9" t="s">
        <v>995</v>
      </c>
      <c r="Y40" t="s">
        <v>1039</v>
      </c>
      <c r="Z40" s="15">
        <f>IF(ISNUMBER(MATCH(fields[argot_field],issuesfield[field],0)),COUNTIF(issuesfield[field],fields[argot_field]),0)</f>
        <v>0</v>
      </c>
      <c r="AA40" s="9">
        <f>IF(ISNUMBER(MATCH(fields[argot_field],mappings[field],0)),COUNTIF(mappings[field],fields[argot_field]),0)</f>
        <v>5</v>
      </c>
      <c r="AB40" s="9"/>
      <c r="AC40" s="9"/>
    </row>
    <row r="41" spans="1:29" x14ac:dyDescent="0.25">
      <c r="A41" s="9" t="s">
        <v>974</v>
      </c>
      <c r="B41" s="9" t="s">
        <v>646</v>
      </c>
      <c r="C41" s="9" t="str">
        <f>IF(ISNUMBER(MATCH(fields[argot_field],fields[has parent],0)),"y","n")</f>
        <v>n</v>
      </c>
      <c r="D41" t="s">
        <v>1465</v>
      </c>
      <c r="E41" t="s">
        <v>1472</v>
      </c>
      <c r="F41" s="9" t="str">
        <f>IF(fields[is parent?]="y","parent field",IF(NOT(fields[has parent]="x"),"field element","simple field"))</f>
        <v>field element</v>
      </c>
      <c r="G41" t="s">
        <v>972</v>
      </c>
      <c r="H41" s="9" t="s">
        <v>648</v>
      </c>
      <c r="I41" t="s">
        <v>2</v>
      </c>
      <c r="J41" t="s">
        <v>1332</v>
      </c>
      <c r="K41" t="s">
        <v>295</v>
      </c>
      <c r="L41" t="s">
        <v>501</v>
      </c>
      <c r="M41" t="s">
        <v>27</v>
      </c>
      <c r="N41" t="s">
        <v>27</v>
      </c>
      <c r="O41" t="s">
        <v>27</v>
      </c>
      <c r="P41" t="s">
        <v>649</v>
      </c>
      <c r="Q41" t="s">
        <v>5</v>
      </c>
      <c r="R41" t="s">
        <v>886</v>
      </c>
      <c r="S41" t="s">
        <v>27</v>
      </c>
      <c r="T41" t="s">
        <v>27</v>
      </c>
      <c r="U41" s="42" t="s">
        <v>27</v>
      </c>
      <c r="V41" t="s">
        <v>27</v>
      </c>
      <c r="W41" t="s">
        <v>356</v>
      </c>
      <c r="X41" s="9" t="s">
        <v>995</v>
      </c>
      <c r="Y41" t="s">
        <v>1039</v>
      </c>
      <c r="Z41" s="15">
        <f>IF(ISNUMBER(MATCH(fields[argot_field],issuesfield[field],0)),COUNTIF(issuesfield[field],fields[argot_field]),0)</f>
        <v>0</v>
      </c>
      <c r="AA41" s="9">
        <f>IF(ISNUMBER(MATCH(fields[argot_field],mappings[field],0)),COUNTIF(mappings[field],fields[argot_field]),0)</f>
        <v>5</v>
      </c>
      <c r="AB41" s="9"/>
      <c r="AC41" s="9"/>
    </row>
    <row r="42" spans="1:29" x14ac:dyDescent="0.25">
      <c r="A42" s="9" t="s">
        <v>1334</v>
      </c>
      <c r="B42" s="9" t="s">
        <v>646</v>
      </c>
      <c r="C42" s="9" t="str">
        <f>IF(ISNUMBER(MATCH(fields[argot_field],fields[has parent],0)),"y","n")</f>
        <v>n</v>
      </c>
      <c r="D42" s="9" t="s">
        <v>1466</v>
      </c>
      <c r="E42" t="s">
        <v>770</v>
      </c>
      <c r="F42" s="9" t="str">
        <f>IF(fields[is parent?]="y","parent field",IF(NOT(fields[has parent]="x"),"field element","simple field"))</f>
        <v>field element</v>
      </c>
      <c r="G42" t="s">
        <v>972</v>
      </c>
      <c r="H42" s="9" t="s">
        <v>648</v>
      </c>
      <c r="I42" t="s">
        <v>2</v>
      </c>
      <c r="J42" t="s">
        <v>1332</v>
      </c>
      <c r="K42" t="s">
        <v>295</v>
      </c>
      <c r="L42" t="s">
        <v>501</v>
      </c>
      <c r="M42" t="s">
        <v>27</v>
      </c>
      <c r="N42" t="s">
        <v>27</v>
      </c>
      <c r="O42" t="s">
        <v>27</v>
      </c>
      <c r="P42" t="s">
        <v>27</v>
      </c>
      <c r="Q42" t="s">
        <v>5</v>
      </c>
      <c r="R42" t="s">
        <v>1335</v>
      </c>
      <c r="S42" t="s">
        <v>1336</v>
      </c>
      <c r="T42" t="s">
        <v>27</v>
      </c>
      <c r="U42" s="9" t="s">
        <v>27</v>
      </c>
      <c r="V42" t="s">
        <v>27</v>
      </c>
      <c r="W42" t="s">
        <v>356</v>
      </c>
      <c r="X42" s="9" t="s">
        <v>1337</v>
      </c>
      <c r="Y42" t="s">
        <v>1039</v>
      </c>
      <c r="Z42" s="15">
        <f>IF(ISNUMBER(MATCH(fields[argot_field],issuesfield[field],0)),COUNTIF(issuesfield[field],fields[argot_field]),0)</f>
        <v>0</v>
      </c>
      <c r="AA42" s="9">
        <f>IF(ISNUMBER(MATCH(fields[argot_field],mappings[field],0)),COUNTIF(mappings[field],fields[argot_field]),0)</f>
        <v>1</v>
      </c>
      <c r="AB42" s="9" t="s">
        <v>2</v>
      </c>
      <c r="AC42" s="9" t="s">
        <v>2</v>
      </c>
    </row>
    <row r="43" spans="1:29" x14ac:dyDescent="0.25">
      <c r="A43" s="9" t="s">
        <v>1011</v>
      </c>
      <c r="B43" s="9" t="s">
        <v>646</v>
      </c>
      <c r="C43" s="9" t="str">
        <f>IF(ISNUMBER(MATCH(fields[argot_field],fields[has parent],0)),"y","n")</f>
        <v>n</v>
      </c>
      <c r="D43" s="9" t="s">
        <v>1464</v>
      </c>
      <c r="E43" s="9" t="s">
        <v>770</v>
      </c>
      <c r="F43" s="9" t="str">
        <f>IF(fields[is parent?]="y","parent field",IF(NOT(fields[has parent]="x"),"field element","simple field"))</f>
        <v>field element</v>
      </c>
      <c r="G43" t="s">
        <v>972</v>
      </c>
      <c r="H43" s="9" t="s">
        <v>648</v>
      </c>
      <c r="I43" t="s">
        <v>2</v>
      </c>
      <c r="J43" t="s">
        <v>1332</v>
      </c>
      <c r="K43" t="s">
        <v>294</v>
      </c>
      <c r="L43" t="s">
        <v>444</v>
      </c>
      <c r="M43" t="s">
        <v>27</v>
      </c>
      <c r="N43" t="s">
        <v>27</v>
      </c>
      <c r="O43" t="s">
        <v>27</v>
      </c>
      <c r="P43" t="s">
        <v>27</v>
      </c>
      <c r="Q43" t="s">
        <v>27</v>
      </c>
      <c r="R43" t="s">
        <v>1012</v>
      </c>
      <c r="S43" t="s">
        <v>27</v>
      </c>
      <c r="T43" t="s">
        <v>207</v>
      </c>
      <c r="U43" s="9" t="s">
        <v>27</v>
      </c>
      <c r="V43" t="s">
        <v>27</v>
      </c>
      <c r="W43" t="s">
        <v>356</v>
      </c>
      <c r="X43" s="9" t="s">
        <v>995</v>
      </c>
      <c r="Y43" t="s">
        <v>1039</v>
      </c>
      <c r="Z43" s="15">
        <f>IF(ISNUMBER(MATCH(fields[argot_field],issuesfield[field],0)),COUNTIF(issuesfield[field],fields[argot_field]),0)</f>
        <v>0</v>
      </c>
      <c r="AA43" s="9">
        <f>IF(ISNUMBER(MATCH(fields[argot_field],mappings[field],0)),COUNTIF(mappings[field],fields[argot_field]),0)</f>
        <v>1</v>
      </c>
      <c r="AB43" s="9"/>
      <c r="AC43" s="9"/>
    </row>
    <row r="44" spans="1:29" x14ac:dyDescent="0.25">
      <c r="A44" s="9" t="s">
        <v>976</v>
      </c>
      <c r="B44" s="9" t="s">
        <v>646</v>
      </c>
      <c r="C44" s="9" t="str">
        <f>IF(ISNUMBER(MATCH(fields[argot_field],fields[has parent],0)),"y","n")</f>
        <v>n</v>
      </c>
      <c r="D44" s="9" t="s">
        <v>1467</v>
      </c>
      <c r="E44" s="9" t="s">
        <v>1473</v>
      </c>
      <c r="F44" s="9" t="str">
        <f>IF(fields[is parent?]="y","parent field",IF(NOT(fields[has parent]="x"),"field element","simple field"))</f>
        <v>field element</v>
      </c>
      <c r="G44" t="s">
        <v>972</v>
      </c>
      <c r="H44" s="9" t="s">
        <v>648</v>
      </c>
      <c r="I44" t="s">
        <v>2</v>
      </c>
      <c r="J44" t="s">
        <v>1332</v>
      </c>
      <c r="K44" t="s">
        <v>296</v>
      </c>
      <c r="L44" t="s">
        <v>986</v>
      </c>
      <c r="M44" t="s">
        <v>27</v>
      </c>
      <c r="N44" t="s">
        <v>27</v>
      </c>
      <c r="O44" t="s">
        <v>27</v>
      </c>
      <c r="P44" t="s">
        <v>649</v>
      </c>
      <c r="Q44" t="s">
        <v>983</v>
      </c>
      <c r="R44" t="s">
        <v>1004</v>
      </c>
      <c r="S44" t="s">
        <v>27</v>
      </c>
      <c r="T44" t="s">
        <v>207</v>
      </c>
      <c r="U44" s="9" t="s">
        <v>984</v>
      </c>
      <c r="V44" t="s">
        <v>27</v>
      </c>
      <c r="W44" t="s">
        <v>356</v>
      </c>
      <c r="X44" s="9" t="s">
        <v>995</v>
      </c>
      <c r="Y44" t="s">
        <v>1039</v>
      </c>
      <c r="Z44" s="15">
        <f>IF(ISNUMBER(MATCH(fields[argot_field],issuesfield[field],0)),COUNTIF(issuesfield[field],fields[argot_field]),0)</f>
        <v>0</v>
      </c>
      <c r="AA44" s="9">
        <f>IF(ISNUMBER(MATCH(fields[argot_field],mappings[field],0)),COUNTIF(mappings[field],fields[argot_field]),0)</f>
        <v>7</v>
      </c>
      <c r="AB44" s="9"/>
      <c r="AC44" s="9"/>
    </row>
    <row r="45" spans="1:29" x14ac:dyDescent="0.25">
      <c r="A45" s="9" t="s">
        <v>1002</v>
      </c>
      <c r="B45" s="9" t="s">
        <v>646</v>
      </c>
      <c r="C45" s="9" t="str">
        <f>IF(ISNUMBER(MATCH(fields[argot_field],fields[has parent],0)),"y","n")</f>
        <v>n</v>
      </c>
      <c r="D45" s="9" t="s">
        <v>1467</v>
      </c>
      <c r="E45" s="9" t="s">
        <v>1473</v>
      </c>
      <c r="F45" s="9" t="str">
        <f>IF(fields[is parent?]="y","parent field",IF(NOT(fields[has parent]="x"),"field element","simple field"))</f>
        <v>field element</v>
      </c>
      <c r="G45" t="s">
        <v>972</v>
      </c>
      <c r="H45" s="9" t="s">
        <v>648</v>
      </c>
      <c r="I45" t="s">
        <v>2</v>
      </c>
      <c r="J45" t="s">
        <v>1332</v>
      </c>
      <c r="K45" t="s">
        <v>295</v>
      </c>
      <c r="L45" t="s">
        <v>443</v>
      </c>
      <c r="M45" t="s">
        <v>27</v>
      </c>
      <c r="N45" t="s">
        <v>27</v>
      </c>
      <c r="O45" t="s">
        <v>27</v>
      </c>
      <c r="P45" t="s">
        <v>27</v>
      </c>
      <c r="Q45" t="s">
        <v>5</v>
      </c>
      <c r="R45" t="s">
        <v>1003</v>
      </c>
      <c r="S45" t="s">
        <v>27</v>
      </c>
      <c r="T45" t="s">
        <v>207</v>
      </c>
      <c r="U45" s="24" t="s">
        <v>984</v>
      </c>
      <c r="V45" t="s">
        <v>27</v>
      </c>
      <c r="W45" t="s">
        <v>356</v>
      </c>
      <c r="X45" s="9" t="s">
        <v>995</v>
      </c>
      <c r="Y45" t="s">
        <v>1039</v>
      </c>
      <c r="Z45" s="15">
        <f>IF(ISNUMBER(MATCH(fields[argot_field],issuesfield[field],0)),COUNTIF(issuesfield[field],fields[argot_field]),0)</f>
        <v>0</v>
      </c>
      <c r="AA45" s="9">
        <f>IF(ISNUMBER(MATCH(fields[argot_field],mappings[field],0)),COUNTIF(mappings[field],fields[argot_field]),0)</f>
        <v>2</v>
      </c>
      <c r="AB45" s="9"/>
      <c r="AC45" s="9"/>
    </row>
    <row r="46" spans="1:29" x14ac:dyDescent="0.25">
      <c r="A46" s="9" t="s">
        <v>1005</v>
      </c>
      <c r="B46" s="9" t="s">
        <v>646</v>
      </c>
      <c r="C46" s="9" t="str">
        <f>IF(ISNUMBER(MATCH(fields[argot_field],fields[has parent],0)),"y","n")</f>
        <v>n</v>
      </c>
      <c r="D46" s="9" t="s">
        <v>1467</v>
      </c>
      <c r="E46" s="9" t="s">
        <v>1473</v>
      </c>
      <c r="F46" s="9" t="str">
        <f>IF(fields[is parent?]="y","parent field",IF(NOT(fields[has parent]="x"),"field element","simple field"))</f>
        <v>field element</v>
      </c>
      <c r="G46" t="s">
        <v>972</v>
      </c>
      <c r="H46" s="9" t="s">
        <v>648</v>
      </c>
      <c r="I46" t="s">
        <v>2</v>
      </c>
      <c r="J46" t="s">
        <v>1332</v>
      </c>
      <c r="K46" t="s">
        <v>295</v>
      </c>
      <c r="L46" t="s">
        <v>443</v>
      </c>
      <c r="M46" t="s">
        <v>27</v>
      </c>
      <c r="N46" t="s">
        <v>27</v>
      </c>
      <c r="O46" t="s">
        <v>27</v>
      </c>
      <c r="P46" t="s">
        <v>649</v>
      </c>
      <c r="Q46" t="s">
        <v>1007</v>
      </c>
      <c r="R46" t="s">
        <v>1006</v>
      </c>
      <c r="S46" t="s">
        <v>27</v>
      </c>
      <c r="T46" t="s">
        <v>207</v>
      </c>
      <c r="U46" s="9" t="s">
        <v>984</v>
      </c>
      <c r="V46" t="s">
        <v>27</v>
      </c>
      <c r="W46" t="s">
        <v>356</v>
      </c>
      <c r="X46" s="9" t="s">
        <v>995</v>
      </c>
      <c r="Y46" t="s">
        <v>1039</v>
      </c>
      <c r="Z46" s="15">
        <f>IF(ISNUMBER(MATCH(fields[argot_field],issuesfield[field],0)),COUNTIF(issuesfield[field],fields[argot_field]),0)</f>
        <v>0</v>
      </c>
      <c r="AA46" s="9">
        <f>IF(ISNUMBER(MATCH(fields[argot_field],mappings[field],0)),COUNTIF(mappings[field],fields[argot_field]),0)</f>
        <v>2</v>
      </c>
      <c r="AB46" s="9"/>
      <c r="AC46" s="9"/>
    </row>
    <row r="47" spans="1:29" x14ac:dyDescent="0.25">
      <c r="A47" s="9" t="s">
        <v>973</v>
      </c>
      <c r="B47" s="9" t="s">
        <v>646</v>
      </c>
      <c r="C47" s="9" t="str">
        <f>IF(ISNUMBER(MATCH(fields[argot_field],fields[has parent],0)),"y","n")</f>
        <v>n</v>
      </c>
      <c r="D47" t="s">
        <v>1464</v>
      </c>
      <c r="E47" t="s">
        <v>770</v>
      </c>
      <c r="F47" s="9" t="str">
        <f>IF(fields[is parent?]="y","parent field",IF(NOT(fields[has parent]="x"),"field element","simple field"))</f>
        <v>field element</v>
      </c>
      <c r="G47" t="s">
        <v>972</v>
      </c>
      <c r="H47" s="9" t="s">
        <v>648</v>
      </c>
      <c r="I47" t="s">
        <v>2</v>
      </c>
      <c r="J47" t="s">
        <v>1332</v>
      </c>
      <c r="K47" t="s">
        <v>296</v>
      </c>
      <c r="L47" t="s">
        <v>501</v>
      </c>
      <c r="M47" t="s">
        <v>27</v>
      </c>
      <c r="N47" t="s">
        <v>27</v>
      </c>
      <c r="O47" t="s">
        <v>27</v>
      </c>
      <c r="P47" t="s">
        <v>27</v>
      </c>
      <c r="Q47" t="s">
        <v>5</v>
      </c>
      <c r="R47" t="s">
        <v>979</v>
      </c>
      <c r="S47" t="s">
        <v>980</v>
      </c>
      <c r="T47" t="s">
        <v>27</v>
      </c>
      <c r="U47" s="9" t="s">
        <v>27</v>
      </c>
      <c r="V47" t="s">
        <v>27</v>
      </c>
      <c r="W47" t="s">
        <v>356</v>
      </c>
      <c r="X47" s="9" t="s">
        <v>995</v>
      </c>
      <c r="Y47" t="s">
        <v>1039</v>
      </c>
      <c r="Z47" s="15">
        <f>IF(ISNUMBER(MATCH(fields[argot_field],issuesfield[field],0)),COUNTIF(issuesfield[field],fields[argot_field]),0)</f>
        <v>0</v>
      </c>
      <c r="AA47" s="9">
        <f>IF(ISNUMBER(MATCH(fields[argot_field],mappings[field],0)),COUNTIF(mappings[field],fields[argot_field]),0)</f>
        <v>6</v>
      </c>
      <c r="AB47" s="9"/>
      <c r="AC47" s="9"/>
    </row>
    <row r="48" spans="1:29" x14ac:dyDescent="0.25">
      <c r="A48" s="9" t="s">
        <v>44</v>
      </c>
      <c r="B48" s="9" t="s">
        <v>27</v>
      </c>
      <c r="C48" s="9" t="str">
        <f>IF(ISNUMBER(MATCH(fields[argot_field],fields[has parent],0)),"y","n")</f>
        <v>n</v>
      </c>
      <c r="D48" t="s">
        <v>1464</v>
      </c>
      <c r="E48" t="s">
        <v>770</v>
      </c>
      <c r="F48" s="9" t="str">
        <f>IF(fields[is parent?]="y","parent field",IF(NOT(fields[has parent]="x"),"field element","simple field"))</f>
        <v>simple field</v>
      </c>
      <c r="G48" t="s">
        <v>5</v>
      </c>
      <c r="H48" s="9" t="s">
        <v>344</v>
      </c>
      <c r="I48" s="9" t="s">
        <v>2</v>
      </c>
      <c r="J48" t="s">
        <v>1332</v>
      </c>
      <c r="K48" s="9" t="s">
        <v>641</v>
      </c>
      <c r="L48" t="s">
        <v>501</v>
      </c>
      <c r="M48" s="9" t="s">
        <v>27</v>
      </c>
      <c r="N48" t="s">
        <v>628</v>
      </c>
      <c r="O48" t="s">
        <v>27</v>
      </c>
      <c r="P48" t="s">
        <v>27</v>
      </c>
      <c r="Q48" s="9" t="s">
        <v>5</v>
      </c>
      <c r="R48" s="9" t="s">
        <v>642</v>
      </c>
      <c r="S48" s="9" t="s">
        <v>643</v>
      </c>
      <c r="T48" s="9" t="s">
        <v>27</v>
      </c>
      <c r="U48" s="9" t="s">
        <v>644</v>
      </c>
      <c r="V48" s="9" t="s">
        <v>5</v>
      </c>
      <c r="W48" t="s">
        <v>645</v>
      </c>
      <c r="X48" s="9" t="s">
        <v>519</v>
      </c>
      <c r="Y48" t="s">
        <v>5</v>
      </c>
      <c r="Z48" s="15">
        <f>IF(ISNUMBER(MATCH(fields[argot_field],issuesfield[field],0)),COUNTIF(issuesfield[field],fields[argot_field]),0)</f>
        <v>0</v>
      </c>
      <c r="AA48" s="9">
        <f>IF(ISNUMBER(MATCH(fields[argot_field],mappings[field],0)),COUNTIF(mappings[field],fields[argot_field]),0)</f>
        <v>4</v>
      </c>
      <c r="AB48" s="9"/>
      <c r="AC48" s="9"/>
    </row>
    <row r="49" spans="1:29" x14ac:dyDescent="0.25">
      <c r="A49" t="s">
        <v>277</v>
      </c>
      <c r="B49" t="s">
        <v>27</v>
      </c>
      <c r="C49" t="str">
        <f>IF(ISNUMBER(MATCH(fields[argot_field],fields[has parent],0)),"y","n")</f>
        <v>y</v>
      </c>
      <c r="D49" t="s">
        <v>1463</v>
      </c>
      <c r="E49" t="s">
        <v>770</v>
      </c>
      <c r="F49" t="str">
        <f>IF(fields[is parent?]="y","parent field",IF(NOT(fields[has parent]="x"),"field element","simple field"))</f>
        <v>parent field</v>
      </c>
      <c r="G49" t="s">
        <v>5</v>
      </c>
      <c r="H49" t="s">
        <v>259</v>
      </c>
      <c r="I49" t="s">
        <v>2</v>
      </c>
      <c r="J49" t="s">
        <v>1332</v>
      </c>
      <c r="K49" t="s">
        <v>294</v>
      </c>
      <c r="L49" t="s">
        <v>501</v>
      </c>
      <c r="M49" t="s">
        <v>3</v>
      </c>
      <c r="N49" t="s">
        <v>27</v>
      </c>
      <c r="O49" t="s">
        <v>27</v>
      </c>
      <c r="P49" t="s">
        <v>546</v>
      </c>
      <c r="Q49" t="s">
        <v>5</v>
      </c>
      <c r="R49" t="s">
        <v>404</v>
      </c>
      <c r="S49" t="s">
        <v>278</v>
      </c>
      <c r="T49" t="s">
        <v>5</v>
      </c>
      <c r="U49" t="s">
        <v>279</v>
      </c>
      <c r="V49" t="s">
        <v>27</v>
      </c>
      <c r="W49" t="s">
        <v>280</v>
      </c>
      <c r="X49" t="s">
        <v>519</v>
      </c>
      <c r="Y49" t="s">
        <v>5</v>
      </c>
      <c r="Z49" s="8">
        <f>IF(ISNUMBER(MATCH(fields[argot_field],issuesfield[field],0)),COUNTIF(issuesfield[field],fields[argot_field]),0)</f>
        <v>0</v>
      </c>
      <c r="AA49">
        <f>IF(ISNUMBER(MATCH(fields[argot_field],mappings[field],0)),COUNTIF(mappings[field],fields[argot_field]),0)</f>
        <v>0</v>
      </c>
      <c r="AB49" t="s">
        <v>5</v>
      </c>
      <c r="AC49" t="s">
        <v>5</v>
      </c>
    </row>
    <row r="50" spans="1:29" x14ac:dyDescent="0.25">
      <c r="A50" t="s">
        <v>402</v>
      </c>
      <c r="B50" t="s">
        <v>277</v>
      </c>
      <c r="C50" t="str">
        <f>IF(ISNUMBER(MATCH(fields[argot_field],fields[has parent],0)),"y","n")</f>
        <v>n</v>
      </c>
      <c r="D50" t="s">
        <v>1464</v>
      </c>
      <c r="E50" t="s">
        <v>770</v>
      </c>
      <c r="F50" t="str">
        <f>IF(fields[is parent?]="y","parent field",IF(NOT(fields[has parent]="x"),"field element","simple field"))</f>
        <v>field element</v>
      </c>
      <c r="G50" t="s">
        <v>5</v>
      </c>
      <c r="H50" t="s">
        <v>259</v>
      </c>
      <c r="I50" t="s">
        <v>2</v>
      </c>
      <c r="J50" t="s">
        <v>1332</v>
      </c>
      <c r="K50" t="s">
        <v>296</v>
      </c>
      <c r="L50" t="s">
        <v>444</v>
      </c>
      <c r="M50" t="s">
        <v>27</v>
      </c>
      <c r="N50" t="s">
        <v>27</v>
      </c>
      <c r="O50" t="s">
        <v>5</v>
      </c>
      <c r="P50" t="s">
        <v>5</v>
      </c>
      <c r="Q50" t="s">
        <v>5</v>
      </c>
      <c r="R50" t="s">
        <v>281</v>
      </c>
      <c r="S50" t="s">
        <v>282</v>
      </c>
      <c r="T50" t="s">
        <v>207</v>
      </c>
      <c r="U50" t="s">
        <v>283</v>
      </c>
      <c r="V50" t="s">
        <v>27</v>
      </c>
      <c r="W50" t="s">
        <v>27</v>
      </c>
      <c r="X50" t="s">
        <v>519</v>
      </c>
      <c r="Y50" t="s">
        <v>5</v>
      </c>
      <c r="Z50" s="8">
        <f>IF(ISNUMBER(MATCH(fields[argot_field],issuesfield[field],0)),COUNTIF(issuesfield[field],fields[argot_field]),0)</f>
        <v>0</v>
      </c>
      <c r="AA50">
        <f>IF(ISNUMBER(MATCH(fields[argot_field],mappings[field],0)),COUNTIF(mappings[field],fields[argot_field]),0)</f>
        <v>1</v>
      </c>
      <c r="AB50" t="s">
        <v>5</v>
      </c>
      <c r="AC50" t="s">
        <v>5</v>
      </c>
    </row>
    <row r="51" spans="1:29" x14ac:dyDescent="0.25">
      <c r="A51" t="s">
        <v>403</v>
      </c>
      <c r="B51" t="s">
        <v>277</v>
      </c>
      <c r="C51" t="str">
        <f>IF(ISNUMBER(MATCH(fields[argot_field],fields[has parent],0)),"y","n")</f>
        <v>n</v>
      </c>
      <c r="D51" t="s">
        <v>1465</v>
      </c>
      <c r="E51" t="s">
        <v>1472</v>
      </c>
      <c r="F51" t="str">
        <f>IF(fields[is parent?]="y","parent field",IF(NOT(fields[has parent]="x"),"field element","simple field"))</f>
        <v>field element</v>
      </c>
      <c r="G51" t="s">
        <v>5</v>
      </c>
      <c r="H51" t="s">
        <v>259</v>
      </c>
      <c r="I51" t="s">
        <v>2</v>
      </c>
      <c r="J51" t="s">
        <v>1332</v>
      </c>
      <c r="K51" t="s">
        <v>295</v>
      </c>
      <c r="L51" t="s">
        <v>501</v>
      </c>
      <c r="M51" t="s">
        <v>27</v>
      </c>
      <c r="N51" t="s">
        <v>27</v>
      </c>
      <c r="O51" t="s">
        <v>5</v>
      </c>
      <c r="P51" t="s">
        <v>5</v>
      </c>
      <c r="Q51" t="s">
        <v>5</v>
      </c>
      <c r="R51" t="s">
        <v>547</v>
      </c>
      <c r="S51" t="s">
        <v>5</v>
      </c>
      <c r="T51" t="s">
        <v>27</v>
      </c>
      <c r="U51" t="s">
        <v>64</v>
      </c>
      <c r="V51" t="s">
        <v>27</v>
      </c>
      <c r="W51" t="s">
        <v>27</v>
      </c>
      <c r="X51" t="s">
        <v>519</v>
      </c>
      <c r="Y51" t="s">
        <v>5</v>
      </c>
      <c r="Z51" s="8">
        <f>IF(ISNUMBER(MATCH(fields[argot_field],issuesfield[field],0)),COUNTIF(issuesfield[field],fields[argot_field]),0)</f>
        <v>1</v>
      </c>
      <c r="AA51">
        <f>IF(ISNUMBER(MATCH(fields[argot_field],mappings[field],0)),COUNTIF(mappings[field],fields[argot_field]),0)</f>
        <v>2</v>
      </c>
      <c r="AB51" t="s">
        <v>5</v>
      </c>
      <c r="AC51" t="s">
        <v>5</v>
      </c>
    </row>
    <row r="52" spans="1:29" x14ac:dyDescent="0.25">
      <c r="A52" t="s">
        <v>856</v>
      </c>
      <c r="B52" t="s">
        <v>27</v>
      </c>
      <c r="C52" t="str">
        <f>IF(ISNUMBER(MATCH(fields[argot_field],fields[has parent],0)),"y","n")</f>
        <v>n</v>
      </c>
      <c r="D52" t="s">
        <v>1464</v>
      </c>
      <c r="E52" s="9" t="s">
        <v>770</v>
      </c>
      <c r="F52" t="str">
        <f>IF(fields[is parent?]="y","parent field",IF(NOT(fields[has parent]="x"),"field element","simple field"))</f>
        <v>simple field</v>
      </c>
      <c r="G52" t="s">
        <v>716</v>
      </c>
      <c r="H52" t="s">
        <v>259</v>
      </c>
      <c r="I52" t="s">
        <v>2</v>
      </c>
      <c r="J52" t="s">
        <v>1332</v>
      </c>
      <c r="K52" t="s">
        <v>294</v>
      </c>
      <c r="L52" t="s">
        <v>444</v>
      </c>
      <c r="M52" t="s">
        <v>27</v>
      </c>
      <c r="N52" t="s">
        <v>27</v>
      </c>
      <c r="O52" t="s">
        <v>27</v>
      </c>
      <c r="P52" t="s">
        <v>27</v>
      </c>
      <c r="Q52" t="s">
        <v>27</v>
      </c>
      <c r="R52" t="s">
        <v>857</v>
      </c>
      <c r="S52" t="s">
        <v>858</v>
      </c>
      <c r="T52" t="s">
        <v>447</v>
      </c>
      <c r="U52" t="s">
        <v>27</v>
      </c>
      <c r="V52" t="s">
        <v>27</v>
      </c>
      <c r="W52" t="s">
        <v>27</v>
      </c>
      <c r="X52" t="s">
        <v>519</v>
      </c>
      <c r="Y52" t="s">
        <v>5</v>
      </c>
      <c r="Z52" s="8">
        <f>IF(ISNUMBER(MATCH(fields[argot_field],issuesfield[field],0)),COUNTIF(issuesfield[field],fields[argot_field]),0)</f>
        <v>0</v>
      </c>
      <c r="AA52">
        <f>IF(ISNUMBER(MATCH(fields[argot_field],mappings[field],0)),COUNTIF(mappings[field],fields[argot_field]),0)</f>
        <v>1</v>
      </c>
    </row>
    <row r="53" spans="1:29" x14ac:dyDescent="0.25">
      <c r="A53" t="s">
        <v>653</v>
      </c>
      <c r="B53" t="s">
        <v>27</v>
      </c>
      <c r="C53" t="str">
        <f>IF(ISNUMBER(MATCH(fields[argot_field],fields[has parent],0)),"y","n")</f>
        <v>y</v>
      </c>
      <c r="D53" t="s">
        <v>1463</v>
      </c>
      <c r="E53" t="s">
        <v>770</v>
      </c>
      <c r="F53" t="str">
        <f>IF(fields[is parent?]="y","parent field",IF(NOT(fields[has parent]="x"),"field element","simple field"))</f>
        <v>parent field</v>
      </c>
      <c r="G53" t="s">
        <v>5</v>
      </c>
      <c r="H53" t="s">
        <v>259</v>
      </c>
      <c r="I53" t="s">
        <v>2</v>
      </c>
      <c r="J53" t="s">
        <v>1332</v>
      </c>
      <c r="K53" t="s">
        <v>294</v>
      </c>
      <c r="L53" t="s">
        <v>501</v>
      </c>
      <c r="M53" t="s">
        <v>3</v>
      </c>
      <c r="N53" t="s">
        <v>27</v>
      </c>
      <c r="O53" t="s">
        <v>27</v>
      </c>
      <c r="P53" t="s">
        <v>654</v>
      </c>
      <c r="Q53" t="s">
        <v>5</v>
      </c>
      <c r="R53" t="s">
        <v>655</v>
      </c>
      <c r="S53" t="s">
        <v>5</v>
      </c>
      <c r="T53" t="s">
        <v>27</v>
      </c>
      <c r="U53" t="s">
        <v>656</v>
      </c>
      <c r="V53" t="s">
        <v>27</v>
      </c>
      <c r="W53" t="s">
        <v>27</v>
      </c>
      <c r="X53" t="s">
        <v>519</v>
      </c>
      <c r="Y53" t="s">
        <v>657</v>
      </c>
      <c r="Z53" s="8">
        <f>IF(ISNUMBER(MATCH(fields[argot_field],issuesfield[field],0)),COUNTIF(issuesfield[field],fields[argot_field]),0)</f>
        <v>0</v>
      </c>
      <c r="AA53">
        <f>IF(ISNUMBER(MATCH(fields[argot_field],mappings[field],0)),COUNTIF(mappings[field],fields[argot_field]),0)</f>
        <v>0</v>
      </c>
      <c r="AB53" t="s">
        <v>5</v>
      </c>
      <c r="AC53" t="s">
        <v>5</v>
      </c>
    </row>
    <row r="54" spans="1:29" x14ac:dyDescent="0.25">
      <c r="A54" t="s">
        <v>1415</v>
      </c>
      <c r="B54" t="s">
        <v>653</v>
      </c>
      <c r="C54" t="str">
        <f>IF(ISNUMBER(MATCH(fields[argot_field],fields[has parent],0)),"y","n")</f>
        <v>n</v>
      </c>
      <c r="D54" t="s">
        <v>1464</v>
      </c>
      <c r="E54" t="s">
        <v>770</v>
      </c>
      <c r="F54" t="str">
        <f>IF(fields[is parent?]="y","parent field",IF(NOT(fields[has parent]="x"),"field element","simple field"))</f>
        <v>field element</v>
      </c>
      <c r="G54" t="s">
        <v>5</v>
      </c>
      <c r="H54" t="s">
        <v>259</v>
      </c>
      <c r="I54" t="s">
        <v>2</v>
      </c>
      <c r="J54" t="s">
        <v>1332</v>
      </c>
      <c r="K54" t="s">
        <v>295</v>
      </c>
      <c r="L54" t="s">
        <v>444</v>
      </c>
      <c r="M54" t="s">
        <v>27</v>
      </c>
      <c r="N54" t="s">
        <v>27</v>
      </c>
      <c r="O54" t="s">
        <v>27</v>
      </c>
      <c r="P54" t="s">
        <v>27</v>
      </c>
      <c r="Q54" t="s">
        <v>1421</v>
      </c>
      <c r="R54" t="s">
        <v>1419</v>
      </c>
      <c r="S54" t="s">
        <v>27</v>
      </c>
      <c r="T54" t="s">
        <v>1420</v>
      </c>
      <c r="U54" t="s">
        <v>1172</v>
      </c>
      <c r="V54" t="s">
        <v>27</v>
      </c>
      <c r="W54" t="s">
        <v>27</v>
      </c>
      <c r="X54" t="s">
        <v>519</v>
      </c>
      <c r="Y54" t="s">
        <v>657</v>
      </c>
      <c r="Z54" s="8">
        <f>IF(ISNUMBER(MATCH(fields[argot_field],issuesfield[field],0)),COUNTIF(issuesfield[field],fields[argot_field]),0)</f>
        <v>0</v>
      </c>
      <c r="AA54">
        <f>IF(ISNUMBER(MATCH(fields[argot_field],mappings[field],0)),COUNTIF(mappings[field],fields[argot_field]),0)</f>
        <v>1</v>
      </c>
      <c r="AB54" t="s">
        <v>5</v>
      </c>
      <c r="AC54" t="s">
        <v>5</v>
      </c>
    </row>
    <row r="55" spans="1:29" x14ac:dyDescent="0.25">
      <c r="A55" t="s">
        <v>1414</v>
      </c>
      <c r="B55" t="s">
        <v>653</v>
      </c>
      <c r="C55" t="str">
        <f>IF(ISNUMBER(MATCH(fields[argot_field],fields[has parent],0)),"y","n")</f>
        <v>n</v>
      </c>
      <c r="D55" t="s">
        <v>1464</v>
      </c>
      <c r="E55" t="s">
        <v>770</v>
      </c>
      <c r="F55" t="str">
        <f>IF(fields[is parent?]="y","parent field",IF(NOT(fields[has parent]="x"),"field element","simple field"))</f>
        <v>field element</v>
      </c>
      <c r="G55" t="s">
        <v>5</v>
      </c>
      <c r="H55" t="s">
        <v>259</v>
      </c>
      <c r="I55" t="s">
        <v>2</v>
      </c>
      <c r="J55" t="s">
        <v>1332</v>
      </c>
      <c r="K55" t="s">
        <v>295</v>
      </c>
      <c r="L55" t="s">
        <v>444</v>
      </c>
      <c r="M55" t="s">
        <v>27</v>
      </c>
      <c r="N55" t="s">
        <v>27</v>
      </c>
      <c r="O55" t="s">
        <v>27</v>
      </c>
      <c r="P55" t="s">
        <v>1416</v>
      </c>
      <c r="Q55" t="s">
        <v>27</v>
      </c>
      <c r="R55" t="s">
        <v>1417</v>
      </c>
      <c r="S55" t="s">
        <v>27</v>
      </c>
      <c r="T55" t="s">
        <v>207</v>
      </c>
      <c r="U55" s="16" t="s">
        <v>1418</v>
      </c>
      <c r="V55" t="s">
        <v>27</v>
      </c>
      <c r="W55" t="s">
        <v>27</v>
      </c>
      <c r="X55" t="s">
        <v>519</v>
      </c>
      <c r="Y55" t="s">
        <v>657</v>
      </c>
      <c r="Z55" s="8">
        <f>IF(ISNUMBER(MATCH(fields[argot_field],issuesfield[field],0)),COUNTIF(issuesfield[field],fields[argot_field]),0)</f>
        <v>0</v>
      </c>
      <c r="AA55">
        <f>IF(ISNUMBER(MATCH(fields[argot_field],mappings[field],0)),COUNTIF(mappings[field],fields[argot_field]),0)</f>
        <v>1</v>
      </c>
      <c r="AB55" t="s">
        <v>5</v>
      </c>
      <c r="AC55" t="s">
        <v>5</v>
      </c>
    </row>
    <row r="56" spans="1:29" x14ac:dyDescent="0.25">
      <c r="A56" t="s">
        <v>859</v>
      </c>
      <c r="B56" t="s">
        <v>27</v>
      </c>
      <c r="C56" t="str">
        <f>IF(ISNUMBER(MATCH(fields[argot_field],fields[has parent],0)),"y","n")</f>
        <v>n</v>
      </c>
      <c r="D56" t="s">
        <v>1464</v>
      </c>
      <c r="E56" t="s">
        <v>770</v>
      </c>
      <c r="F56" t="str">
        <f>IF(fields[is parent?]="y","parent field",IF(NOT(fields[has parent]="x"),"field element","simple field"))</f>
        <v>simple field</v>
      </c>
      <c r="G56" t="s">
        <v>716</v>
      </c>
      <c r="H56" t="s">
        <v>259</v>
      </c>
      <c r="I56" t="s">
        <v>2</v>
      </c>
      <c r="J56" t="s">
        <v>1332</v>
      </c>
      <c r="K56" t="s">
        <v>294</v>
      </c>
      <c r="L56" t="s">
        <v>444</v>
      </c>
      <c r="M56" t="s">
        <v>27</v>
      </c>
      <c r="N56" t="s">
        <v>27</v>
      </c>
      <c r="O56" t="s">
        <v>27</v>
      </c>
      <c r="P56" t="s">
        <v>27</v>
      </c>
      <c r="Q56" t="s">
        <v>27</v>
      </c>
      <c r="R56" t="s">
        <v>860</v>
      </c>
      <c r="S56" t="s">
        <v>861</v>
      </c>
      <c r="T56" t="s">
        <v>447</v>
      </c>
      <c r="U56" s="16" t="s">
        <v>27</v>
      </c>
      <c r="V56" t="s">
        <v>27</v>
      </c>
      <c r="W56" t="s">
        <v>27</v>
      </c>
      <c r="X56" t="s">
        <v>519</v>
      </c>
      <c r="Y56" t="s">
        <v>5</v>
      </c>
      <c r="Z56" s="8">
        <f>IF(ISNUMBER(MATCH(fields[argot_field],issuesfield[field],0)),COUNTIF(issuesfield[field],fields[argot_field]),0)</f>
        <v>0</v>
      </c>
      <c r="AA56">
        <f>IF(ISNUMBER(MATCH(fields[argot_field],mappings[field],0)),COUNTIF(mappings[field],fields[argot_field]),0)</f>
        <v>1</v>
      </c>
    </row>
    <row r="57" spans="1:29" x14ac:dyDescent="0.25">
      <c r="A57" t="s">
        <v>153</v>
      </c>
      <c r="B57" t="s">
        <v>27</v>
      </c>
      <c r="C57" t="str">
        <f>IF(ISNUMBER(MATCH(fields[argot_field],fields[has parent],0)),"y","n")</f>
        <v>y</v>
      </c>
      <c r="D57" t="s">
        <v>1463</v>
      </c>
      <c r="E57" t="s">
        <v>770</v>
      </c>
      <c r="F57" t="str">
        <f>IF(fields[is parent?]="y","parent field",IF(NOT(fields[has parent]="x"),"field element","simple field"))</f>
        <v>parent field</v>
      </c>
      <c r="G57" t="s">
        <v>5</v>
      </c>
      <c r="H57" t="s">
        <v>194</v>
      </c>
      <c r="I57" t="s">
        <v>2</v>
      </c>
      <c r="J57" t="s">
        <v>54</v>
      </c>
      <c r="K57" t="s">
        <v>295</v>
      </c>
      <c r="L57" t="s">
        <v>501</v>
      </c>
      <c r="M57" t="s">
        <v>3</v>
      </c>
      <c r="N57" t="s">
        <v>27</v>
      </c>
      <c r="O57" t="s">
        <v>548</v>
      </c>
      <c r="P57" t="s">
        <v>534</v>
      </c>
      <c r="Q57" t="s">
        <v>5</v>
      </c>
      <c r="R57" t="s">
        <v>227</v>
      </c>
      <c r="S57" t="s">
        <v>5</v>
      </c>
      <c r="T57" t="s">
        <v>27</v>
      </c>
      <c r="U57" t="s">
        <v>27</v>
      </c>
      <c r="V57" t="s">
        <v>27</v>
      </c>
      <c r="W57" t="s">
        <v>27</v>
      </c>
      <c r="X57" t="s">
        <v>559</v>
      </c>
      <c r="Y57" t="s">
        <v>5</v>
      </c>
      <c r="Z57" s="8">
        <f>IF(ISNUMBER(MATCH(fields[argot_field],issuesfield[field],0)),COUNTIF(issuesfield[field],fields[argot_field]),0)</f>
        <v>0</v>
      </c>
      <c r="AA57">
        <f>IF(ISNUMBER(MATCH(fields[argot_field],mappings[field],0)),COUNTIF(mappings[field],fields[argot_field]),0)</f>
        <v>0</v>
      </c>
      <c r="AB57" t="s">
        <v>5</v>
      </c>
      <c r="AC57" t="s">
        <v>5</v>
      </c>
    </row>
    <row r="58" spans="1:29" x14ac:dyDescent="0.25">
      <c r="A58" t="s">
        <v>469</v>
      </c>
      <c r="B58" t="s">
        <v>153</v>
      </c>
      <c r="C58" t="str">
        <f>IF(ISNUMBER(MATCH(fields[argot_field],fields[has parent],0)),"y","n")</f>
        <v>n</v>
      </c>
      <c r="D58" t="s">
        <v>1464</v>
      </c>
      <c r="E58" t="s">
        <v>770</v>
      </c>
      <c r="F58" t="str">
        <f>IF(fields[is parent?]="y","parent field",IF(NOT(fields[has parent]="x"),"field element","simple field"))</f>
        <v>field element</v>
      </c>
      <c r="G58" t="s">
        <v>5</v>
      </c>
      <c r="H58" t="s">
        <v>194</v>
      </c>
      <c r="I58" t="s">
        <v>2</v>
      </c>
      <c r="J58" t="s">
        <v>54</v>
      </c>
      <c r="K58" t="s">
        <v>295</v>
      </c>
      <c r="L58" t="s">
        <v>138</v>
      </c>
      <c r="M58" t="s">
        <v>27</v>
      </c>
      <c r="N58" t="s">
        <v>27</v>
      </c>
      <c r="O58" t="s">
        <v>549</v>
      </c>
      <c r="P58" t="s">
        <v>549</v>
      </c>
      <c r="Q58" t="s">
        <v>5</v>
      </c>
      <c r="R58" t="s">
        <v>139</v>
      </c>
      <c r="S58" t="s">
        <v>163</v>
      </c>
      <c r="T58" t="s">
        <v>5</v>
      </c>
      <c r="U58" s="16" t="s">
        <v>147</v>
      </c>
      <c r="V58" t="s">
        <v>5</v>
      </c>
      <c r="W58" t="s">
        <v>5</v>
      </c>
      <c r="X58" t="s">
        <v>559</v>
      </c>
      <c r="Y58" t="s">
        <v>5</v>
      </c>
      <c r="Z58" s="8">
        <f>IF(ISNUMBER(MATCH(fields[argot_field],issuesfield[field],0)),COUNTIF(issuesfield[field],fields[argot_field]),0)</f>
        <v>0</v>
      </c>
      <c r="AA58">
        <f>IF(ISNUMBER(MATCH(fields[argot_field],mappings[field],0)),COUNTIF(mappings[field],fields[argot_field]),0)</f>
        <v>1</v>
      </c>
      <c r="AB58" t="s">
        <v>5</v>
      </c>
      <c r="AC58" t="s">
        <v>5</v>
      </c>
    </row>
    <row r="59" spans="1:29" x14ac:dyDescent="0.25">
      <c r="A59" t="s">
        <v>470</v>
      </c>
      <c r="B59" t="s">
        <v>153</v>
      </c>
      <c r="C59" t="str">
        <f>IF(ISNUMBER(MATCH(fields[argot_field],fields[has parent],0)),"y","n")</f>
        <v>n</v>
      </c>
      <c r="D59" t="s">
        <v>1464</v>
      </c>
      <c r="E59" t="s">
        <v>770</v>
      </c>
      <c r="F59" t="str">
        <f>IF(fields[is parent?]="y","parent field",IF(NOT(fields[has parent]="x"),"field element","simple field"))</f>
        <v>field element</v>
      </c>
      <c r="G59" t="s">
        <v>5</v>
      </c>
      <c r="H59" t="s">
        <v>194</v>
      </c>
      <c r="I59" t="s">
        <v>2</v>
      </c>
      <c r="J59" t="s">
        <v>54</v>
      </c>
      <c r="K59" t="s">
        <v>295</v>
      </c>
      <c r="L59" t="s">
        <v>501</v>
      </c>
      <c r="M59" t="s">
        <v>27</v>
      </c>
      <c r="N59" t="s">
        <v>27</v>
      </c>
      <c r="O59" t="s">
        <v>27</v>
      </c>
      <c r="P59" t="s">
        <v>27</v>
      </c>
      <c r="Q59" t="s">
        <v>5</v>
      </c>
      <c r="R59" t="s">
        <v>144</v>
      </c>
      <c r="S59" t="s">
        <v>146</v>
      </c>
      <c r="T59" t="s">
        <v>27</v>
      </c>
      <c r="U59" t="s">
        <v>179</v>
      </c>
      <c r="V59" t="s">
        <v>27</v>
      </c>
      <c r="W59" t="s">
        <v>27</v>
      </c>
      <c r="X59" t="s">
        <v>559</v>
      </c>
      <c r="Y59" t="s">
        <v>5</v>
      </c>
      <c r="Z59" s="8">
        <f>IF(ISNUMBER(MATCH(fields[argot_field],issuesfield[field],0)),COUNTIF(issuesfield[field],fields[argot_field]),0)</f>
        <v>0</v>
      </c>
      <c r="AA59">
        <f>IF(ISNUMBER(MATCH(fields[argot_field],mappings[field],0)),COUNTIF(mappings[field],fields[argot_field]),0)</f>
        <v>0</v>
      </c>
      <c r="AB59" t="s">
        <v>5</v>
      </c>
      <c r="AC59" t="s">
        <v>5</v>
      </c>
    </row>
    <row r="60" spans="1:29" x14ac:dyDescent="0.25">
      <c r="A60" t="s">
        <v>471</v>
      </c>
      <c r="B60" t="s">
        <v>153</v>
      </c>
      <c r="C60" t="str">
        <f>IF(ISNUMBER(MATCH(fields[argot_field],fields[has parent],0)),"y","n")</f>
        <v>n</v>
      </c>
      <c r="D60" t="s">
        <v>1464</v>
      </c>
      <c r="E60" t="s">
        <v>770</v>
      </c>
      <c r="F60" t="str">
        <f>IF(fields[is parent?]="y","parent field",IF(NOT(fields[has parent]="x"),"field element","simple field"))</f>
        <v>field element</v>
      </c>
      <c r="G60" t="s">
        <v>5</v>
      </c>
      <c r="H60" t="s">
        <v>194</v>
      </c>
      <c r="I60" t="s">
        <v>2</v>
      </c>
      <c r="J60" t="s">
        <v>54</v>
      </c>
      <c r="K60" t="s">
        <v>295</v>
      </c>
      <c r="L60" t="s">
        <v>501</v>
      </c>
      <c r="M60" t="s">
        <v>27</v>
      </c>
      <c r="N60" t="s">
        <v>27</v>
      </c>
      <c r="O60" t="s">
        <v>549</v>
      </c>
      <c r="P60" t="s">
        <v>549</v>
      </c>
      <c r="Q60" t="s">
        <v>5</v>
      </c>
      <c r="R60" t="s">
        <v>230</v>
      </c>
      <c r="S60" t="s">
        <v>231</v>
      </c>
      <c r="T60" t="s">
        <v>27</v>
      </c>
      <c r="U60" s="16" t="s">
        <v>27</v>
      </c>
      <c r="V60" t="s">
        <v>27</v>
      </c>
      <c r="W60" t="s">
        <v>5</v>
      </c>
      <c r="X60" t="s">
        <v>559</v>
      </c>
      <c r="Y60" t="s">
        <v>5</v>
      </c>
      <c r="Z60" s="8">
        <f>IF(ISNUMBER(MATCH(fields[argot_field],issuesfield[field],0)),COUNTIF(issuesfield[field],fields[argot_field]),0)</f>
        <v>0</v>
      </c>
      <c r="AA60">
        <f>IF(ISNUMBER(MATCH(fields[argot_field],mappings[field],0)),COUNTIF(mappings[field],fields[argot_field]),0)</f>
        <v>1</v>
      </c>
      <c r="AB60" t="s">
        <v>5</v>
      </c>
      <c r="AC60" t="s">
        <v>5</v>
      </c>
    </row>
    <row r="61" spans="1:29" x14ac:dyDescent="0.25">
      <c r="A61" t="s">
        <v>472</v>
      </c>
      <c r="B61" t="s">
        <v>153</v>
      </c>
      <c r="C61" t="str">
        <f>IF(ISNUMBER(MATCH(fields[argot_field],fields[has parent],0)),"y","n")</f>
        <v>n</v>
      </c>
      <c r="D61" t="s">
        <v>1464</v>
      </c>
      <c r="E61" t="s">
        <v>770</v>
      </c>
      <c r="F61" t="str">
        <f>IF(fields[is parent?]="y","parent field",IF(NOT(fields[has parent]="x"),"field element","simple field"))</f>
        <v>field element</v>
      </c>
      <c r="G61" t="s">
        <v>5</v>
      </c>
      <c r="H61" t="s">
        <v>194</v>
      </c>
      <c r="I61" t="s">
        <v>2</v>
      </c>
      <c r="J61" t="s">
        <v>54</v>
      </c>
      <c r="K61" t="s">
        <v>295</v>
      </c>
      <c r="L61" t="s">
        <v>501</v>
      </c>
      <c r="M61" t="s">
        <v>27</v>
      </c>
      <c r="N61" t="s">
        <v>27</v>
      </c>
      <c r="O61" t="s">
        <v>551</v>
      </c>
      <c r="P61" t="s">
        <v>551</v>
      </c>
      <c r="Q61" t="s">
        <v>5</v>
      </c>
      <c r="R61" t="s">
        <v>118</v>
      </c>
      <c r="S61" t="s">
        <v>119</v>
      </c>
      <c r="T61" t="s">
        <v>27</v>
      </c>
      <c r="U61" t="s">
        <v>120</v>
      </c>
      <c r="V61" t="s">
        <v>221</v>
      </c>
      <c r="W61" t="s">
        <v>121</v>
      </c>
      <c r="X61" t="s">
        <v>559</v>
      </c>
      <c r="Y61" t="s">
        <v>5</v>
      </c>
      <c r="Z61" s="8">
        <f>IF(ISNUMBER(MATCH(fields[argot_field],issuesfield[field],0)),COUNTIF(issuesfield[field],fields[argot_field]),0)</f>
        <v>1</v>
      </c>
      <c r="AA61">
        <f>IF(ISNUMBER(MATCH(fields[argot_field],mappings[field],0)),COUNTIF(mappings[field],fields[argot_field]),0)</f>
        <v>1</v>
      </c>
      <c r="AB61" t="s">
        <v>5</v>
      </c>
      <c r="AC61" t="s">
        <v>5</v>
      </c>
    </row>
    <row r="62" spans="1:29" x14ac:dyDescent="0.25">
      <c r="A62" t="s">
        <v>468</v>
      </c>
      <c r="B62" t="s">
        <v>153</v>
      </c>
      <c r="C62" t="str">
        <f>IF(ISNUMBER(MATCH(fields[argot_field],fields[has parent],0)),"y","n")</f>
        <v>n</v>
      </c>
      <c r="D62" t="s">
        <v>1464</v>
      </c>
      <c r="E62" t="s">
        <v>770</v>
      </c>
      <c r="F62" t="str">
        <f>IF(fields[is parent?]="y","parent field",IF(NOT(fields[has parent]="x"),"field element","simple field"))</f>
        <v>field element</v>
      </c>
      <c r="G62" t="s">
        <v>5</v>
      </c>
      <c r="H62" t="s">
        <v>194</v>
      </c>
      <c r="I62" t="s">
        <v>2</v>
      </c>
      <c r="J62" t="s">
        <v>54</v>
      </c>
      <c r="K62" t="s">
        <v>295</v>
      </c>
      <c r="L62" t="s">
        <v>501</v>
      </c>
      <c r="M62" t="s">
        <v>27</v>
      </c>
      <c r="N62" t="s">
        <v>27</v>
      </c>
      <c r="O62" t="s">
        <v>27</v>
      </c>
      <c r="P62" t="s">
        <v>27</v>
      </c>
      <c r="Q62" t="s">
        <v>5</v>
      </c>
      <c r="R62" t="s">
        <v>114</v>
      </c>
      <c r="S62" t="s">
        <v>137</v>
      </c>
      <c r="T62" t="s">
        <v>27</v>
      </c>
      <c r="U62" t="s">
        <v>115</v>
      </c>
      <c r="V62" t="s">
        <v>27</v>
      </c>
      <c r="W62" t="s">
        <v>27</v>
      </c>
      <c r="X62" t="s">
        <v>559</v>
      </c>
      <c r="Y62" t="s">
        <v>5</v>
      </c>
      <c r="Z62" s="8">
        <f>IF(ISNUMBER(MATCH(fields[argot_field],issuesfield[field],0)),COUNTIF(issuesfield[field],fields[argot_field]),0)</f>
        <v>0</v>
      </c>
      <c r="AA62">
        <f>IF(ISNUMBER(MATCH(fields[argot_field],mappings[field],0)),COUNTIF(mappings[field],fields[argot_field]),0)</f>
        <v>1</v>
      </c>
      <c r="AB62" t="s">
        <v>5</v>
      </c>
      <c r="AC62" t="s">
        <v>5</v>
      </c>
    </row>
    <row r="63" spans="1:29" x14ac:dyDescent="0.25">
      <c r="A63" t="s">
        <v>473</v>
      </c>
      <c r="B63" t="s">
        <v>153</v>
      </c>
      <c r="C63" t="str">
        <f>IF(ISNUMBER(MATCH(fields[argot_field],fields[has parent],0)),"y","n")</f>
        <v>n</v>
      </c>
      <c r="D63" t="s">
        <v>1464</v>
      </c>
      <c r="E63" t="s">
        <v>770</v>
      </c>
      <c r="F63" t="str">
        <f>IF(fields[is parent?]="y","parent field",IF(NOT(fields[has parent]="x"),"field element","simple field"))</f>
        <v>field element</v>
      </c>
      <c r="G63" t="s">
        <v>5</v>
      </c>
      <c r="H63" t="s">
        <v>194</v>
      </c>
      <c r="I63" t="s">
        <v>2</v>
      </c>
      <c r="J63" t="s">
        <v>54</v>
      </c>
      <c r="K63" t="s">
        <v>296</v>
      </c>
      <c r="L63" t="s">
        <v>501</v>
      </c>
      <c r="M63" t="s">
        <v>27</v>
      </c>
      <c r="N63" t="s">
        <v>27</v>
      </c>
      <c r="O63" t="s">
        <v>552</v>
      </c>
      <c r="P63" t="s">
        <v>552</v>
      </c>
      <c r="Q63" t="s">
        <v>5</v>
      </c>
      <c r="R63" t="s">
        <v>217</v>
      </c>
      <c r="S63" t="s">
        <v>140</v>
      </c>
      <c r="T63" t="s">
        <v>27</v>
      </c>
      <c r="U63" t="s">
        <v>141</v>
      </c>
      <c r="V63" t="s">
        <v>27</v>
      </c>
      <c r="W63" t="s">
        <v>219</v>
      </c>
      <c r="X63" t="s">
        <v>559</v>
      </c>
      <c r="Y63" t="s">
        <v>5</v>
      </c>
      <c r="Z63" s="8">
        <f>IF(ISNUMBER(MATCH(fields[argot_field],issuesfield[field],0)),COUNTIF(issuesfield[field],fields[argot_field]),0)</f>
        <v>0</v>
      </c>
      <c r="AA63">
        <f>IF(ISNUMBER(MATCH(fields[argot_field],mappings[field],0)),COUNTIF(mappings[field],fields[argot_field]),0)</f>
        <v>2</v>
      </c>
      <c r="AB63" t="s">
        <v>5</v>
      </c>
      <c r="AC63" t="s">
        <v>5</v>
      </c>
    </row>
    <row r="64" spans="1:29" x14ac:dyDescent="0.25">
      <c r="A64" t="s">
        <v>474</v>
      </c>
      <c r="B64" t="s">
        <v>153</v>
      </c>
      <c r="C64" t="str">
        <f>IF(ISNUMBER(MATCH(fields[argot_field],fields[has parent],0)),"y","n")</f>
        <v>n</v>
      </c>
      <c r="D64" t="s">
        <v>1464</v>
      </c>
      <c r="E64" t="s">
        <v>770</v>
      </c>
      <c r="F64" t="str">
        <f>IF(fields[is parent?]="y","parent field",IF(NOT(fields[has parent]="x"),"field element","simple field"))</f>
        <v>field element</v>
      </c>
      <c r="G64" t="s">
        <v>5</v>
      </c>
      <c r="H64" t="s">
        <v>194</v>
      </c>
      <c r="I64" t="s">
        <v>2</v>
      </c>
      <c r="J64" t="s">
        <v>54</v>
      </c>
      <c r="K64" t="s">
        <v>296</v>
      </c>
      <c r="L64" t="s">
        <v>501</v>
      </c>
      <c r="M64" t="s">
        <v>27</v>
      </c>
      <c r="N64" t="s">
        <v>27</v>
      </c>
      <c r="O64" t="s">
        <v>553</v>
      </c>
      <c r="P64" t="s">
        <v>553</v>
      </c>
      <c r="Q64" t="s">
        <v>5</v>
      </c>
      <c r="R64" t="s">
        <v>220</v>
      </c>
      <c r="S64" t="s">
        <v>124</v>
      </c>
      <c r="T64" t="s">
        <v>27</v>
      </c>
      <c r="U64" s="16" t="s">
        <v>125</v>
      </c>
      <c r="V64" t="s">
        <v>27</v>
      </c>
      <c r="W64" t="s">
        <v>219</v>
      </c>
      <c r="X64" t="s">
        <v>559</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x14ac:dyDescent="0.25">
      <c r="A65" t="s">
        <v>475</v>
      </c>
      <c r="B65" t="s">
        <v>153</v>
      </c>
      <c r="C65" t="str">
        <f>IF(ISNUMBER(MATCH(fields[argot_field],fields[has parent],0)),"y","n")</f>
        <v>n</v>
      </c>
      <c r="D65" t="s">
        <v>1464</v>
      </c>
      <c r="E65" t="s">
        <v>770</v>
      </c>
      <c r="F65" t="str">
        <f>IF(fields[is parent?]="y","parent field",IF(NOT(fields[has parent]="x"),"field element","simple field"))</f>
        <v>field element</v>
      </c>
      <c r="G65" t="s">
        <v>5</v>
      </c>
      <c r="H65" t="s">
        <v>194</v>
      </c>
      <c r="I65" t="s">
        <v>2</v>
      </c>
      <c r="J65" t="s">
        <v>54</v>
      </c>
      <c r="K65" t="s">
        <v>294</v>
      </c>
      <c r="L65" t="s">
        <v>501</v>
      </c>
      <c r="M65" t="s">
        <v>3</v>
      </c>
      <c r="N65" t="s">
        <v>27</v>
      </c>
      <c r="O65" t="s">
        <v>554</v>
      </c>
      <c r="P65" t="s">
        <v>554</v>
      </c>
      <c r="Q65" t="s">
        <v>5</v>
      </c>
      <c r="R65" t="s">
        <v>174</v>
      </c>
      <c r="S65" t="s">
        <v>127</v>
      </c>
      <c r="T65" t="s">
        <v>27</v>
      </c>
      <c r="U65" t="s">
        <v>128</v>
      </c>
      <c r="V65" t="s">
        <v>27</v>
      </c>
      <c r="W65" t="s">
        <v>148</v>
      </c>
      <c r="X65" t="s">
        <v>559</v>
      </c>
      <c r="Y65" t="s">
        <v>5</v>
      </c>
      <c r="Z65" s="8">
        <f>IF(ISNUMBER(MATCH(fields[argot_field],issuesfield[field],0)),COUNTIF(issuesfield[field],fields[argot_field]),0)</f>
        <v>0</v>
      </c>
      <c r="AA65">
        <f>IF(ISNUMBER(MATCH(fields[argot_field],mappings[field],0)),COUNTIF(mappings[field],fields[argot_field]),0)</f>
        <v>1</v>
      </c>
      <c r="AB65" t="s">
        <v>5</v>
      </c>
      <c r="AC65" t="s">
        <v>5</v>
      </c>
    </row>
    <row r="66" spans="1:29" x14ac:dyDescent="0.25">
      <c r="A66" t="s">
        <v>476</v>
      </c>
      <c r="B66" t="s">
        <v>153</v>
      </c>
      <c r="C66" t="str">
        <f>IF(ISNUMBER(MATCH(fields[argot_field],fields[has parent],0)),"y","n")</f>
        <v>n</v>
      </c>
      <c r="D66" t="s">
        <v>1464</v>
      </c>
      <c r="E66" t="s">
        <v>770</v>
      </c>
      <c r="F66" t="str">
        <f>IF(fields[is parent?]="y","parent field",IF(NOT(fields[has parent]="x"),"field element","simple field"))</f>
        <v>field element</v>
      </c>
      <c r="G66" t="s">
        <v>5</v>
      </c>
      <c r="H66" t="s">
        <v>194</v>
      </c>
      <c r="I66" t="s">
        <v>2</v>
      </c>
      <c r="J66" t="s">
        <v>54</v>
      </c>
      <c r="K66" t="s">
        <v>296</v>
      </c>
      <c r="L66" t="s">
        <v>501</v>
      </c>
      <c r="M66" t="s">
        <v>27</v>
      </c>
      <c r="N66" t="s">
        <v>27</v>
      </c>
      <c r="O66" t="s">
        <v>555</v>
      </c>
      <c r="P66" t="s">
        <v>555</v>
      </c>
      <c r="Q66" t="s">
        <v>5</v>
      </c>
      <c r="R66" t="s">
        <v>154</v>
      </c>
      <c r="S66" t="s">
        <v>155</v>
      </c>
      <c r="T66" t="s">
        <v>27</v>
      </c>
      <c r="U66" t="s">
        <v>156</v>
      </c>
      <c r="V66" t="s">
        <v>27</v>
      </c>
      <c r="W66" t="s">
        <v>222</v>
      </c>
      <c r="X66" t="s">
        <v>559</v>
      </c>
      <c r="Y66" t="s">
        <v>5</v>
      </c>
      <c r="Z66" s="8">
        <f>IF(ISNUMBER(MATCH(fields[argot_field],issuesfield[field],0)),COUNTIF(issuesfield[field],fields[argot_field]),0)</f>
        <v>0</v>
      </c>
      <c r="AA66">
        <f>IF(ISNUMBER(MATCH(fields[argot_field],mappings[field],0)),COUNTIF(mappings[field],fields[argot_field]),0)</f>
        <v>3</v>
      </c>
      <c r="AB66" t="s">
        <v>5</v>
      </c>
      <c r="AC66" t="s">
        <v>5</v>
      </c>
    </row>
    <row r="67" spans="1:29" x14ac:dyDescent="0.25">
      <c r="A67" t="s">
        <v>477</v>
      </c>
      <c r="B67" t="s">
        <v>153</v>
      </c>
      <c r="C67" t="str">
        <f>IF(ISNUMBER(MATCH(fields[argot_field],fields[has parent],0)),"y","n")</f>
        <v>n</v>
      </c>
      <c r="D67" t="s">
        <v>1464</v>
      </c>
      <c r="E67" t="s">
        <v>770</v>
      </c>
      <c r="F67" t="str">
        <f>IF(fields[is parent?]="y","parent field",IF(NOT(fields[has parent]="x"),"field element","simple field"))</f>
        <v>field element</v>
      </c>
      <c r="G67" t="s">
        <v>5</v>
      </c>
      <c r="H67" t="s">
        <v>194</v>
      </c>
      <c r="I67" t="s">
        <v>2</v>
      </c>
      <c r="J67" t="s">
        <v>54</v>
      </c>
      <c r="K67" t="s">
        <v>295</v>
      </c>
      <c r="L67" t="s">
        <v>501</v>
      </c>
      <c r="M67" t="s">
        <v>27</v>
      </c>
      <c r="N67" t="s">
        <v>27</v>
      </c>
      <c r="O67" t="s">
        <v>27</v>
      </c>
      <c r="P67" t="s">
        <v>27</v>
      </c>
      <c r="Q67" t="s">
        <v>5</v>
      </c>
      <c r="R67" t="s">
        <v>157</v>
      </c>
      <c r="S67" t="s">
        <v>67</v>
      </c>
      <c r="T67" t="s">
        <v>27</v>
      </c>
      <c r="U67" t="s">
        <v>158</v>
      </c>
      <c r="V67" t="s">
        <v>27</v>
      </c>
      <c r="W67" t="s">
        <v>5</v>
      </c>
      <c r="X67" t="s">
        <v>559</v>
      </c>
      <c r="Y67" t="s">
        <v>5</v>
      </c>
      <c r="Z67" s="8">
        <f>IF(ISNUMBER(MATCH(fields[argot_field],issuesfield[field],0)),COUNTIF(issuesfield[field],fields[argot_field]),0)</f>
        <v>0</v>
      </c>
      <c r="AA67">
        <f>IF(ISNUMBER(MATCH(fields[argot_field],mappings[field],0)),COUNTIF(mappings[field],fields[argot_field]),0)</f>
        <v>4</v>
      </c>
      <c r="AB67" t="s">
        <v>5</v>
      </c>
      <c r="AC67" t="s">
        <v>5</v>
      </c>
    </row>
    <row r="68" spans="1:29" x14ac:dyDescent="0.25">
      <c r="A68" t="s">
        <v>478</v>
      </c>
      <c r="B68" t="s">
        <v>153</v>
      </c>
      <c r="C68" t="str">
        <f>IF(ISNUMBER(MATCH(fields[argot_field],fields[has parent],0)),"y","n")</f>
        <v>n</v>
      </c>
      <c r="D68" t="s">
        <v>1464</v>
      </c>
      <c r="E68" t="s">
        <v>770</v>
      </c>
      <c r="F68" t="str">
        <f>IF(fields[is parent?]="y","parent field",IF(NOT(fields[has parent]="x"),"field element","simple field"))</f>
        <v>field element</v>
      </c>
      <c r="G68" t="s">
        <v>5</v>
      </c>
      <c r="H68" t="s">
        <v>194</v>
      </c>
      <c r="I68" t="s">
        <v>2</v>
      </c>
      <c r="J68" t="s">
        <v>54</v>
      </c>
      <c r="K68" t="s">
        <v>295</v>
      </c>
      <c r="L68" t="s">
        <v>501</v>
      </c>
      <c r="M68" t="s">
        <v>27</v>
      </c>
      <c r="N68" t="s">
        <v>27</v>
      </c>
      <c r="O68" t="s">
        <v>549</v>
      </c>
      <c r="P68" t="s">
        <v>549</v>
      </c>
      <c r="Q68" t="s">
        <v>5</v>
      </c>
      <c r="R68" t="s">
        <v>228</v>
      </c>
      <c r="S68" t="s">
        <v>229</v>
      </c>
      <c r="T68" t="s">
        <v>27</v>
      </c>
      <c r="U68" s="16" t="s">
        <v>27</v>
      </c>
      <c r="V68" t="s">
        <v>27</v>
      </c>
      <c r="W68" t="s">
        <v>5</v>
      </c>
      <c r="X68" t="s">
        <v>559</v>
      </c>
      <c r="Y68" t="s">
        <v>5</v>
      </c>
      <c r="Z68" s="8">
        <f>IF(ISNUMBER(MATCH(fields[argot_field],issuesfield[field],0)),COUNTIF(issuesfield[field],fields[argot_field]),0)</f>
        <v>0</v>
      </c>
      <c r="AA68">
        <f>IF(ISNUMBER(MATCH(fields[argot_field],mappings[field],0)),COUNTIF(mappings[field],fields[argot_field]),0)</f>
        <v>1</v>
      </c>
      <c r="AB68" t="s">
        <v>5</v>
      </c>
      <c r="AC68" t="s">
        <v>5</v>
      </c>
    </row>
    <row r="69" spans="1:29" x14ac:dyDescent="0.25">
      <c r="A69" t="s">
        <v>487</v>
      </c>
      <c r="B69" t="s">
        <v>27</v>
      </c>
      <c r="C69" t="str">
        <f>IF(ISNUMBER(MATCH(fields[argot_field],fields[has parent],0)),"y","n")</f>
        <v>n</v>
      </c>
      <c r="D69" t="s">
        <v>1464</v>
      </c>
      <c r="E69" t="s">
        <v>770</v>
      </c>
      <c r="F69" t="str">
        <f>IF(fields[is parent?]="y","parent field",IF(NOT(fields[has parent]="x"),"field element","simple field"))</f>
        <v>simple field</v>
      </c>
      <c r="G69" t="s">
        <v>5</v>
      </c>
      <c r="H69" t="s">
        <v>5</v>
      </c>
      <c r="I69" t="s">
        <v>2</v>
      </c>
      <c r="J69" t="s">
        <v>1332</v>
      </c>
      <c r="K69" t="s">
        <v>294</v>
      </c>
      <c r="L69" t="s">
        <v>556</v>
      </c>
      <c r="M69" t="s">
        <v>3</v>
      </c>
      <c r="N69" t="s">
        <v>90</v>
      </c>
      <c r="O69" t="s">
        <v>27</v>
      </c>
      <c r="P69" t="s">
        <v>557</v>
      </c>
      <c r="Q69" t="s">
        <v>5</v>
      </c>
      <c r="R69" t="s">
        <v>91</v>
      </c>
      <c r="S69" t="s">
        <v>136</v>
      </c>
      <c r="T69" t="s">
        <v>27</v>
      </c>
      <c r="U69" t="s">
        <v>90</v>
      </c>
      <c r="V69" t="s">
        <v>27</v>
      </c>
      <c r="W69" t="s">
        <v>150</v>
      </c>
      <c r="X69" t="s">
        <v>519</v>
      </c>
      <c r="Y69" t="s">
        <v>5</v>
      </c>
      <c r="Z69">
        <f>IF(ISNUMBER(MATCH(fields[argot_field],issuesfield[field],0)),COUNTIF(issuesfield[field],fields[argot_field]),0)</f>
        <v>0</v>
      </c>
      <c r="AA69">
        <f>IF(ISNUMBER(MATCH(fields[argot_field],mappings[field],0)),COUNTIF(mappings[field],fields[argot_field]),0)</f>
        <v>2</v>
      </c>
      <c r="AB69" t="s">
        <v>5</v>
      </c>
      <c r="AC69" t="s">
        <v>5</v>
      </c>
    </row>
    <row r="70" spans="1:29" x14ac:dyDescent="0.25">
      <c r="A70" t="s">
        <v>750</v>
      </c>
      <c r="B70" t="s">
        <v>27</v>
      </c>
      <c r="C70" t="str">
        <f>IF(ISNUMBER(MATCH(fields[argot_field],fields[has parent],0)),"y","n")</f>
        <v>y</v>
      </c>
      <c r="D70" t="s">
        <v>1463</v>
      </c>
      <c r="E70" t="s">
        <v>770</v>
      </c>
      <c r="F70" t="str">
        <f>IF(fields[is parent?]="y","parent field",IF(NOT(fields[has parent]="x"),"field element","simple field"))</f>
        <v>parent field</v>
      </c>
      <c r="G70" t="s">
        <v>5</v>
      </c>
      <c r="H70" t="s">
        <v>259</v>
      </c>
      <c r="I70" t="s">
        <v>2</v>
      </c>
      <c r="J70" t="s">
        <v>54</v>
      </c>
      <c r="K70" t="s">
        <v>296</v>
      </c>
      <c r="L70" t="s">
        <v>501</v>
      </c>
      <c r="M70" t="s">
        <v>27</v>
      </c>
      <c r="N70" t="s">
        <v>27</v>
      </c>
      <c r="O70" t="s">
        <v>27</v>
      </c>
      <c r="P70" t="s">
        <v>27</v>
      </c>
      <c r="Q70" t="s">
        <v>5</v>
      </c>
      <c r="R70" t="s">
        <v>752</v>
      </c>
      <c r="S70" t="s">
        <v>5</v>
      </c>
      <c r="T70" t="s">
        <v>27</v>
      </c>
      <c r="U70" s="16" t="s">
        <v>753</v>
      </c>
      <c r="V70" t="s">
        <v>5</v>
      </c>
      <c r="W70" t="s">
        <v>5</v>
      </c>
      <c r="X70" t="s">
        <v>519</v>
      </c>
      <c r="Y70" t="s">
        <v>5</v>
      </c>
      <c r="Z70" s="8">
        <f>IF(ISNUMBER(MATCH(fields[argot_field],issuesfield[field],0)),COUNTIF(issuesfield[field],fields[argot_field]),0)</f>
        <v>0</v>
      </c>
      <c r="AA70">
        <f>IF(ISNUMBER(MATCH(fields[argot_field],mappings[field],0)),COUNTIF(mappings[field],fields[argot_field]),0)</f>
        <v>0</v>
      </c>
      <c r="AB70" t="s">
        <v>3</v>
      </c>
      <c r="AC70" t="s">
        <v>5</v>
      </c>
    </row>
    <row r="71" spans="1:29" x14ac:dyDescent="0.25">
      <c r="A71" t="s">
        <v>751</v>
      </c>
      <c r="B71" t="s">
        <v>750</v>
      </c>
      <c r="C71" t="str">
        <f>IF(ISNUMBER(MATCH(fields[argot_field],fields[has parent],0)),"y","n")</f>
        <v>n</v>
      </c>
      <c r="D71" t="s">
        <v>1464</v>
      </c>
      <c r="E71" t="s">
        <v>770</v>
      </c>
      <c r="F71" t="str">
        <f>IF(fields[is parent?]="y","parent field",IF(NOT(fields[has parent]="x"),"field element","simple field"))</f>
        <v>field element</v>
      </c>
      <c r="G71" t="s">
        <v>5</v>
      </c>
      <c r="H71" t="s">
        <v>259</v>
      </c>
      <c r="I71" t="s">
        <v>2</v>
      </c>
      <c r="J71" t="s">
        <v>54</v>
      </c>
      <c r="K71" t="s">
        <v>296</v>
      </c>
      <c r="L71" t="s">
        <v>501</v>
      </c>
      <c r="M71" t="s">
        <v>27</v>
      </c>
      <c r="N71" t="s">
        <v>27</v>
      </c>
      <c r="O71" t="s">
        <v>27</v>
      </c>
      <c r="P71" t="s">
        <v>27</v>
      </c>
      <c r="Q71" t="s">
        <v>5</v>
      </c>
      <c r="R71" t="s">
        <v>5</v>
      </c>
      <c r="S71" t="s">
        <v>5</v>
      </c>
      <c r="T71" t="s">
        <v>27</v>
      </c>
      <c r="Z71" s="8">
        <f>IF(ISNUMBER(MATCH(fields[argot_field],issuesfield[field],0)),COUNTIF(issuesfield[field],fields[argot_field]),0)</f>
        <v>0</v>
      </c>
      <c r="AA71">
        <f>IF(ISNUMBER(MATCH(fields[argot_field],mappings[field],0)),COUNTIF(mappings[field],fields[argot_field]),0)</f>
        <v>4</v>
      </c>
    </row>
    <row r="72" spans="1:29" x14ac:dyDescent="0.25">
      <c r="A72" t="s">
        <v>239</v>
      </c>
      <c r="B72" t="s">
        <v>27</v>
      </c>
      <c r="C72" t="str">
        <f>IF(ISNUMBER(MATCH(fields[argot_field],fields[has parent],0)),"y","n")</f>
        <v>n</v>
      </c>
      <c r="D72" t="s">
        <v>1464</v>
      </c>
      <c r="E72" t="s">
        <v>770</v>
      </c>
      <c r="F72" t="str">
        <f>IF(fields[is parent?]="y","parent field",IF(NOT(fields[has parent]="x"),"field element","simple field"))</f>
        <v>simple field</v>
      </c>
      <c r="G72" t="s">
        <v>5</v>
      </c>
      <c r="H72" t="s">
        <v>5</v>
      </c>
      <c r="I72" t="s">
        <v>2</v>
      </c>
      <c r="J72" t="s">
        <v>54</v>
      </c>
      <c r="K72" t="s">
        <v>294</v>
      </c>
      <c r="L72" t="s">
        <v>558</v>
      </c>
      <c r="M72" t="s">
        <v>27</v>
      </c>
      <c r="N72" t="s">
        <v>190</v>
      </c>
      <c r="O72" t="s">
        <v>27</v>
      </c>
      <c r="P72" t="s">
        <v>27</v>
      </c>
      <c r="Q72" t="s">
        <v>5</v>
      </c>
      <c r="R72" t="s">
        <v>191</v>
      </c>
      <c r="S72" t="s">
        <v>224</v>
      </c>
      <c r="T72" t="s">
        <v>27</v>
      </c>
      <c r="U72" t="s">
        <v>190</v>
      </c>
      <c r="V72" t="s">
        <v>27</v>
      </c>
      <c r="W72" t="s">
        <v>27</v>
      </c>
      <c r="X72" t="s">
        <v>561</v>
      </c>
      <c r="Y72" t="s">
        <v>5</v>
      </c>
      <c r="Z72" s="8">
        <f>IF(ISNUMBER(MATCH(fields[argot_field],issuesfield[field],0)),COUNTIF(issuesfield[field],fields[argot_field]),0)</f>
        <v>0</v>
      </c>
      <c r="AA72">
        <f>IF(ISNUMBER(MATCH(fields[argot_field],mappings[field],0)),COUNTIF(mappings[field],fields[argot_field]),0)</f>
        <v>1</v>
      </c>
      <c r="AB72" t="s">
        <v>5</v>
      </c>
      <c r="AC72" t="s">
        <v>5</v>
      </c>
    </row>
    <row r="73" spans="1:29" x14ac:dyDescent="0.25">
      <c r="A73" t="s">
        <v>285</v>
      </c>
      <c r="B73" t="s">
        <v>27</v>
      </c>
      <c r="C73" t="str">
        <f>IF(ISNUMBER(MATCH(fields[argot_field],fields[has parent],0)),"y","n")</f>
        <v>y</v>
      </c>
      <c r="D73" t="s">
        <v>1463</v>
      </c>
      <c r="E73" t="s">
        <v>770</v>
      </c>
      <c r="F73" t="str">
        <f>IF(fields[is parent?]="y","parent field",IF(NOT(fields[has parent]="x"),"field element","simple field"))</f>
        <v>parent field</v>
      </c>
      <c r="G73" t="s">
        <v>5</v>
      </c>
      <c r="H73" t="s">
        <v>259</v>
      </c>
      <c r="I73" t="s">
        <v>2</v>
      </c>
      <c r="J73" t="s">
        <v>1332</v>
      </c>
      <c r="K73" t="s">
        <v>294</v>
      </c>
      <c r="L73" t="s">
        <v>501</v>
      </c>
      <c r="M73" t="s">
        <v>3</v>
      </c>
      <c r="N73" t="s">
        <v>27</v>
      </c>
      <c r="O73" t="s">
        <v>27</v>
      </c>
      <c r="P73" t="s">
        <v>564</v>
      </c>
      <c r="Q73" t="s">
        <v>5</v>
      </c>
      <c r="R73" t="s">
        <v>394</v>
      </c>
      <c r="S73" t="s">
        <v>286</v>
      </c>
      <c r="T73" t="s">
        <v>5</v>
      </c>
      <c r="U73" t="s">
        <v>289</v>
      </c>
      <c r="V73" t="s">
        <v>27</v>
      </c>
      <c r="W73" t="s">
        <v>27</v>
      </c>
      <c r="X73" t="s">
        <v>563</v>
      </c>
      <c r="Y73" t="s">
        <v>562</v>
      </c>
      <c r="Z73" s="8">
        <f>IF(ISNUMBER(MATCH(fields[argot_field],issuesfield[field],0)),COUNTIF(issuesfield[field],fields[argot_field]),0)</f>
        <v>0</v>
      </c>
      <c r="AA73">
        <f>IF(ISNUMBER(MATCH(fields[argot_field],mappings[field],0)),COUNTIF(mappings[field],fields[argot_field]),0)</f>
        <v>0</v>
      </c>
      <c r="AB73" t="s">
        <v>5</v>
      </c>
      <c r="AC73" t="s">
        <v>5</v>
      </c>
    </row>
    <row r="74" spans="1:29" x14ac:dyDescent="0.25">
      <c r="A74" t="s">
        <v>948</v>
      </c>
      <c r="B74" t="s">
        <v>285</v>
      </c>
      <c r="C74" t="str">
        <f>IF(ISNUMBER(MATCH(fields[argot_field],fields[has parent],0)),"y","n")</f>
        <v>n</v>
      </c>
      <c r="D74" t="s">
        <v>1464</v>
      </c>
      <c r="E74" t="s">
        <v>770</v>
      </c>
      <c r="F74" t="str">
        <f>IF(fields[is parent?]="y","parent field",IF(NOT(fields[has parent]="x"),"field element","simple field"))</f>
        <v>field element</v>
      </c>
      <c r="G74" t="s">
        <v>5</v>
      </c>
      <c r="H74" t="s">
        <v>259</v>
      </c>
      <c r="I74" t="s">
        <v>2</v>
      </c>
      <c r="J74" t="s">
        <v>1332</v>
      </c>
      <c r="K74" t="s">
        <v>295</v>
      </c>
      <c r="L74" t="s">
        <v>501</v>
      </c>
      <c r="M74" t="s">
        <v>27</v>
      </c>
      <c r="N74" t="s">
        <v>27</v>
      </c>
      <c r="O74" t="s">
        <v>27</v>
      </c>
      <c r="P74" t="s">
        <v>27</v>
      </c>
      <c r="Q74" t="s">
        <v>5</v>
      </c>
      <c r="R74" t="s">
        <v>949</v>
      </c>
      <c r="S74" t="s">
        <v>27</v>
      </c>
      <c r="T74" t="s">
        <v>27</v>
      </c>
      <c r="U74" t="s">
        <v>27</v>
      </c>
      <c r="V74" t="s">
        <v>27</v>
      </c>
      <c r="W74" t="s">
        <v>27</v>
      </c>
      <c r="X74" t="s">
        <v>563</v>
      </c>
      <c r="Y74" t="s">
        <v>562</v>
      </c>
      <c r="Z74" s="8">
        <f>IF(ISNUMBER(MATCH(fields[argot_field],issuesfield[field],0)),COUNTIF(issuesfield[field],fields[argot_field]),0)</f>
        <v>0</v>
      </c>
      <c r="AA74">
        <f>IF(ISNUMBER(MATCH(fields[argot_field],mappings[field],0)),COUNTIF(mappings[field],fields[argot_field]),0)</f>
        <v>1</v>
      </c>
      <c r="AB74" t="s">
        <v>5</v>
      </c>
      <c r="AC74" t="s">
        <v>5</v>
      </c>
    </row>
    <row r="75" spans="1:29" x14ac:dyDescent="0.25">
      <c r="A75" t="s">
        <v>391</v>
      </c>
      <c r="B75" t="s">
        <v>285</v>
      </c>
      <c r="C75" t="str">
        <f>IF(ISNUMBER(MATCH(fields[argot_field],fields[has parent],0)),"y","n")</f>
        <v>n</v>
      </c>
      <c r="D75" t="s">
        <v>1465</v>
      </c>
      <c r="E75" t="s">
        <v>1472</v>
      </c>
      <c r="F75" t="str">
        <f>IF(fields[is parent?]="y","parent field",IF(NOT(fields[has parent]="x"),"field element","simple field"))</f>
        <v>field element</v>
      </c>
      <c r="G75" t="s">
        <v>5</v>
      </c>
      <c r="H75" t="s">
        <v>259</v>
      </c>
      <c r="I75" t="s">
        <v>2</v>
      </c>
      <c r="J75" t="s">
        <v>1332</v>
      </c>
      <c r="K75" t="s">
        <v>295</v>
      </c>
      <c r="L75" t="s">
        <v>501</v>
      </c>
      <c r="M75" t="s">
        <v>27</v>
      </c>
      <c r="N75" t="s">
        <v>27</v>
      </c>
      <c r="O75" t="s">
        <v>27</v>
      </c>
      <c r="P75" t="s">
        <v>564</v>
      </c>
      <c r="Q75" t="s">
        <v>566</v>
      </c>
      <c r="R75" t="s">
        <v>395</v>
      </c>
      <c r="S75" t="s">
        <v>287</v>
      </c>
      <c r="T75" t="s">
        <v>27</v>
      </c>
      <c r="U75" t="s">
        <v>27</v>
      </c>
      <c r="V75" t="s">
        <v>27</v>
      </c>
      <c r="W75" t="s">
        <v>27</v>
      </c>
      <c r="X75" t="s">
        <v>563</v>
      </c>
      <c r="Y75" t="s">
        <v>562</v>
      </c>
      <c r="Z75" s="8">
        <f>IF(ISNUMBER(MATCH(fields[argot_field],issuesfield[field],0)),COUNTIF(issuesfield[field],fields[argot_field]),0)</f>
        <v>0</v>
      </c>
      <c r="AA75">
        <f>IF(ISNUMBER(MATCH(fields[argot_field],mappings[field],0)),COUNTIF(mappings[field],fields[argot_field]),0)</f>
        <v>6</v>
      </c>
      <c r="AB75" t="s">
        <v>5</v>
      </c>
      <c r="AC75" t="s">
        <v>5</v>
      </c>
    </row>
    <row r="76" spans="1:29" x14ac:dyDescent="0.25">
      <c r="A76" t="s">
        <v>392</v>
      </c>
      <c r="B76" t="s">
        <v>285</v>
      </c>
      <c r="C76" t="str">
        <f>IF(ISNUMBER(MATCH(fields[argot_field],fields[has parent],0)),"y","n")</f>
        <v>n</v>
      </c>
      <c r="D76" t="s">
        <v>1464</v>
      </c>
      <c r="E76" t="s">
        <v>770</v>
      </c>
      <c r="F76" t="str">
        <f>IF(fields[is parent?]="y","parent field",IF(NOT(fields[has parent]="x"),"field element","simple field"))</f>
        <v>field element</v>
      </c>
      <c r="G76" t="s">
        <v>5</v>
      </c>
      <c r="H76" t="s">
        <v>259</v>
      </c>
      <c r="I76" t="s">
        <v>2</v>
      </c>
      <c r="J76" t="s">
        <v>1332</v>
      </c>
      <c r="K76" t="s">
        <v>296</v>
      </c>
      <c r="L76" t="s">
        <v>501</v>
      </c>
      <c r="M76" t="s">
        <v>27</v>
      </c>
      <c r="N76" t="s">
        <v>27</v>
      </c>
      <c r="O76" t="s">
        <v>27</v>
      </c>
      <c r="P76" t="s">
        <v>564</v>
      </c>
      <c r="Q76" t="s">
        <v>567</v>
      </c>
      <c r="R76" t="s">
        <v>396</v>
      </c>
      <c r="S76" t="s">
        <v>288</v>
      </c>
      <c r="T76" t="s">
        <v>27</v>
      </c>
      <c r="U76" s="16" t="s">
        <v>27</v>
      </c>
      <c r="V76" t="s">
        <v>27</v>
      </c>
      <c r="W76" t="s">
        <v>27</v>
      </c>
      <c r="X76" t="s">
        <v>563</v>
      </c>
      <c r="Y76" t="s">
        <v>562</v>
      </c>
      <c r="Z76" s="8">
        <f>IF(ISNUMBER(MATCH(fields[argot_field],issuesfield[field],0)),COUNTIF(issuesfield[field],fields[argot_field]),0)</f>
        <v>0</v>
      </c>
      <c r="AA76">
        <f>IF(ISNUMBER(MATCH(fields[argot_field],mappings[field],0)),COUNTIF(mappings[field],fields[argot_field]),0)</f>
        <v>29</v>
      </c>
      <c r="AB76" t="s">
        <v>5</v>
      </c>
      <c r="AC76" t="s">
        <v>5</v>
      </c>
    </row>
    <row r="77" spans="1:29" x14ac:dyDescent="0.25">
      <c r="A77" t="s">
        <v>393</v>
      </c>
      <c r="B77" t="s">
        <v>285</v>
      </c>
      <c r="C77" t="str">
        <f>IF(ISNUMBER(MATCH(fields[argot_field],fields[has parent],0)),"y","n")</f>
        <v>n</v>
      </c>
      <c r="D77" t="s">
        <v>1464</v>
      </c>
      <c r="E77" t="s">
        <v>770</v>
      </c>
      <c r="F77" t="str">
        <f>IF(fields[is parent?]="y","parent field",IF(NOT(fields[has parent]="x"),"field element","simple field"))</f>
        <v>field element</v>
      </c>
      <c r="G77" t="s">
        <v>5</v>
      </c>
      <c r="H77" t="s">
        <v>259</v>
      </c>
      <c r="I77" t="s">
        <v>2</v>
      </c>
      <c r="J77" t="s">
        <v>1332</v>
      </c>
      <c r="K77" t="s">
        <v>296</v>
      </c>
      <c r="L77" t="s">
        <v>444</v>
      </c>
      <c r="M77" t="s">
        <v>27</v>
      </c>
      <c r="N77" t="s">
        <v>27</v>
      </c>
      <c r="O77" t="s">
        <v>27</v>
      </c>
      <c r="P77" t="s">
        <v>564</v>
      </c>
      <c r="Q77" t="s">
        <v>5</v>
      </c>
      <c r="R77" t="s">
        <v>397</v>
      </c>
      <c r="S77" t="s">
        <v>27</v>
      </c>
      <c r="T77" t="s">
        <v>27</v>
      </c>
      <c r="U77" t="s">
        <v>27</v>
      </c>
      <c r="V77" t="s">
        <v>27</v>
      </c>
      <c r="W77" t="s">
        <v>27</v>
      </c>
      <c r="X77" t="s">
        <v>563</v>
      </c>
      <c r="Y77" t="s">
        <v>562</v>
      </c>
      <c r="Z77" s="8">
        <f>IF(ISNUMBER(MATCH(fields[argot_field],issuesfield[field],0)),COUNTIF(issuesfield[field],fields[argot_field]),0)</f>
        <v>0</v>
      </c>
      <c r="AA77">
        <f>IF(ISNUMBER(MATCH(fields[argot_field],mappings[field],0)),COUNTIF(mappings[field],fields[argot_field]),0)</f>
        <v>11</v>
      </c>
      <c r="AB77" t="s">
        <v>5</v>
      </c>
      <c r="AC77" t="s">
        <v>5</v>
      </c>
    </row>
    <row r="78" spans="1:29" x14ac:dyDescent="0.25">
      <c r="A78" t="s">
        <v>196</v>
      </c>
      <c r="B78" t="s">
        <v>27</v>
      </c>
      <c r="C78" t="str">
        <f>IF(ISNUMBER(MATCH(fields[argot_field],fields[has parent],0)),"y","n")</f>
        <v>y</v>
      </c>
      <c r="D78" t="s">
        <v>1463</v>
      </c>
      <c r="E78" t="s">
        <v>770</v>
      </c>
      <c r="F78" t="str">
        <f>IF(fields[is parent?]="y","parent field",IF(NOT(fields[has parent]="x"),"field element","simple field"))</f>
        <v>parent field</v>
      </c>
      <c r="G78" t="s">
        <v>196</v>
      </c>
      <c r="H78" t="s">
        <v>196</v>
      </c>
      <c r="I78" s="9" t="s">
        <v>2</v>
      </c>
      <c r="J78" t="s">
        <v>1332</v>
      </c>
      <c r="K78" t="s">
        <v>294</v>
      </c>
      <c r="L78" t="s">
        <v>501</v>
      </c>
      <c r="M78" t="s">
        <v>3</v>
      </c>
      <c r="N78" t="s">
        <v>27</v>
      </c>
      <c r="O78" t="s">
        <v>27</v>
      </c>
      <c r="P78" t="s">
        <v>1129</v>
      </c>
      <c r="Q78" t="s">
        <v>5</v>
      </c>
      <c r="R78" t="s">
        <v>1130</v>
      </c>
      <c r="S78" t="s">
        <v>5</v>
      </c>
      <c r="T78" t="s">
        <v>5</v>
      </c>
      <c r="U78" t="s">
        <v>1131</v>
      </c>
      <c r="V78" t="s">
        <v>5</v>
      </c>
      <c r="W78" t="s">
        <v>356</v>
      </c>
      <c r="X78" s="9" t="s">
        <v>1132</v>
      </c>
      <c r="Y78" t="s">
        <v>503</v>
      </c>
      <c r="Z78" s="8">
        <f>IF(ISNUMBER(MATCH(fields[argot_field],issuesfield[field],0)),COUNTIF(issuesfield[field],fields[argot_field]),0)</f>
        <v>0</v>
      </c>
      <c r="AA78">
        <f>IF(ISNUMBER(MATCH(fields[argot_field],mappings[field],0)),COUNTIF(mappings[field],fields[argot_field]),0)</f>
        <v>0</v>
      </c>
      <c r="AB78" t="s">
        <v>5</v>
      </c>
      <c r="AC78" t="s">
        <v>3</v>
      </c>
    </row>
    <row r="79" spans="1:29" x14ac:dyDescent="0.25">
      <c r="A79" s="9" t="s">
        <v>1343</v>
      </c>
      <c r="B79" s="9" t="s">
        <v>196</v>
      </c>
      <c r="C79" s="9" t="str">
        <f>IF(ISNUMBER(MATCH(fields[argot_field],fields[has parent],0)),"y","n")</f>
        <v>n</v>
      </c>
      <c r="D79" s="9" t="s">
        <v>1466</v>
      </c>
      <c r="E79" t="s">
        <v>770</v>
      </c>
      <c r="F79" s="9" t="str">
        <f>IF(fields[is parent?]="y","parent field",IF(NOT(fields[has parent]="x"),"field element","simple field"))</f>
        <v>field element</v>
      </c>
      <c r="G79" t="s">
        <v>196</v>
      </c>
      <c r="H79" s="9" t="s">
        <v>196</v>
      </c>
      <c r="I79" s="9" t="s">
        <v>2</v>
      </c>
      <c r="J79" t="s">
        <v>1332</v>
      </c>
      <c r="K79" s="9" t="s">
        <v>295</v>
      </c>
      <c r="L79" t="s">
        <v>501</v>
      </c>
      <c r="M79" s="9" t="s">
        <v>27</v>
      </c>
      <c r="N79" t="s">
        <v>27</v>
      </c>
      <c r="O79" t="s">
        <v>27</v>
      </c>
      <c r="P79" t="s">
        <v>27</v>
      </c>
      <c r="Q79" s="9" t="s">
        <v>5</v>
      </c>
      <c r="R79" t="s">
        <v>1335</v>
      </c>
      <c r="S79" t="s">
        <v>1322</v>
      </c>
      <c r="T79" s="9" t="s">
        <v>27</v>
      </c>
      <c r="U79" s="9" t="s">
        <v>27</v>
      </c>
      <c r="V79" s="9" t="s">
        <v>27</v>
      </c>
      <c r="W79" t="s">
        <v>356</v>
      </c>
      <c r="X79" s="9" t="s">
        <v>1337</v>
      </c>
      <c r="Y79" t="s">
        <v>1479</v>
      </c>
      <c r="Z79" s="15">
        <f>IF(ISNUMBER(MATCH(fields[argot_field],issuesfield[field],0)),COUNTIF(issuesfield[field],fields[argot_field]),0)</f>
        <v>0</v>
      </c>
      <c r="AA79" s="9">
        <f>IF(ISNUMBER(MATCH(fields[argot_field],mappings[field],0)),COUNTIF(mappings[field],fields[argot_field]),0)</f>
        <v>1</v>
      </c>
      <c r="AB79" s="9" t="s">
        <v>2</v>
      </c>
      <c r="AC79" t="s">
        <v>3</v>
      </c>
    </row>
    <row r="80" spans="1:29" x14ac:dyDescent="0.25">
      <c r="A80" t="s">
        <v>1133</v>
      </c>
      <c r="B80" t="s">
        <v>196</v>
      </c>
      <c r="C80" t="str">
        <f>IF(ISNUMBER(MATCH(fields[argot_field],fields[has parent],0)),"y","n")</f>
        <v>n</v>
      </c>
      <c r="D80" t="s">
        <v>1467</v>
      </c>
      <c r="E80" t="s">
        <v>1470</v>
      </c>
      <c r="F80" t="str">
        <f>IF(fields[is parent?]="y","parent field",IF(NOT(fields[has parent]="x"),"field element","simple field"))</f>
        <v>field element</v>
      </c>
      <c r="G80" t="s">
        <v>196</v>
      </c>
      <c r="H80" t="s">
        <v>196</v>
      </c>
      <c r="I80" s="9" t="s">
        <v>2</v>
      </c>
      <c r="J80" t="s">
        <v>1332</v>
      </c>
      <c r="K80" t="s">
        <v>296</v>
      </c>
      <c r="L80" t="s">
        <v>442</v>
      </c>
      <c r="M80" t="s">
        <v>27</v>
      </c>
      <c r="N80" t="s">
        <v>202</v>
      </c>
      <c r="O80" t="s">
        <v>27</v>
      </c>
      <c r="P80" t="s">
        <v>1129</v>
      </c>
      <c r="Q80" t="s">
        <v>5</v>
      </c>
      <c r="R80" t="s">
        <v>1136</v>
      </c>
      <c r="S80" t="s">
        <v>5</v>
      </c>
      <c r="T80" t="s">
        <v>5</v>
      </c>
      <c r="U80" t="s">
        <v>1131</v>
      </c>
      <c r="V80" t="s">
        <v>1468</v>
      </c>
      <c r="W80" t="s">
        <v>356</v>
      </c>
      <c r="X80" s="9" t="s">
        <v>1132</v>
      </c>
      <c r="Y80" t="s">
        <v>503</v>
      </c>
      <c r="Z80" s="8">
        <f>IF(ISNUMBER(MATCH(fields[argot_field],issuesfield[field],0)),COUNTIF(issuesfield[field],fields[argot_field]),0)</f>
        <v>0</v>
      </c>
      <c r="AA80">
        <f>IF(ISNUMBER(MATCH(fields[argot_field],mappings[field],0)),COUNTIF(mappings[field],fields[argot_field]),0)</f>
        <v>7</v>
      </c>
      <c r="AB80" t="s">
        <v>5</v>
      </c>
      <c r="AC80" t="s">
        <v>3</v>
      </c>
    </row>
    <row r="81" spans="1:29" x14ac:dyDescent="0.25">
      <c r="A81" t="s">
        <v>1134</v>
      </c>
      <c r="B81" t="s">
        <v>196</v>
      </c>
      <c r="C81" t="str">
        <f>IF(ISNUMBER(MATCH(fields[argot_field],fields[has parent],0)),"y","n")</f>
        <v>n</v>
      </c>
      <c r="D81" t="s">
        <v>1464</v>
      </c>
      <c r="E81" t="s">
        <v>770</v>
      </c>
      <c r="F81" t="str">
        <f>IF(fields[is parent?]="y","parent field",IF(NOT(fields[has parent]="x"),"field element","simple field"))</f>
        <v>field element</v>
      </c>
      <c r="G81" t="s">
        <v>196</v>
      </c>
      <c r="H81" t="s">
        <v>196</v>
      </c>
      <c r="I81" s="9" t="s">
        <v>2</v>
      </c>
      <c r="J81" t="s">
        <v>1332</v>
      </c>
      <c r="K81" t="s">
        <v>294</v>
      </c>
      <c r="L81" t="s">
        <v>422</v>
      </c>
      <c r="M81" t="s">
        <v>27</v>
      </c>
      <c r="N81" t="s">
        <v>27</v>
      </c>
      <c r="O81" t="s">
        <v>27</v>
      </c>
      <c r="P81" t="s">
        <v>1129</v>
      </c>
      <c r="Q81" t="s">
        <v>5</v>
      </c>
      <c r="R81" t="s">
        <v>1137</v>
      </c>
      <c r="S81" t="s">
        <v>5</v>
      </c>
      <c r="T81" t="s">
        <v>5</v>
      </c>
      <c r="U81" t="s">
        <v>27</v>
      </c>
      <c r="V81" t="s">
        <v>5</v>
      </c>
      <c r="W81" t="s">
        <v>356</v>
      </c>
      <c r="X81" s="9" t="s">
        <v>1132</v>
      </c>
      <c r="Y81" t="s">
        <v>503</v>
      </c>
      <c r="Z81" s="8">
        <f>IF(ISNUMBER(MATCH(fields[argot_field],issuesfield[field],0)),COUNTIF(issuesfield[field],fields[argot_field]),0)</f>
        <v>0</v>
      </c>
      <c r="AA81">
        <f>IF(ISNUMBER(MATCH(fields[argot_field],mappings[field],0)),COUNTIF(mappings[field],fields[argot_field]),0)</f>
        <v>7</v>
      </c>
      <c r="AB81" t="s">
        <v>5</v>
      </c>
      <c r="AC81" t="s">
        <v>3</v>
      </c>
    </row>
    <row r="82" spans="1:29" x14ac:dyDescent="0.25">
      <c r="A82" s="9" t="s">
        <v>1135</v>
      </c>
      <c r="B82" s="9" t="s">
        <v>196</v>
      </c>
      <c r="C82" s="9" t="str">
        <f>IF(ISNUMBER(MATCH(fields[argot_field],fields[has parent],0)),"y","n")</f>
        <v>n</v>
      </c>
      <c r="D82" t="s">
        <v>1464</v>
      </c>
      <c r="E82" t="s">
        <v>770</v>
      </c>
      <c r="F82" s="9" t="str">
        <f>IF(fields[is parent?]="y","parent field",IF(NOT(fields[has parent]="x"),"field element","simple field"))</f>
        <v>field element</v>
      </c>
      <c r="G82" t="s">
        <v>196</v>
      </c>
      <c r="H82" s="9" t="s">
        <v>196</v>
      </c>
      <c r="I82" s="9" t="s">
        <v>2</v>
      </c>
      <c r="J82" t="s">
        <v>1332</v>
      </c>
      <c r="K82" s="9" t="s">
        <v>296</v>
      </c>
      <c r="L82" t="s">
        <v>501</v>
      </c>
      <c r="M82" s="9" t="s">
        <v>27</v>
      </c>
      <c r="N82" t="s">
        <v>27</v>
      </c>
      <c r="O82" t="s">
        <v>27</v>
      </c>
      <c r="P82" t="s">
        <v>27</v>
      </c>
      <c r="Q82" s="9" t="s">
        <v>5</v>
      </c>
      <c r="R82" t="s">
        <v>1138</v>
      </c>
      <c r="S82" s="9" t="s">
        <v>1139</v>
      </c>
      <c r="T82" s="9" t="s">
        <v>27</v>
      </c>
      <c r="U82" s="9" t="s">
        <v>27</v>
      </c>
      <c r="V82" s="9" t="s">
        <v>5</v>
      </c>
      <c r="W82" t="s">
        <v>356</v>
      </c>
      <c r="X82" s="9" t="s">
        <v>1132</v>
      </c>
      <c r="Y82" t="s">
        <v>503</v>
      </c>
      <c r="Z82" s="15">
        <f>IF(ISNUMBER(MATCH(fields[argot_field],issuesfield[field],0)),COUNTIF(issuesfield[field],fields[argot_field]),0)</f>
        <v>0</v>
      </c>
      <c r="AA82" s="9">
        <f>IF(ISNUMBER(MATCH(fields[argot_field],mappings[field],0)),COUNTIF(mappings[field],fields[argot_field]),0)</f>
        <v>7</v>
      </c>
      <c r="AB82" s="9" t="s">
        <v>5</v>
      </c>
      <c r="AC82" t="s">
        <v>3</v>
      </c>
    </row>
    <row r="83" spans="1:29" x14ac:dyDescent="0.25">
      <c r="A83" t="s">
        <v>434</v>
      </c>
      <c r="B83" t="s">
        <v>27</v>
      </c>
      <c r="C83" t="str">
        <f>IF(ISNUMBER(MATCH(fields[argot_field],fields[has parent],0)),"y","n")</f>
        <v>n</v>
      </c>
      <c r="D83" t="s">
        <v>1465</v>
      </c>
      <c r="E83" t="s">
        <v>1472</v>
      </c>
      <c r="F83" t="str">
        <f>IF(fields[is parent?]="y","parent field",IF(NOT(fields[has parent]="x"),"field element","simple field"))</f>
        <v>simple field</v>
      </c>
      <c r="G83" t="s">
        <v>50</v>
      </c>
      <c r="H83" t="s">
        <v>50</v>
      </c>
      <c r="I83" t="s">
        <v>2</v>
      </c>
      <c r="J83" t="s">
        <v>1332</v>
      </c>
      <c r="K83" t="s">
        <v>294</v>
      </c>
      <c r="L83" t="s">
        <v>501</v>
      </c>
      <c r="M83" t="s">
        <v>27</v>
      </c>
      <c r="N83" t="s">
        <v>27</v>
      </c>
      <c r="O83" t="s">
        <v>67</v>
      </c>
      <c r="P83" t="s">
        <v>67</v>
      </c>
      <c r="Q83" t="s">
        <v>568</v>
      </c>
      <c r="R83" t="s">
        <v>435</v>
      </c>
      <c r="S83" t="s">
        <v>436</v>
      </c>
      <c r="T83" t="s">
        <v>27</v>
      </c>
      <c r="U83" t="s">
        <v>437</v>
      </c>
      <c r="V83" t="s">
        <v>27</v>
      </c>
      <c r="W83" t="s">
        <v>356</v>
      </c>
      <c r="X83" t="s">
        <v>429</v>
      </c>
      <c r="Y83" t="s">
        <v>510</v>
      </c>
      <c r="Z83" s="8">
        <f>IF(ISNUMBER(MATCH(fields[argot_field],issuesfield[field],0)),COUNTIF(issuesfield[field],fields[argot_field]),0)</f>
        <v>0</v>
      </c>
      <c r="AA83">
        <f>IF(ISNUMBER(MATCH(fields[argot_field],mappings[field],0)),COUNTIF(mappings[field],fields[argot_field]),0)</f>
        <v>1</v>
      </c>
      <c r="AB83" t="s">
        <v>5</v>
      </c>
      <c r="AC83" t="s">
        <v>5</v>
      </c>
    </row>
    <row r="84" spans="1:29" x14ac:dyDescent="0.25">
      <c r="A84" t="s">
        <v>574</v>
      </c>
      <c r="B84" t="s">
        <v>27</v>
      </c>
      <c r="C84" t="str">
        <f>IF(ISNUMBER(MATCH(fields[argot_field],fields[has parent],0)),"y","n")</f>
        <v>n</v>
      </c>
      <c r="D84" t="s">
        <v>1467</v>
      </c>
      <c r="E84" t="s">
        <v>1477</v>
      </c>
      <c r="F84" t="str">
        <f>IF(fields[is parent?]="y","parent field",IF(NOT(fields[has parent]="x"),"field element","simple field"))</f>
        <v>simple field</v>
      </c>
      <c r="G84" t="s">
        <v>716</v>
      </c>
      <c r="H84" t="s">
        <v>50</v>
      </c>
      <c r="I84" t="s">
        <v>2</v>
      </c>
      <c r="J84" t="s">
        <v>1332</v>
      </c>
      <c r="K84" t="s">
        <v>294</v>
      </c>
      <c r="L84" t="s">
        <v>422</v>
      </c>
      <c r="M84" t="s">
        <v>3</v>
      </c>
      <c r="N84" t="s">
        <v>27</v>
      </c>
      <c r="O84" t="s">
        <v>27</v>
      </c>
      <c r="P84" t="s">
        <v>576</v>
      </c>
      <c r="Q84" t="s">
        <v>5</v>
      </c>
      <c r="R84" t="s">
        <v>575</v>
      </c>
      <c r="S84" t="s">
        <v>27</v>
      </c>
      <c r="T84" t="s">
        <v>5</v>
      </c>
      <c r="U84" t="s">
        <v>27</v>
      </c>
      <c r="V84" t="s">
        <v>27</v>
      </c>
      <c r="W84" t="s">
        <v>27</v>
      </c>
      <c r="X84" t="s">
        <v>429</v>
      </c>
      <c r="Y84" t="s">
        <v>510</v>
      </c>
      <c r="Z84" s="8">
        <f>IF(ISNUMBER(MATCH(fields[argot_field],issuesfield[field],0)),COUNTIF(issuesfield[field],fields[argot_field]),0)</f>
        <v>0</v>
      </c>
      <c r="AA84">
        <f>IF(ISNUMBER(MATCH(fields[argot_field],mappings[field],0)),COUNTIF(mappings[field],fields[argot_field]),0)</f>
        <v>1</v>
      </c>
      <c r="AB84" t="s">
        <v>2</v>
      </c>
      <c r="AC84" t="s">
        <v>5</v>
      </c>
    </row>
    <row r="85" spans="1:29" x14ac:dyDescent="0.25">
      <c r="A85" t="s">
        <v>799</v>
      </c>
      <c r="B85" t="s">
        <v>27</v>
      </c>
      <c r="C85" t="str">
        <f>IF(ISNUMBER(MATCH(fields[argot_field],fields[has parent],0)),"y","n")</f>
        <v>y</v>
      </c>
      <c r="D85" t="s">
        <v>1463</v>
      </c>
      <c r="E85" t="s">
        <v>770</v>
      </c>
      <c r="F85" t="str">
        <f>IF(fields[is parent?]="y","parent field",IF(NOT(fields[has parent]="x"),"field element","simple field"))</f>
        <v>parent field</v>
      </c>
      <c r="G85" t="s">
        <v>50</v>
      </c>
      <c r="H85" t="s">
        <v>50</v>
      </c>
      <c r="I85" t="s">
        <v>2</v>
      </c>
      <c r="J85" t="s">
        <v>1332</v>
      </c>
      <c r="K85" t="s">
        <v>294</v>
      </c>
      <c r="L85" t="s">
        <v>501</v>
      </c>
      <c r="M85" t="s">
        <v>3</v>
      </c>
      <c r="N85" t="s">
        <v>27</v>
      </c>
      <c r="O85" t="s">
        <v>27</v>
      </c>
      <c r="P85" t="s">
        <v>27</v>
      </c>
      <c r="Q85" t="s">
        <v>5</v>
      </c>
      <c r="R85" t="s">
        <v>511</v>
      </c>
      <c r="S85" t="s">
        <v>512</v>
      </c>
      <c r="T85" t="s">
        <v>5</v>
      </c>
      <c r="U85" t="s">
        <v>27</v>
      </c>
      <c r="V85" t="s">
        <v>356</v>
      </c>
      <c r="W85" t="s">
        <v>356</v>
      </c>
      <c r="X85" t="s">
        <v>429</v>
      </c>
      <c r="Y85" t="s">
        <v>510</v>
      </c>
      <c r="Z85" s="8">
        <f>IF(ISNUMBER(MATCH(fields[argot_field],issuesfield[field],0)),COUNTIF(issuesfield[field],fields[argot_field]),0)</f>
        <v>0</v>
      </c>
      <c r="AA85">
        <f>IF(ISNUMBER(MATCH(fields[argot_field],mappings[field],0)),COUNTIF(mappings[field],fields[argot_field]),0)</f>
        <v>0</v>
      </c>
      <c r="AB85" t="s">
        <v>5</v>
      </c>
      <c r="AC85" t="s">
        <v>5</v>
      </c>
    </row>
    <row r="86" spans="1:29" x14ac:dyDescent="0.25">
      <c r="A86" t="s">
        <v>801</v>
      </c>
      <c r="B86" t="s">
        <v>799</v>
      </c>
      <c r="C86" t="str">
        <f>IF(ISNUMBER(MATCH(fields[argot_field],fields[has parent],0)),"y","n")</f>
        <v>n</v>
      </c>
      <c r="D86" t="s">
        <v>1465</v>
      </c>
      <c r="E86" t="s">
        <v>1472</v>
      </c>
      <c r="F86" t="str">
        <f>IF(fields[is parent?]="y","parent field",IF(NOT(fields[has parent]="x"),"field element","simple field"))</f>
        <v>field element</v>
      </c>
      <c r="G86" t="s">
        <v>50</v>
      </c>
      <c r="H86" t="s">
        <v>50</v>
      </c>
      <c r="I86" t="s">
        <v>2</v>
      </c>
      <c r="J86" t="s">
        <v>1332</v>
      </c>
      <c r="K86" t="s">
        <v>295</v>
      </c>
      <c r="L86" t="s">
        <v>501</v>
      </c>
      <c r="M86" t="s">
        <v>27</v>
      </c>
      <c r="N86" t="s">
        <v>27</v>
      </c>
      <c r="O86" t="s">
        <v>27</v>
      </c>
      <c r="P86" t="s">
        <v>802</v>
      </c>
      <c r="Q86" t="s">
        <v>5</v>
      </c>
      <c r="R86" t="s">
        <v>664</v>
      </c>
      <c r="S86" t="s">
        <v>5</v>
      </c>
      <c r="T86" t="s">
        <v>27</v>
      </c>
      <c r="U86" t="s">
        <v>27</v>
      </c>
      <c r="V86" t="s">
        <v>356</v>
      </c>
      <c r="W86" t="s">
        <v>356</v>
      </c>
      <c r="X86" t="s">
        <v>429</v>
      </c>
      <c r="Y86" t="s">
        <v>510</v>
      </c>
      <c r="Z86" s="8">
        <f>IF(ISNUMBER(MATCH(fields[argot_field],issuesfield[field],0)),COUNTIF(issuesfield[field],fields[argot_field]),0)</f>
        <v>0</v>
      </c>
      <c r="AA86">
        <f>IF(ISNUMBER(MATCH(fields[argot_field],mappings[field],0)),COUNTIF(mappings[field],fields[argot_field]),0)</f>
        <v>1</v>
      </c>
    </row>
    <row r="87" spans="1:29" x14ac:dyDescent="0.25">
      <c r="A87" t="s">
        <v>800</v>
      </c>
      <c r="B87" t="s">
        <v>799</v>
      </c>
      <c r="C87" t="str">
        <f>IF(ISNUMBER(MATCH(fields[argot_field],fields[has parent],0)),"y","n")</f>
        <v>n</v>
      </c>
      <c r="D87" t="s">
        <v>1467</v>
      </c>
      <c r="E87" t="s">
        <v>1476</v>
      </c>
      <c r="F87" t="str">
        <f>IF(fields[is parent?]="y","parent field",IF(NOT(fields[has parent]="x"),"field element","simple field"))</f>
        <v>field element</v>
      </c>
      <c r="G87" t="s">
        <v>50</v>
      </c>
      <c r="H87" t="s">
        <v>50</v>
      </c>
      <c r="I87" t="s">
        <v>2</v>
      </c>
      <c r="J87" t="s">
        <v>1332</v>
      </c>
      <c r="K87" t="s">
        <v>296</v>
      </c>
      <c r="L87" t="s">
        <v>422</v>
      </c>
      <c r="M87" t="s">
        <v>27</v>
      </c>
      <c r="N87" t="s">
        <v>27</v>
      </c>
      <c r="O87" t="s">
        <v>27</v>
      </c>
      <c r="P87" t="s">
        <v>802</v>
      </c>
      <c r="Q87" t="s">
        <v>5</v>
      </c>
      <c r="R87" t="s">
        <v>803</v>
      </c>
      <c r="S87" t="s">
        <v>5</v>
      </c>
      <c r="T87" t="s">
        <v>5</v>
      </c>
      <c r="U87" t="s">
        <v>427</v>
      </c>
      <c r="V87" t="s">
        <v>356</v>
      </c>
      <c r="W87" t="s">
        <v>356</v>
      </c>
      <c r="X87" t="s">
        <v>429</v>
      </c>
      <c r="Y87" t="s">
        <v>510</v>
      </c>
      <c r="Z87" s="8">
        <f>IF(ISNUMBER(MATCH(fields[argot_field],issuesfield[field],0)),COUNTIF(issuesfield[field],fields[argot_field]),0)</f>
        <v>0</v>
      </c>
      <c r="AA87">
        <f>IF(ISNUMBER(MATCH(fields[argot_field],mappings[field],0)),COUNTIF(mappings[field],fields[argot_field]),0)</f>
        <v>1</v>
      </c>
    </row>
    <row r="88" spans="1:29" x14ac:dyDescent="0.25">
      <c r="A88" t="s">
        <v>334</v>
      </c>
      <c r="B88" t="s">
        <v>27</v>
      </c>
      <c r="C88" t="str">
        <f>IF(ISNUMBER(MATCH(fields[argot_field],fields[has parent],0)),"y","n")</f>
        <v>n</v>
      </c>
      <c r="D88" t="s">
        <v>1467</v>
      </c>
      <c r="E88" t="s">
        <v>1477</v>
      </c>
      <c r="F88" t="str">
        <f>IF(fields[is parent?]="y","parent field",IF(NOT(fields[has parent]="x"),"field element","simple field"))</f>
        <v>simple field</v>
      </c>
      <c r="G88" t="s">
        <v>716</v>
      </c>
      <c r="H88" t="s">
        <v>50</v>
      </c>
      <c r="I88" t="s">
        <v>2</v>
      </c>
      <c r="J88" t="s">
        <v>1332</v>
      </c>
      <c r="K88" t="s">
        <v>294</v>
      </c>
      <c r="L88" t="s">
        <v>422</v>
      </c>
      <c r="M88" t="s">
        <v>3</v>
      </c>
      <c r="N88" t="s">
        <v>27</v>
      </c>
      <c r="O88" t="s">
        <v>27</v>
      </c>
      <c r="P88" t="s">
        <v>570</v>
      </c>
      <c r="Q88" t="s">
        <v>5</v>
      </c>
      <c r="R88" t="s">
        <v>571</v>
      </c>
      <c r="S88" t="s">
        <v>27</v>
      </c>
      <c r="T88" t="s">
        <v>5</v>
      </c>
      <c r="U88" t="s">
        <v>572</v>
      </c>
      <c r="V88" t="s">
        <v>27</v>
      </c>
      <c r="W88" t="s">
        <v>27</v>
      </c>
      <c r="X88" t="s">
        <v>429</v>
      </c>
      <c r="Y88" t="s">
        <v>510</v>
      </c>
      <c r="Z88" s="8">
        <f>IF(ISNUMBER(MATCH(fields[argot_field],issuesfield[field],0)),COUNTIF(issuesfield[field],fields[argot_field]),0)</f>
        <v>0</v>
      </c>
      <c r="AA88">
        <f>IF(ISNUMBER(MATCH(fields[argot_field],mappings[field],0)),COUNTIF(mappings[field],fields[argot_field]),0)</f>
        <v>1</v>
      </c>
      <c r="AB88" t="s">
        <v>2</v>
      </c>
      <c r="AC88" t="s">
        <v>5</v>
      </c>
    </row>
    <row r="89" spans="1:29" x14ac:dyDescent="0.25">
      <c r="A89" t="s">
        <v>1344</v>
      </c>
      <c r="B89" t="s">
        <v>27</v>
      </c>
      <c r="C89" t="str">
        <f>IF(ISNUMBER(MATCH(fields[argot_field],fields[has parent],0)),"y","n")</f>
        <v>n</v>
      </c>
      <c r="D89" t="s">
        <v>1465</v>
      </c>
      <c r="E89" t="s">
        <v>1472</v>
      </c>
      <c r="F89" t="str">
        <f>IF(fields[is parent?]="y","parent field",IF(NOT(fields[has parent]="x"),"field element","simple field"))</f>
        <v>simple field</v>
      </c>
      <c r="G89" t="s">
        <v>716</v>
      </c>
      <c r="H89" t="s">
        <v>50</v>
      </c>
      <c r="I89" t="s">
        <v>2</v>
      </c>
      <c r="J89" t="s">
        <v>1332</v>
      </c>
      <c r="K89" t="s">
        <v>294</v>
      </c>
      <c r="L89" t="s">
        <v>501</v>
      </c>
      <c r="M89" t="s">
        <v>3</v>
      </c>
      <c r="N89" t="s">
        <v>27</v>
      </c>
      <c r="O89" t="s">
        <v>27</v>
      </c>
      <c r="P89" t="s">
        <v>1345</v>
      </c>
      <c r="Q89" t="s">
        <v>27</v>
      </c>
      <c r="R89" t="s">
        <v>1347</v>
      </c>
      <c r="S89" t="s">
        <v>1346</v>
      </c>
      <c r="T89" t="s">
        <v>27</v>
      </c>
      <c r="U89" t="s">
        <v>423</v>
      </c>
      <c r="V89" t="s">
        <v>27</v>
      </c>
      <c r="W89" t="s">
        <v>356</v>
      </c>
      <c r="X89" t="s">
        <v>429</v>
      </c>
      <c r="Y89" t="s">
        <v>1348</v>
      </c>
      <c r="Z89" s="8">
        <f>IF(ISNUMBER(MATCH(fields[argot_field],issuesfield[field],0)),COUNTIF(issuesfield[field],fields[argot_field]),0)</f>
        <v>0</v>
      </c>
      <c r="AA89">
        <f>IF(ISNUMBER(MATCH(fields[argot_field],mappings[field],0)),COUNTIF(mappings[field],fields[argot_field]),0)</f>
        <v>1</v>
      </c>
      <c r="AB89" t="s">
        <v>2</v>
      </c>
      <c r="AC89" t="s">
        <v>3</v>
      </c>
    </row>
    <row r="90" spans="1:29" x14ac:dyDescent="0.25">
      <c r="A90" t="s">
        <v>805</v>
      </c>
      <c r="B90" t="s">
        <v>27</v>
      </c>
      <c r="C90" t="str">
        <f>IF(ISNUMBER(MATCH(fields[argot_field],fields[has parent],0)),"y","n")</f>
        <v>n</v>
      </c>
      <c r="D90" t="s">
        <v>1465</v>
      </c>
      <c r="E90" t="s">
        <v>1472</v>
      </c>
      <c r="F90" t="str">
        <f>IF(fields[is parent?]="y","parent field",IF(NOT(fields[has parent]="x"),"field element","simple field"))</f>
        <v>simple field</v>
      </c>
      <c r="G90" t="s">
        <v>716</v>
      </c>
      <c r="H90" t="s">
        <v>50</v>
      </c>
      <c r="I90" t="s">
        <v>2</v>
      </c>
      <c r="J90" t="s">
        <v>1332</v>
      </c>
      <c r="K90" t="s">
        <v>294</v>
      </c>
      <c r="L90" t="s">
        <v>501</v>
      </c>
      <c r="M90" t="s">
        <v>3</v>
      </c>
      <c r="N90" t="s">
        <v>27</v>
      </c>
      <c r="O90" t="s">
        <v>27</v>
      </c>
      <c r="P90" t="s">
        <v>806</v>
      </c>
      <c r="Q90" t="s">
        <v>5</v>
      </c>
      <c r="R90" t="s">
        <v>515</v>
      </c>
      <c r="S90" t="s">
        <v>516</v>
      </c>
      <c r="T90" t="s">
        <v>27</v>
      </c>
      <c r="U90" t="s">
        <v>27</v>
      </c>
      <c r="V90" t="s">
        <v>517</v>
      </c>
      <c r="W90" t="s">
        <v>356</v>
      </c>
      <c r="X90" t="s">
        <v>429</v>
      </c>
      <c r="Y90" t="s">
        <v>510</v>
      </c>
      <c r="Z90" s="8">
        <f>IF(ISNUMBER(MATCH(fields[argot_field],issuesfield[field],0)),COUNTIF(issuesfield[field],fields[argot_field]),0)</f>
        <v>0</v>
      </c>
      <c r="AA90">
        <f>IF(ISNUMBER(MATCH(fields[argot_field],mappings[field],0)),COUNTIF(mappings[field],fields[argot_field]),0)</f>
        <v>1</v>
      </c>
      <c r="AB90" t="s">
        <v>5</v>
      </c>
      <c r="AC90" t="s">
        <v>5</v>
      </c>
    </row>
    <row r="91" spans="1:29" x14ac:dyDescent="0.25">
      <c r="A91" t="s">
        <v>757</v>
      </c>
      <c r="B91" t="s">
        <v>27</v>
      </c>
      <c r="C91" t="str">
        <f>IF(ISNUMBER(MATCH(fields[argot_field],fields[has parent],0)),"y","n")</f>
        <v>n</v>
      </c>
      <c r="D91" t="s">
        <v>1465</v>
      </c>
      <c r="E91" t="s">
        <v>1472</v>
      </c>
      <c r="F91" t="str">
        <f>IF(fields[is parent?]="y","parent field",IF(NOT(fields[has parent]="x"),"field element","simple field"))</f>
        <v>simple field</v>
      </c>
      <c r="G91" t="s">
        <v>716</v>
      </c>
      <c r="H91" t="s">
        <v>50</v>
      </c>
      <c r="I91" t="s">
        <v>2</v>
      </c>
      <c r="J91" t="s">
        <v>1332</v>
      </c>
      <c r="K91" t="s">
        <v>294</v>
      </c>
      <c r="L91" t="s">
        <v>501</v>
      </c>
      <c r="M91" t="s">
        <v>27</v>
      </c>
      <c r="N91" t="s">
        <v>27</v>
      </c>
      <c r="O91" t="s">
        <v>27</v>
      </c>
      <c r="P91" t="s">
        <v>863</v>
      </c>
      <c r="Q91" t="s">
        <v>5</v>
      </c>
      <c r="R91" t="s">
        <v>758</v>
      </c>
      <c r="S91" t="s">
        <v>5</v>
      </c>
      <c r="T91" t="s">
        <v>27</v>
      </c>
      <c r="U91" t="s">
        <v>423</v>
      </c>
      <c r="V91" t="s">
        <v>356</v>
      </c>
      <c r="W91" t="s">
        <v>356</v>
      </c>
      <c r="X91" t="s">
        <v>429</v>
      </c>
      <c r="Y91" t="s">
        <v>510</v>
      </c>
      <c r="Z91" s="8">
        <f>IF(ISNUMBER(MATCH(fields[argot_field],issuesfield[field],0)),COUNTIF(issuesfield[field],fields[argot_field]),0)</f>
        <v>0</v>
      </c>
      <c r="AA91">
        <f>IF(ISNUMBER(MATCH(fields[argot_field],mappings[field],0)),COUNTIF(mappings[field],fields[argot_field]),0)</f>
        <v>1</v>
      </c>
      <c r="AB91" t="s">
        <v>2</v>
      </c>
      <c r="AC91" t="s">
        <v>2</v>
      </c>
    </row>
    <row r="92" spans="1:29" x14ac:dyDescent="0.25">
      <c r="A92" t="s">
        <v>1350</v>
      </c>
      <c r="B92" t="s">
        <v>27</v>
      </c>
      <c r="C92" t="str">
        <f>IF(ISNUMBER(MATCH(fields[argot_field],fields[has parent],0)),"y","n")</f>
        <v>n</v>
      </c>
      <c r="D92" t="s">
        <v>1465</v>
      </c>
      <c r="E92" t="s">
        <v>1472</v>
      </c>
      <c r="F92" t="str">
        <f>IF(fields[is parent?]="y","parent field",IF(NOT(fields[has parent]="x"),"field element","simple field"))</f>
        <v>simple field</v>
      </c>
      <c r="G92" t="s">
        <v>716</v>
      </c>
      <c r="H92" t="s">
        <v>50</v>
      </c>
      <c r="I92" t="s">
        <v>2</v>
      </c>
      <c r="J92" t="s">
        <v>1332</v>
      </c>
      <c r="K92" t="s">
        <v>294</v>
      </c>
      <c r="L92" t="s">
        <v>501</v>
      </c>
      <c r="M92" t="s">
        <v>3</v>
      </c>
      <c r="N92" t="s">
        <v>27</v>
      </c>
      <c r="O92" t="s">
        <v>27</v>
      </c>
      <c r="P92" t="s">
        <v>1478</v>
      </c>
      <c r="Q92" t="s">
        <v>5</v>
      </c>
      <c r="R92" t="s">
        <v>1351</v>
      </c>
      <c r="S92" t="s">
        <v>5</v>
      </c>
      <c r="T92" t="s">
        <v>27</v>
      </c>
      <c r="U92" t="s">
        <v>1352</v>
      </c>
      <c r="V92" t="s">
        <v>27</v>
      </c>
      <c r="W92" t="s">
        <v>356</v>
      </c>
      <c r="X92" t="s">
        <v>429</v>
      </c>
      <c r="Y92" t="s">
        <v>1348</v>
      </c>
      <c r="Z92" s="8">
        <f>IF(ISNUMBER(MATCH(fields[argot_field],issuesfield[field],0)),COUNTIF(issuesfield[field],fields[argot_field]),0)</f>
        <v>0</v>
      </c>
      <c r="AA92">
        <f>IF(ISNUMBER(MATCH(fields[argot_field],mappings[field],0)),COUNTIF(mappings[field],fields[argot_field]),0)</f>
        <v>3</v>
      </c>
      <c r="AB92" t="s">
        <v>2</v>
      </c>
      <c r="AC92" t="s">
        <v>3</v>
      </c>
    </row>
    <row r="93" spans="1:29" x14ac:dyDescent="0.25">
      <c r="A93" t="s">
        <v>690</v>
      </c>
      <c r="B93" t="s">
        <v>27</v>
      </c>
      <c r="C93" t="str">
        <f>IF(ISNUMBER(MATCH(fields[argot_field],fields[has parent],0)),"y","n")</f>
        <v>n</v>
      </c>
      <c r="D93" t="s">
        <v>1467</v>
      </c>
      <c r="E93" t="s">
        <v>1477</v>
      </c>
      <c r="F93" t="str">
        <f>IF(fields[is parent?]="y","parent field",IF(NOT(fields[has parent]="x"),"field element","simple field"))</f>
        <v>simple field</v>
      </c>
      <c r="G93" t="s">
        <v>716</v>
      </c>
      <c r="H93" t="s">
        <v>50</v>
      </c>
      <c r="I93" t="s">
        <v>2</v>
      </c>
      <c r="J93" t="s">
        <v>1332</v>
      </c>
      <c r="K93" t="s">
        <v>294</v>
      </c>
      <c r="L93" t="s">
        <v>422</v>
      </c>
      <c r="M93" t="s">
        <v>3</v>
      </c>
      <c r="N93" t="s">
        <v>27</v>
      </c>
      <c r="O93" t="s">
        <v>27</v>
      </c>
      <c r="P93" t="s">
        <v>691</v>
      </c>
      <c r="Q93" t="s">
        <v>27</v>
      </c>
      <c r="R93" t="s">
        <v>755</v>
      </c>
      <c r="S93" t="s">
        <v>5</v>
      </c>
      <c r="T93" t="s">
        <v>5</v>
      </c>
      <c r="U93" t="s">
        <v>27</v>
      </c>
      <c r="V93" t="s">
        <v>356</v>
      </c>
      <c r="W93" t="s">
        <v>356</v>
      </c>
      <c r="X93" t="s">
        <v>429</v>
      </c>
      <c r="Y93" t="s">
        <v>510</v>
      </c>
      <c r="Z93" s="8">
        <f>IF(ISNUMBER(MATCH(fields[argot_field],issuesfield[field],0)),COUNTIF(issuesfield[field],fields[argot_field]),0)</f>
        <v>0</v>
      </c>
      <c r="AA93">
        <f>IF(ISNUMBER(MATCH(fields[argot_field],mappings[field],0)),COUNTIF(mappings[field],fields[argot_field]),0)</f>
        <v>1</v>
      </c>
      <c r="AB93" t="s">
        <v>2</v>
      </c>
      <c r="AC93" t="s">
        <v>2</v>
      </c>
    </row>
    <row r="94" spans="1:29" x14ac:dyDescent="0.25">
      <c r="A94" t="s">
        <v>795</v>
      </c>
      <c r="B94" t="s">
        <v>27</v>
      </c>
      <c r="C94" t="str">
        <f>IF(ISNUMBER(MATCH(fields[argot_field],fields[has parent],0)),"y","n")</f>
        <v>n</v>
      </c>
      <c r="D94" t="s">
        <v>1465</v>
      </c>
      <c r="E94" t="s">
        <v>1472</v>
      </c>
      <c r="F94" t="str">
        <f>IF(fields[is parent?]="y","parent field",IF(NOT(fields[has parent]="x"),"field element","simple field"))</f>
        <v>simple field</v>
      </c>
      <c r="G94" t="s">
        <v>716</v>
      </c>
      <c r="H94" t="s">
        <v>50</v>
      </c>
      <c r="I94" t="s">
        <v>2</v>
      </c>
      <c r="J94" t="s">
        <v>1332</v>
      </c>
      <c r="K94" t="s">
        <v>294</v>
      </c>
      <c r="L94" t="s">
        <v>501</v>
      </c>
      <c r="M94" t="s">
        <v>3</v>
      </c>
      <c r="N94" t="s">
        <v>27</v>
      </c>
      <c r="O94" t="s">
        <v>27</v>
      </c>
      <c r="P94" t="s">
        <v>797</v>
      </c>
      <c r="Q94" t="s">
        <v>27</v>
      </c>
      <c r="R94" t="s">
        <v>796</v>
      </c>
      <c r="S94" t="s">
        <v>794</v>
      </c>
      <c r="T94" t="s">
        <v>5</v>
      </c>
      <c r="U94" t="s">
        <v>27</v>
      </c>
      <c r="V94" t="s">
        <v>356</v>
      </c>
      <c r="W94" t="s">
        <v>356</v>
      </c>
      <c r="X94" t="s">
        <v>429</v>
      </c>
      <c r="Y94" t="s">
        <v>510</v>
      </c>
      <c r="Z94" s="8">
        <f>IF(ISNUMBER(MATCH(fields[argot_field],issuesfield[field],0)),COUNTIF(issuesfield[field],fields[argot_field]),0)</f>
        <v>0</v>
      </c>
      <c r="AA94">
        <f>IF(ISNUMBER(MATCH(fields[argot_field],mappings[field],0)),COUNTIF(mappings[field],fields[argot_field]),0)</f>
        <v>1</v>
      </c>
      <c r="AB94" t="s">
        <v>2</v>
      </c>
      <c r="AC94" t="s">
        <v>2</v>
      </c>
    </row>
    <row r="95" spans="1:29" x14ac:dyDescent="0.25">
      <c r="A95" t="s">
        <v>870</v>
      </c>
      <c r="B95" t="s">
        <v>27</v>
      </c>
      <c r="C95" t="str">
        <f>IF(ISNUMBER(MATCH(fields[argot_field],fields[has parent],0)),"y","n")</f>
        <v>n</v>
      </c>
      <c r="D95" t="s">
        <v>1465</v>
      </c>
      <c r="E95" t="s">
        <v>1472</v>
      </c>
      <c r="F95" t="str">
        <f>IF(fields[is parent?]="y","parent field",IF(NOT(fields[has parent]="x"),"field element","simple field"))</f>
        <v>simple field</v>
      </c>
      <c r="G95" t="s">
        <v>716</v>
      </c>
      <c r="H95" t="s">
        <v>866</v>
      </c>
      <c r="I95" t="s">
        <v>2</v>
      </c>
      <c r="J95" t="s">
        <v>1332</v>
      </c>
      <c r="K95" t="s">
        <v>294</v>
      </c>
      <c r="L95" t="s">
        <v>501</v>
      </c>
      <c r="M95" t="s">
        <v>3</v>
      </c>
      <c r="N95" t="s">
        <v>27</v>
      </c>
      <c r="O95" t="s">
        <v>27</v>
      </c>
      <c r="P95" t="s">
        <v>867</v>
      </c>
      <c r="Q95" t="s">
        <v>615</v>
      </c>
      <c r="R95" t="s">
        <v>868</v>
      </c>
      <c r="S95" t="s">
        <v>869</v>
      </c>
      <c r="T95" t="s">
        <v>27</v>
      </c>
      <c r="U95" t="s">
        <v>423</v>
      </c>
      <c r="V95" t="s">
        <v>356</v>
      </c>
      <c r="W95" t="s">
        <v>356</v>
      </c>
      <c r="X95" t="s">
        <v>429</v>
      </c>
      <c r="Y95" t="s">
        <v>510</v>
      </c>
      <c r="Z95" s="8">
        <f>IF(ISNUMBER(MATCH(fields[argot_field],issuesfield[field],0)),COUNTIF(issuesfield[field],fields[argot_field]),0)</f>
        <v>0</v>
      </c>
      <c r="AA95">
        <f>IF(ISNUMBER(MATCH(fields[argot_field],mappings[field],0)),COUNTIF(mappings[field],fields[argot_field]),0)</f>
        <v>1</v>
      </c>
      <c r="AB95" t="s">
        <v>5</v>
      </c>
      <c r="AC95" t="s">
        <v>5</v>
      </c>
    </row>
    <row r="96" spans="1:29" x14ac:dyDescent="0.25">
      <c r="A96" t="s">
        <v>666</v>
      </c>
      <c r="B96" t="s">
        <v>27</v>
      </c>
      <c r="C96" t="str">
        <f>IF(ISNUMBER(MATCH(fields[argot_field],fields[has parent],0)),"y","n")</f>
        <v>y</v>
      </c>
      <c r="D96" t="s">
        <v>1463</v>
      </c>
      <c r="E96" t="s">
        <v>770</v>
      </c>
      <c r="F96" t="str">
        <f>IF(fields[is parent?]="y","parent field",IF(NOT(fields[has parent]="x"),"field element","simple field"))</f>
        <v>parent field</v>
      </c>
      <c r="G96" t="s">
        <v>50</v>
      </c>
      <c r="H96" t="s">
        <v>50</v>
      </c>
      <c r="I96" t="s">
        <v>2</v>
      </c>
      <c r="J96" t="s">
        <v>1332</v>
      </c>
      <c r="K96" t="s">
        <v>294</v>
      </c>
      <c r="L96" t="s">
        <v>501</v>
      </c>
      <c r="M96" t="s">
        <v>3</v>
      </c>
      <c r="N96" t="s">
        <v>27</v>
      </c>
      <c r="O96" t="s">
        <v>27</v>
      </c>
      <c r="P96" t="s">
        <v>671</v>
      </c>
      <c r="Q96" t="s">
        <v>5</v>
      </c>
      <c r="R96" t="s">
        <v>672</v>
      </c>
      <c r="S96" t="s">
        <v>27</v>
      </c>
      <c r="T96" t="s">
        <v>27</v>
      </c>
      <c r="U96" t="s">
        <v>423</v>
      </c>
      <c r="V96" t="s">
        <v>356</v>
      </c>
      <c r="W96" t="s">
        <v>356</v>
      </c>
      <c r="X96" t="s">
        <v>429</v>
      </c>
      <c r="Y96" t="s">
        <v>510</v>
      </c>
      <c r="Z96" s="8">
        <f>IF(ISNUMBER(MATCH(fields[argot_field],issuesfield[field],0)),COUNTIF(issuesfield[field],fields[argot_field]),0)</f>
        <v>0</v>
      </c>
      <c r="AA96">
        <f>IF(ISNUMBER(MATCH(fields[argot_field],mappings[field],0)),COUNTIF(mappings[field],fields[argot_field]),0)</f>
        <v>0</v>
      </c>
      <c r="AB96" t="s">
        <v>2</v>
      </c>
      <c r="AC96" t="s">
        <v>5</v>
      </c>
    </row>
    <row r="97" spans="1:29" x14ac:dyDescent="0.25">
      <c r="A97" t="s">
        <v>670</v>
      </c>
      <c r="B97" t="s">
        <v>666</v>
      </c>
      <c r="C97" t="str">
        <f>IF(ISNUMBER(MATCH(fields[argot_field],fields[has parent],0)),"y","n")</f>
        <v>n</v>
      </c>
      <c r="D97" t="s">
        <v>1464</v>
      </c>
      <c r="E97" t="s">
        <v>770</v>
      </c>
      <c r="F97" t="str">
        <f>IF(fields[is parent?]="y","parent field",IF(NOT(fields[has parent]="x"),"field element","simple field"))</f>
        <v>field element</v>
      </c>
      <c r="G97" t="s">
        <v>50</v>
      </c>
      <c r="H97" t="s">
        <v>50</v>
      </c>
      <c r="I97" t="s">
        <v>2</v>
      </c>
      <c r="J97" t="s">
        <v>1332</v>
      </c>
      <c r="K97" t="s">
        <v>295</v>
      </c>
      <c r="L97" t="s">
        <v>501</v>
      </c>
      <c r="M97" t="s">
        <v>27</v>
      </c>
      <c r="N97" t="s">
        <v>27</v>
      </c>
      <c r="O97" t="s">
        <v>27</v>
      </c>
      <c r="P97" t="s">
        <v>27</v>
      </c>
      <c r="Q97" t="s">
        <v>5</v>
      </c>
      <c r="R97" t="s">
        <v>673</v>
      </c>
      <c r="S97" t="s">
        <v>27</v>
      </c>
      <c r="T97" t="s">
        <v>27</v>
      </c>
      <c r="U97" s="16" t="s">
        <v>27</v>
      </c>
      <c r="V97" t="s">
        <v>356</v>
      </c>
      <c r="W97" t="s">
        <v>356</v>
      </c>
      <c r="X97" t="s">
        <v>429</v>
      </c>
      <c r="Z97" s="8">
        <f>IF(ISNUMBER(MATCH(fields[argot_field],issuesfield[field],0)),COUNTIF(issuesfield[field],fields[argot_field]),0)</f>
        <v>0</v>
      </c>
      <c r="AA97">
        <f>IF(ISNUMBER(MATCH(fields[argot_field],mappings[field],0)),COUNTIF(mappings[field],fields[argot_field]),0)</f>
        <v>4</v>
      </c>
    </row>
    <row r="98" spans="1:29" x14ac:dyDescent="0.25">
      <c r="A98" t="s">
        <v>669</v>
      </c>
      <c r="B98" t="s">
        <v>666</v>
      </c>
      <c r="C98" t="str">
        <f>IF(ISNUMBER(MATCH(fields[argot_field],fields[has parent],0)),"y","n")</f>
        <v>n</v>
      </c>
      <c r="D98" t="s">
        <v>1467</v>
      </c>
      <c r="E98" t="s">
        <v>1476</v>
      </c>
      <c r="F98" t="str">
        <f>IF(fields[is parent?]="y","parent field",IF(NOT(fields[has parent]="x"),"field element","simple field"))</f>
        <v>field element</v>
      </c>
      <c r="G98" t="s">
        <v>50</v>
      </c>
      <c r="H98" t="s">
        <v>50</v>
      </c>
      <c r="I98" t="s">
        <v>2</v>
      </c>
      <c r="J98" t="s">
        <v>1332</v>
      </c>
      <c r="K98" t="s">
        <v>295</v>
      </c>
      <c r="L98" t="s">
        <v>422</v>
      </c>
      <c r="M98" t="s">
        <v>27</v>
      </c>
      <c r="N98" t="s">
        <v>27</v>
      </c>
      <c r="O98" t="s">
        <v>27</v>
      </c>
      <c r="P98" t="s">
        <v>27</v>
      </c>
      <c r="Q98" t="s">
        <v>5</v>
      </c>
      <c r="R98" t="s">
        <v>675</v>
      </c>
      <c r="S98" t="s">
        <v>27</v>
      </c>
      <c r="T98" t="s">
        <v>5</v>
      </c>
      <c r="U98" t="s">
        <v>427</v>
      </c>
      <c r="V98" t="s">
        <v>356</v>
      </c>
      <c r="W98" t="s">
        <v>356</v>
      </c>
      <c r="X98" t="s">
        <v>429</v>
      </c>
      <c r="Y98" t="s">
        <v>510</v>
      </c>
      <c r="Z98" s="8">
        <f>IF(ISNUMBER(MATCH(fields[argot_field],issuesfield[field],0)),COUNTIF(issuesfield[field],fields[argot_field]),0)</f>
        <v>0</v>
      </c>
      <c r="AA98">
        <f>IF(ISNUMBER(MATCH(fields[argot_field],mappings[field],0)),COUNTIF(mappings[field],fields[argot_field]),0)</f>
        <v>1</v>
      </c>
      <c r="AB98" t="s">
        <v>2</v>
      </c>
      <c r="AC98" t="s">
        <v>5</v>
      </c>
    </row>
    <row r="99" spans="1:29" x14ac:dyDescent="0.25">
      <c r="A99" t="s">
        <v>667</v>
      </c>
      <c r="B99" t="s">
        <v>666</v>
      </c>
      <c r="C99" t="str">
        <f>IF(ISNUMBER(MATCH(fields[argot_field],fields[has parent],0)),"y","n")</f>
        <v>n</v>
      </c>
      <c r="D99" t="s">
        <v>1465</v>
      </c>
      <c r="E99" t="s">
        <v>1472</v>
      </c>
      <c r="F99" t="str">
        <f>IF(fields[is parent?]="y","parent field",IF(NOT(fields[has parent]="x"),"field element","simple field"))</f>
        <v>field element</v>
      </c>
      <c r="G99" t="s">
        <v>50</v>
      </c>
      <c r="H99" t="s">
        <v>50</v>
      </c>
      <c r="I99" t="s">
        <v>2</v>
      </c>
      <c r="J99" t="s">
        <v>1332</v>
      </c>
      <c r="K99" t="s">
        <v>295</v>
      </c>
      <c r="L99" t="s">
        <v>501</v>
      </c>
      <c r="M99" t="s">
        <v>27</v>
      </c>
      <c r="N99" t="s">
        <v>27</v>
      </c>
      <c r="O99" t="s">
        <v>27</v>
      </c>
      <c r="P99" t="s">
        <v>671</v>
      </c>
      <c r="Q99" t="s">
        <v>5</v>
      </c>
      <c r="R99" t="s">
        <v>430</v>
      </c>
      <c r="S99" t="s">
        <v>27</v>
      </c>
      <c r="T99" t="s">
        <v>27</v>
      </c>
      <c r="U99" t="s">
        <v>423</v>
      </c>
      <c r="V99" t="s">
        <v>356</v>
      </c>
      <c r="W99" t="s">
        <v>356</v>
      </c>
      <c r="X99" t="s">
        <v>429</v>
      </c>
      <c r="Y99" t="s">
        <v>510</v>
      </c>
      <c r="Z99" s="8">
        <f>IF(ISNUMBER(MATCH(fields[argot_field],issuesfield[field],0)),COUNTIF(issuesfield[field],fields[argot_field]),0)</f>
        <v>0</v>
      </c>
      <c r="AA99">
        <f>IF(ISNUMBER(MATCH(fields[argot_field],mappings[field],0)),COUNTIF(mappings[field],fields[argot_field]),0)</f>
        <v>15</v>
      </c>
      <c r="AB99" t="s">
        <v>2</v>
      </c>
      <c r="AC99" t="s">
        <v>5</v>
      </c>
    </row>
    <row r="100" spans="1:29" x14ac:dyDescent="0.25">
      <c r="A100" t="s">
        <v>668</v>
      </c>
      <c r="B100" t="s">
        <v>666</v>
      </c>
      <c r="C100" t="str">
        <f>IF(ISNUMBER(MATCH(fields[argot_field],fields[has parent],0)),"y","n")</f>
        <v>n</v>
      </c>
      <c r="D100" t="s">
        <v>1467</v>
      </c>
      <c r="E100" t="s">
        <v>1476</v>
      </c>
      <c r="F100" t="str">
        <f>IF(fields[is parent?]="y","parent field",IF(NOT(fields[has parent]="x"),"field element","simple field"))</f>
        <v>field element</v>
      </c>
      <c r="G100" t="s">
        <v>50</v>
      </c>
      <c r="H100" t="s">
        <v>50</v>
      </c>
      <c r="I100" t="s">
        <v>2</v>
      </c>
      <c r="J100" t="s">
        <v>1332</v>
      </c>
      <c r="K100" t="s">
        <v>296</v>
      </c>
      <c r="L100" t="s">
        <v>422</v>
      </c>
      <c r="M100" t="s">
        <v>27</v>
      </c>
      <c r="N100" t="s">
        <v>27</v>
      </c>
      <c r="O100" t="s">
        <v>27</v>
      </c>
      <c r="P100" t="s">
        <v>671</v>
      </c>
      <c r="Q100" t="s">
        <v>5</v>
      </c>
      <c r="R100" t="s">
        <v>674</v>
      </c>
      <c r="S100" t="s">
        <v>27</v>
      </c>
      <c r="T100" t="s">
        <v>27</v>
      </c>
      <c r="U100" t="s">
        <v>423</v>
      </c>
      <c r="V100" t="s">
        <v>356</v>
      </c>
      <c r="W100" t="s">
        <v>356</v>
      </c>
      <c r="X100" t="s">
        <v>429</v>
      </c>
      <c r="Y100" t="s">
        <v>510</v>
      </c>
      <c r="Z100" s="8">
        <f>IF(ISNUMBER(MATCH(fields[argot_field],issuesfield[field],0)),COUNTIF(issuesfield[field],fields[argot_field]),0)</f>
        <v>0</v>
      </c>
      <c r="AA100">
        <f>IF(ISNUMBER(MATCH(fields[argot_field],mappings[field],0)),COUNTIF(mappings[field],fields[argot_field]),0)</f>
        <v>11</v>
      </c>
      <c r="AB100" t="s">
        <v>2</v>
      </c>
      <c r="AC100" t="s">
        <v>5</v>
      </c>
    </row>
    <row r="101" spans="1:29" x14ac:dyDescent="0.25">
      <c r="A101" t="s">
        <v>418</v>
      </c>
      <c r="B101" t="s">
        <v>27</v>
      </c>
      <c r="C101" t="str">
        <f>IF(ISNUMBER(MATCH(fields[argot_field],fields[has parent],0)),"y","n")</f>
        <v>n</v>
      </c>
      <c r="D101" t="s">
        <v>1467</v>
      </c>
      <c r="E101" t="s">
        <v>1477</v>
      </c>
      <c r="F101" t="str">
        <f>IF(fields[is parent?]="y","parent field",IF(NOT(fields[has parent]="x"),"field element","simple field"))</f>
        <v>simple field</v>
      </c>
      <c r="G101" t="s">
        <v>716</v>
      </c>
      <c r="H101" t="s">
        <v>50</v>
      </c>
      <c r="I101" t="s">
        <v>2</v>
      </c>
      <c r="J101" t="s">
        <v>1332</v>
      </c>
      <c r="K101" t="s">
        <v>294</v>
      </c>
      <c r="L101" t="s">
        <v>422</v>
      </c>
      <c r="M101" t="s">
        <v>3</v>
      </c>
      <c r="N101" t="s">
        <v>27</v>
      </c>
      <c r="O101" t="s">
        <v>27</v>
      </c>
      <c r="P101" t="s">
        <v>577</v>
      </c>
      <c r="Q101" t="s">
        <v>578</v>
      </c>
      <c r="R101" t="s">
        <v>579</v>
      </c>
      <c r="S101" t="s">
        <v>580</v>
      </c>
      <c r="T101" t="s">
        <v>5</v>
      </c>
      <c r="U101" t="s">
        <v>423</v>
      </c>
      <c r="V101" t="s">
        <v>356</v>
      </c>
      <c r="W101" t="s">
        <v>356</v>
      </c>
      <c r="X101" t="s">
        <v>429</v>
      </c>
      <c r="Y101" t="s">
        <v>510</v>
      </c>
      <c r="Z101" s="8">
        <f>IF(ISNUMBER(MATCH(fields[argot_field],issuesfield[field],0)),COUNTIF(issuesfield[field],fields[argot_field]),0)</f>
        <v>0</v>
      </c>
      <c r="AA101">
        <f>IF(ISNUMBER(MATCH(fields[argot_field],mappings[field],0)),COUNTIF(mappings[field],fields[argot_field]),0)</f>
        <v>1</v>
      </c>
      <c r="AB101" t="s">
        <v>2</v>
      </c>
      <c r="AC101" t="s">
        <v>5</v>
      </c>
    </row>
    <row r="102" spans="1:29" x14ac:dyDescent="0.25">
      <c r="A102" t="s">
        <v>718</v>
      </c>
      <c r="B102" t="s">
        <v>27</v>
      </c>
      <c r="C102" t="str">
        <f>IF(ISNUMBER(MATCH(fields[argot_field],fields[has parent],0)),"y","n")</f>
        <v>y</v>
      </c>
      <c r="D102" t="s">
        <v>1463</v>
      </c>
      <c r="E102" t="s">
        <v>770</v>
      </c>
      <c r="F102" t="str">
        <f>IF(fields[is parent?]="y","parent field",IF(NOT(fields[has parent]="x"),"field element","simple field"))</f>
        <v>parent field</v>
      </c>
      <c r="G102" t="s">
        <v>50</v>
      </c>
      <c r="H102" t="s">
        <v>50</v>
      </c>
      <c r="I102" t="s">
        <v>2</v>
      </c>
      <c r="J102" t="s">
        <v>54</v>
      </c>
      <c r="K102" t="s">
        <v>294</v>
      </c>
      <c r="L102" t="s">
        <v>501</v>
      </c>
      <c r="M102" t="s">
        <v>3</v>
      </c>
      <c r="N102" t="s">
        <v>27</v>
      </c>
      <c r="O102" t="s">
        <v>27</v>
      </c>
      <c r="P102" t="s">
        <v>27</v>
      </c>
      <c r="Q102" t="s">
        <v>5</v>
      </c>
      <c r="R102" t="s">
        <v>721</v>
      </c>
      <c r="S102" t="s">
        <v>5</v>
      </c>
      <c r="T102" t="s">
        <v>5</v>
      </c>
      <c r="U102" s="16" t="s">
        <v>1406</v>
      </c>
      <c r="V102" t="s">
        <v>356</v>
      </c>
      <c r="W102" t="s">
        <v>356</v>
      </c>
      <c r="X102" t="s">
        <v>429</v>
      </c>
      <c r="Y102" t="s">
        <v>510</v>
      </c>
      <c r="Z102" s="8">
        <f>IF(ISNUMBER(MATCH(fields[argot_field],issuesfield[field],0)),COUNTIF(issuesfield[field],fields[argot_field]),0)</f>
        <v>0</v>
      </c>
      <c r="AA102">
        <f>IF(ISNUMBER(MATCH(fields[argot_field],mappings[field],0)),COUNTIF(mappings[field],fields[argot_field]),0)</f>
        <v>0</v>
      </c>
      <c r="AB102" t="s">
        <v>2</v>
      </c>
      <c r="AC102" t="s">
        <v>5</v>
      </c>
    </row>
    <row r="103" spans="1:29" x14ac:dyDescent="0.25">
      <c r="A103" t="s">
        <v>719</v>
      </c>
      <c r="B103" t="s">
        <v>718</v>
      </c>
      <c r="C103" t="str">
        <f>IF(ISNUMBER(MATCH(fields[argot_field],fields[has parent],0)),"y","n")</f>
        <v>n</v>
      </c>
      <c r="D103" t="s">
        <v>1464</v>
      </c>
      <c r="E103" t="s">
        <v>770</v>
      </c>
      <c r="F103" t="str">
        <f>IF(fields[is parent?]="y","parent field",IF(NOT(fields[has parent]="x"),"field element","simple field"))</f>
        <v>field element</v>
      </c>
      <c r="G103" t="s">
        <v>50</v>
      </c>
      <c r="H103" t="s">
        <v>50</v>
      </c>
      <c r="I103" t="s">
        <v>2</v>
      </c>
      <c r="J103" t="s">
        <v>54</v>
      </c>
      <c r="K103" t="s">
        <v>295</v>
      </c>
      <c r="L103" t="s">
        <v>501</v>
      </c>
      <c r="M103" t="s">
        <v>27</v>
      </c>
      <c r="N103" t="s">
        <v>27</v>
      </c>
      <c r="O103" t="s">
        <v>27</v>
      </c>
      <c r="P103" t="s">
        <v>27</v>
      </c>
      <c r="Q103" t="s">
        <v>5</v>
      </c>
      <c r="R103" t="s">
        <v>673</v>
      </c>
      <c r="S103" t="s">
        <v>5</v>
      </c>
      <c r="T103" t="s">
        <v>5</v>
      </c>
      <c r="U103" s="16" t="s">
        <v>1406</v>
      </c>
      <c r="V103" t="s">
        <v>356</v>
      </c>
      <c r="W103" t="s">
        <v>356</v>
      </c>
      <c r="X103" t="s">
        <v>429</v>
      </c>
      <c r="Y103" t="s">
        <v>510</v>
      </c>
      <c r="Z103" s="8">
        <f>IF(ISNUMBER(MATCH(fields[argot_field],issuesfield[field],0)),COUNTIF(issuesfield[field],fields[argot_field]),0)</f>
        <v>0</v>
      </c>
      <c r="AA103">
        <f>IF(ISNUMBER(MATCH(fields[argot_field],mappings[field],0)),COUNTIF(mappings[field],fields[argot_field]),0)</f>
        <v>1</v>
      </c>
      <c r="AB103" t="s">
        <v>2</v>
      </c>
      <c r="AC103" t="s">
        <v>5</v>
      </c>
    </row>
    <row r="104" spans="1:29" x14ac:dyDescent="0.25">
      <c r="A104" t="s">
        <v>680</v>
      </c>
      <c r="B104" t="s">
        <v>718</v>
      </c>
      <c r="C104" t="str">
        <f>IF(ISNUMBER(MATCH(fields[argot_field],fields[has parent],0)),"y","n")</f>
        <v>n</v>
      </c>
      <c r="D104" t="s">
        <v>1467</v>
      </c>
      <c r="E104" t="s">
        <v>1476</v>
      </c>
      <c r="F104" t="str">
        <f>IF(fields[is parent?]="y","parent field",IF(NOT(fields[has parent]="x"),"field element","simple field"))</f>
        <v>field element</v>
      </c>
      <c r="G104" t="s">
        <v>50</v>
      </c>
      <c r="H104" t="s">
        <v>50</v>
      </c>
      <c r="I104" t="s">
        <v>2</v>
      </c>
      <c r="J104" t="s">
        <v>54</v>
      </c>
      <c r="K104" t="s">
        <v>295</v>
      </c>
      <c r="L104" t="s">
        <v>422</v>
      </c>
      <c r="M104" t="s">
        <v>27</v>
      </c>
      <c r="N104" t="s">
        <v>27</v>
      </c>
      <c r="O104" t="s">
        <v>27</v>
      </c>
      <c r="P104" t="s">
        <v>27</v>
      </c>
      <c r="Q104" t="s">
        <v>5</v>
      </c>
      <c r="R104" t="s">
        <v>724</v>
      </c>
      <c r="S104" t="s">
        <v>5</v>
      </c>
      <c r="T104" t="s">
        <v>5</v>
      </c>
      <c r="U104" s="16" t="s">
        <v>1406</v>
      </c>
      <c r="V104" t="s">
        <v>356</v>
      </c>
      <c r="W104" t="s">
        <v>356</v>
      </c>
      <c r="X104" t="s">
        <v>429</v>
      </c>
      <c r="Y104" t="s">
        <v>510</v>
      </c>
      <c r="Z104" s="8">
        <f>IF(ISNUMBER(MATCH(fields[argot_field],issuesfield[field],0)),COUNTIF(issuesfield[field],fields[argot_field]),0)</f>
        <v>0</v>
      </c>
      <c r="AA104">
        <f>IF(ISNUMBER(MATCH(fields[argot_field],mappings[field],0)),COUNTIF(mappings[field],fields[argot_field]),0)</f>
        <v>1</v>
      </c>
      <c r="AB104" t="s">
        <v>2</v>
      </c>
      <c r="AC104" t="s">
        <v>5</v>
      </c>
    </row>
    <row r="105" spans="1:29" x14ac:dyDescent="0.25">
      <c r="A105" t="s">
        <v>677</v>
      </c>
      <c r="B105" t="s">
        <v>718</v>
      </c>
      <c r="C105" t="str">
        <f>IF(ISNUMBER(MATCH(fields[argot_field],fields[has parent],0)),"y","n")</f>
        <v>n</v>
      </c>
      <c r="D105" t="s">
        <v>1465</v>
      </c>
      <c r="E105" t="s">
        <v>1472</v>
      </c>
      <c r="F105" t="str">
        <f>IF(fields[is parent?]="y","parent field",IF(NOT(fields[has parent]="x"),"field element","simple field"))</f>
        <v>field element</v>
      </c>
      <c r="G105" t="s">
        <v>50</v>
      </c>
      <c r="H105" t="s">
        <v>50</v>
      </c>
      <c r="I105" t="s">
        <v>2</v>
      </c>
      <c r="J105" t="s">
        <v>54</v>
      </c>
      <c r="K105" t="s">
        <v>295</v>
      </c>
      <c r="L105" t="s">
        <v>501</v>
      </c>
      <c r="M105" t="s">
        <v>27</v>
      </c>
      <c r="N105" t="s">
        <v>27</v>
      </c>
      <c r="O105" t="s">
        <v>27</v>
      </c>
      <c r="P105" t="s">
        <v>720</v>
      </c>
      <c r="Q105" t="s">
        <v>5</v>
      </c>
      <c r="R105" t="s">
        <v>722</v>
      </c>
      <c r="S105" t="s">
        <v>5</v>
      </c>
      <c r="T105" t="s">
        <v>5</v>
      </c>
      <c r="U105" s="16" t="s">
        <v>1406</v>
      </c>
      <c r="V105" t="s">
        <v>356</v>
      </c>
      <c r="W105" t="s">
        <v>356</v>
      </c>
      <c r="X105" t="s">
        <v>429</v>
      </c>
      <c r="Y105" t="s">
        <v>510</v>
      </c>
      <c r="Z105" s="8">
        <f>IF(ISNUMBER(MATCH(fields[argot_field],issuesfield[field],0)),COUNTIF(issuesfield[field],fields[argot_field]),0)</f>
        <v>0</v>
      </c>
      <c r="AA105">
        <f>IF(ISNUMBER(MATCH(fields[argot_field],mappings[field],0)),COUNTIF(mappings[field],fields[argot_field]),0)</f>
        <v>4</v>
      </c>
      <c r="AB105" t="s">
        <v>2</v>
      </c>
      <c r="AC105" t="s">
        <v>5</v>
      </c>
    </row>
    <row r="106" spans="1:29" x14ac:dyDescent="0.25">
      <c r="A106" t="s">
        <v>678</v>
      </c>
      <c r="B106" t="s">
        <v>718</v>
      </c>
      <c r="C106" t="str">
        <f>IF(ISNUMBER(MATCH(fields[argot_field],fields[has parent],0)),"y","n")</f>
        <v>n</v>
      </c>
      <c r="D106" t="s">
        <v>1467</v>
      </c>
      <c r="E106" t="s">
        <v>1476</v>
      </c>
      <c r="F106" t="str">
        <f>IF(fields[is parent?]="y","parent field",IF(NOT(fields[has parent]="x"),"field element","simple field"))</f>
        <v>field element</v>
      </c>
      <c r="G106" t="s">
        <v>50</v>
      </c>
      <c r="H106" t="s">
        <v>50</v>
      </c>
      <c r="I106" t="s">
        <v>2</v>
      </c>
      <c r="J106" t="s">
        <v>54</v>
      </c>
      <c r="K106" t="s">
        <v>296</v>
      </c>
      <c r="L106" t="s">
        <v>422</v>
      </c>
      <c r="M106" t="s">
        <v>27</v>
      </c>
      <c r="N106" t="s">
        <v>27</v>
      </c>
      <c r="O106" t="s">
        <v>27</v>
      </c>
      <c r="P106" t="s">
        <v>720</v>
      </c>
      <c r="Q106" t="s">
        <v>5</v>
      </c>
      <c r="R106" t="s">
        <v>723</v>
      </c>
      <c r="S106" t="s">
        <v>5</v>
      </c>
      <c r="T106" t="s">
        <v>5</v>
      </c>
      <c r="U106" s="16" t="s">
        <v>1406</v>
      </c>
      <c r="V106" t="s">
        <v>356</v>
      </c>
      <c r="W106" t="s">
        <v>356</v>
      </c>
      <c r="X106" t="s">
        <v>429</v>
      </c>
      <c r="Y106" t="s">
        <v>510</v>
      </c>
      <c r="Z106" s="8">
        <f>IF(ISNUMBER(MATCH(fields[argot_field],issuesfield[field],0)),COUNTIF(issuesfield[field],fields[argot_field]),0)</f>
        <v>0</v>
      </c>
      <c r="AA106">
        <f>IF(ISNUMBER(MATCH(fields[argot_field],mappings[field],0)),COUNTIF(mappings[field],fields[argot_field]),0)</f>
        <v>6</v>
      </c>
      <c r="AB106" t="s">
        <v>2</v>
      </c>
      <c r="AC106" t="s">
        <v>5</v>
      </c>
    </row>
    <row r="107" spans="1:29" x14ac:dyDescent="0.25">
      <c r="A107" t="s">
        <v>862</v>
      </c>
      <c r="B107" t="s">
        <v>27</v>
      </c>
      <c r="C107" t="str">
        <f>IF(ISNUMBER(MATCH(fields[argot_field],fields[has parent],0)),"y","n")</f>
        <v>n</v>
      </c>
      <c r="D107" t="s">
        <v>1465</v>
      </c>
      <c r="E107" t="s">
        <v>1472</v>
      </c>
      <c r="F107" t="str">
        <f>IF(fields[is parent?]="y","parent field",IF(NOT(fields[has parent]="x"),"field element","simple field"))</f>
        <v>simple field</v>
      </c>
      <c r="G107" t="s">
        <v>716</v>
      </c>
      <c r="H107" t="s">
        <v>50</v>
      </c>
      <c r="I107" t="s">
        <v>2</v>
      </c>
      <c r="J107" t="s">
        <v>1332</v>
      </c>
      <c r="K107" t="s">
        <v>294</v>
      </c>
      <c r="L107" t="s">
        <v>501</v>
      </c>
      <c r="M107" t="s">
        <v>27</v>
      </c>
      <c r="N107" t="s">
        <v>27</v>
      </c>
      <c r="O107" t="s">
        <v>27</v>
      </c>
      <c r="P107" t="s">
        <v>864</v>
      </c>
      <c r="Q107" t="s">
        <v>5</v>
      </c>
      <c r="R107" t="s">
        <v>865</v>
      </c>
      <c r="S107" t="s">
        <v>27</v>
      </c>
      <c r="T107" t="s">
        <v>27</v>
      </c>
      <c r="U107" t="s">
        <v>423</v>
      </c>
      <c r="V107" t="s">
        <v>356</v>
      </c>
      <c r="W107" t="s">
        <v>356</v>
      </c>
      <c r="X107" t="s">
        <v>429</v>
      </c>
      <c r="Y107" t="s">
        <v>510</v>
      </c>
      <c r="Z107" s="8">
        <f>IF(ISNUMBER(MATCH(fields[argot_field],issuesfield[field],0)),COUNTIF(issuesfield[field],fields[argot_field]),0)</f>
        <v>0</v>
      </c>
      <c r="AA107">
        <f>IF(ISNUMBER(MATCH(fields[argot_field],mappings[field],0)),COUNTIF(mappings[field],fields[argot_field]),0)</f>
        <v>1</v>
      </c>
    </row>
    <row r="108" spans="1:29" x14ac:dyDescent="0.25">
      <c r="A108" t="s">
        <v>760</v>
      </c>
      <c r="B108" t="s">
        <v>27</v>
      </c>
      <c r="C108" t="str">
        <f>IF(ISNUMBER(MATCH(fields[argot_field],fields[has parent],0)),"y","n")</f>
        <v>n</v>
      </c>
      <c r="D108" t="s">
        <v>1465</v>
      </c>
      <c r="E108" t="s">
        <v>1472</v>
      </c>
      <c r="F108" t="str">
        <f>IF(fields[is parent?]="y","parent field",IF(NOT(fields[has parent]="x"),"field element","simple field"))</f>
        <v>simple field</v>
      </c>
      <c r="G108" t="s">
        <v>716</v>
      </c>
      <c r="H108" t="s">
        <v>50</v>
      </c>
      <c r="I108" t="s">
        <v>2</v>
      </c>
      <c r="J108" t="s">
        <v>1332</v>
      </c>
      <c r="K108" t="s">
        <v>294</v>
      </c>
      <c r="L108" t="s">
        <v>501</v>
      </c>
      <c r="M108" t="s">
        <v>3</v>
      </c>
      <c r="N108" t="s">
        <v>27</v>
      </c>
      <c r="O108" t="s">
        <v>27</v>
      </c>
      <c r="P108" t="s">
        <v>761</v>
      </c>
      <c r="Q108" t="s">
        <v>27</v>
      </c>
      <c r="R108" t="s">
        <v>762</v>
      </c>
      <c r="S108" t="s">
        <v>5</v>
      </c>
      <c r="T108" t="s">
        <v>27</v>
      </c>
      <c r="U108" t="s">
        <v>423</v>
      </c>
      <c r="V108" t="s">
        <v>356</v>
      </c>
      <c r="W108" t="s">
        <v>356</v>
      </c>
      <c r="X108" t="s">
        <v>429</v>
      </c>
      <c r="Y108" t="s">
        <v>510</v>
      </c>
      <c r="Z108" s="8">
        <f>IF(ISNUMBER(MATCH(fields[argot_field],issuesfield[field],0)),COUNTIF(issuesfield[field],fields[argot_field]),0)</f>
        <v>0</v>
      </c>
      <c r="AA108">
        <f>IF(ISNUMBER(MATCH(fields[argot_field],mappings[field],0)),COUNTIF(mappings[field],fields[argot_field]),0)</f>
        <v>1</v>
      </c>
      <c r="AB108" t="s">
        <v>2</v>
      </c>
      <c r="AC108" t="s">
        <v>2</v>
      </c>
    </row>
    <row r="109" spans="1:29" x14ac:dyDescent="0.25">
      <c r="A109" t="s">
        <v>740</v>
      </c>
      <c r="B109" t="s">
        <v>27</v>
      </c>
      <c r="C109" t="str">
        <f>IF(ISNUMBER(MATCH(fields[argot_field],fields[has parent],0)),"y","n")</f>
        <v>n</v>
      </c>
      <c r="D109" t="s">
        <v>1465</v>
      </c>
      <c r="E109" t="s">
        <v>1472</v>
      </c>
      <c r="F109" t="str">
        <f>IF(fields[is parent?]="y","parent field",IF(NOT(fields[has parent]="x"),"field element","simple field"))</f>
        <v>simple field</v>
      </c>
      <c r="G109" t="s">
        <v>716</v>
      </c>
      <c r="H109" t="s">
        <v>50</v>
      </c>
      <c r="I109" t="s">
        <v>2</v>
      </c>
      <c r="J109" t="s">
        <v>1332</v>
      </c>
      <c r="K109" t="s">
        <v>294</v>
      </c>
      <c r="L109" t="s">
        <v>501</v>
      </c>
      <c r="M109" t="s">
        <v>3</v>
      </c>
      <c r="N109" t="s">
        <v>27</v>
      </c>
      <c r="O109" t="s">
        <v>27</v>
      </c>
      <c r="P109" t="s">
        <v>741</v>
      </c>
      <c r="Q109" t="s">
        <v>5</v>
      </c>
      <c r="R109" t="s">
        <v>742</v>
      </c>
      <c r="S109" t="s">
        <v>743</v>
      </c>
      <c r="T109" t="s">
        <v>27</v>
      </c>
      <c r="U109" t="s">
        <v>744</v>
      </c>
      <c r="V109" t="s">
        <v>356</v>
      </c>
      <c r="W109" t="s">
        <v>356</v>
      </c>
      <c r="X109" t="s">
        <v>429</v>
      </c>
      <c r="Y109" t="s">
        <v>745</v>
      </c>
      <c r="Z109" s="8">
        <f>IF(ISNUMBER(MATCH(fields[argot_field],issuesfield[field],0)),COUNTIF(issuesfield[field],fields[argot_field]),0)</f>
        <v>0</v>
      </c>
      <c r="AA109">
        <f>IF(ISNUMBER(MATCH(fields[argot_field],mappings[field],0)),COUNTIF(mappings[field],fields[argot_field]),0)</f>
        <v>1</v>
      </c>
    </row>
    <row r="110" spans="1:29" x14ac:dyDescent="0.25">
      <c r="A110" t="s">
        <v>694</v>
      </c>
      <c r="B110" t="s">
        <v>27</v>
      </c>
      <c r="C110" t="str">
        <f>IF(ISNUMBER(MATCH(fields[argot_field],fields[has parent],0)),"y","n")</f>
        <v>y</v>
      </c>
      <c r="D110" t="s">
        <v>1463</v>
      </c>
      <c r="E110" t="s">
        <v>770</v>
      </c>
      <c r="F110" t="str">
        <f>IF(fields[is parent?]="y","parent field",IF(NOT(fields[has parent]="x"),"field element","simple field"))</f>
        <v>parent field</v>
      </c>
      <c r="G110" t="s">
        <v>50</v>
      </c>
      <c r="H110" t="s">
        <v>50</v>
      </c>
      <c r="I110" t="s">
        <v>2</v>
      </c>
      <c r="J110" t="s">
        <v>1332</v>
      </c>
      <c r="K110" t="s">
        <v>294</v>
      </c>
      <c r="L110" t="s">
        <v>501</v>
      </c>
      <c r="M110" t="s">
        <v>3</v>
      </c>
      <c r="N110" t="s">
        <v>27</v>
      </c>
      <c r="O110" t="s">
        <v>27</v>
      </c>
      <c r="P110" t="s">
        <v>27</v>
      </c>
      <c r="Q110" t="s">
        <v>27</v>
      </c>
      <c r="R110" t="s">
        <v>695</v>
      </c>
      <c r="S110" t="s">
        <v>5</v>
      </c>
      <c r="T110" t="s">
        <v>27</v>
      </c>
      <c r="U110" t="s">
        <v>696</v>
      </c>
      <c r="V110" t="s">
        <v>356</v>
      </c>
      <c r="W110" t="s">
        <v>356</v>
      </c>
      <c r="X110" t="s">
        <v>429</v>
      </c>
      <c r="Y110" t="s">
        <v>510</v>
      </c>
      <c r="Z110" s="8">
        <f>IF(ISNUMBER(MATCH(fields[argot_field],issuesfield[field],0)),COUNTIF(issuesfield[field],fields[argot_field]),0)</f>
        <v>0</v>
      </c>
      <c r="AA110">
        <f>IF(ISNUMBER(MATCH(fields[argot_field],mappings[field],0)),COUNTIF(mappings[field],fields[argot_field]),0)</f>
        <v>0</v>
      </c>
      <c r="AB110" t="s">
        <v>2</v>
      </c>
      <c r="AC110" t="s">
        <v>2</v>
      </c>
    </row>
    <row r="111" spans="1:29" x14ac:dyDescent="0.25">
      <c r="A111" t="s">
        <v>701</v>
      </c>
      <c r="B111" t="s">
        <v>694</v>
      </c>
      <c r="C111" t="str">
        <f>IF(ISNUMBER(MATCH(fields[argot_field],fields[has parent],0)),"y","n")</f>
        <v>n</v>
      </c>
      <c r="D111" t="s">
        <v>1465</v>
      </c>
      <c r="E111" t="s">
        <v>1472</v>
      </c>
      <c r="F111" t="str">
        <f>IF(fields[is parent?]="y","parent field",IF(NOT(fields[has parent]="x"),"field element","simple field"))</f>
        <v>field element</v>
      </c>
      <c r="G111" t="s">
        <v>50</v>
      </c>
      <c r="H111" t="s">
        <v>50</v>
      </c>
      <c r="I111" t="s">
        <v>2</v>
      </c>
      <c r="J111" t="s">
        <v>1332</v>
      </c>
      <c r="K111" t="s">
        <v>295</v>
      </c>
      <c r="L111" t="s">
        <v>501</v>
      </c>
      <c r="M111" t="s">
        <v>27</v>
      </c>
      <c r="N111" t="s">
        <v>27</v>
      </c>
      <c r="O111" t="s">
        <v>27</v>
      </c>
      <c r="P111" t="s">
        <v>698</v>
      </c>
      <c r="Q111" t="s">
        <v>27</v>
      </c>
      <c r="R111" t="s">
        <v>703</v>
      </c>
      <c r="S111" t="s">
        <v>5</v>
      </c>
      <c r="T111" t="s">
        <v>27</v>
      </c>
      <c r="U111" s="16" t="s">
        <v>27</v>
      </c>
      <c r="V111" t="s">
        <v>356</v>
      </c>
      <c r="W111" t="s">
        <v>356</v>
      </c>
      <c r="X111" t="s">
        <v>429</v>
      </c>
      <c r="Y111" t="s">
        <v>510</v>
      </c>
      <c r="Z111" s="8">
        <f>IF(ISNUMBER(MATCH(fields[argot_field],issuesfield[field],0)),COUNTIF(issuesfield[field],fields[argot_field]),0)</f>
        <v>0</v>
      </c>
      <c r="AA111">
        <f>IF(ISNUMBER(MATCH(fields[argot_field],mappings[field],0)),COUNTIF(mappings[field],fields[argot_field]),0)</f>
        <v>1</v>
      </c>
      <c r="AB111" t="s">
        <v>2</v>
      </c>
      <c r="AC111" t="s">
        <v>2</v>
      </c>
    </row>
    <row r="112" spans="1:29" x14ac:dyDescent="0.25">
      <c r="A112" t="s">
        <v>697</v>
      </c>
      <c r="B112" t="s">
        <v>694</v>
      </c>
      <c r="C112" t="str">
        <f>IF(ISNUMBER(MATCH(fields[argot_field],fields[has parent],0)),"y","n")</f>
        <v>n</v>
      </c>
      <c r="D112" t="s">
        <v>1467</v>
      </c>
      <c r="E112" t="s">
        <v>1476</v>
      </c>
      <c r="F112" t="str">
        <f>IF(fields[is parent?]="y","parent field",IF(NOT(fields[has parent]="x"),"field element","simple field"))</f>
        <v>field element</v>
      </c>
      <c r="G112" t="s">
        <v>50</v>
      </c>
      <c r="H112" t="s">
        <v>50</v>
      </c>
      <c r="I112" t="s">
        <v>2</v>
      </c>
      <c r="J112" t="s">
        <v>1332</v>
      </c>
      <c r="K112" t="s">
        <v>296</v>
      </c>
      <c r="L112" t="s">
        <v>442</v>
      </c>
      <c r="M112" t="s">
        <v>27</v>
      </c>
      <c r="N112" t="s">
        <v>27</v>
      </c>
      <c r="O112" t="s">
        <v>27</v>
      </c>
      <c r="P112" t="s">
        <v>698</v>
      </c>
      <c r="Q112" t="s">
        <v>27</v>
      </c>
      <c r="R112" t="s">
        <v>702</v>
      </c>
      <c r="S112" t="s">
        <v>5</v>
      </c>
      <c r="T112" t="s">
        <v>27</v>
      </c>
      <c r="U112" t="s">
        <v>27</v>
      </c>
      <c r="V112" t="s">
        <v>356</v>
      </c>
      <c r="W112" t="s">
        <v>356</v>
      </c>
      <c r="X112" t="s">
        <v>429</v>
      </c>
      <c r="Y112" t="s">
        <v>510</v>
      </c>
      <c r="Z112" s="8">
        <f>IF(ISNUMBER(MATCH(fields[argot_field],issuesfield[field],0)),COUNTIF(issuesfield[field],fields[argot_field]),0)</f>
        <v>0</v>
      </c>
      <c r="AA112">
        <f>IF(ISNUMBER(MATCH(fields[argot_field],mappings[field],0)),COUNTIF(mappings[field],fields[argot_field]),0)</f>
        <v>1</v>
      </c>
      <c r="AB112" t="s">
        <v>2</v>
      </c>
      <c r="AC112" t="s">
        <v>2</v>
      </c>
    </row>
    <row r="113" spans="1:29" x14ac:dyDescent="0.25">
      <c r="A113" t="s">
        <v>705</v>
      </c>
      <c r="B113" t="s">
        <v>27</v>
      </c>
      <c r="C113" t="str">
        <f>IF(ISNUMBER(MATCH(fields[argot_field],fields[has parent],0)),"y","n")</f>
        <v>n</v>
      </c>
      <c r="D113" t="s">
        <v>1467</v>
      </c>
      <c r="E113" t="s">
        <v>1477</v>
      </c>
      <c r="F113" t="str">
        <f>IF(fields[is parent?]="y","parent field",IF(NOT(fields[has parent]="x"),"field element","simple field"))</f>
        <v>simple field</v>
      </c>
      <c r="G113" t="s">
        <v>716</v>
      </c>
      <c r="H113" t="s">
        <v>50</v>
      </c>
      <c r="I113" t="s">
        <v>2</v>
      </c>
      <c r="J113" t="s">
        <v>1332</v>
      </c>
      <c r="K113" t="s">
        <v>294</v>
      </c>
      <c r="L113" t="s">
        <v>442</v>
      </c>
      <c r="M113" t="s">
        <v>3</v>
      </c>
      <c r="N113" t="s">
        <v>27</v>
      </c>
      <c r="O113" t="s">
        <v>27</v>
      </c>
      <c r="P113" t="s">
        <v>706</v>
      </c>
      <c r="Q113" t="s">
        <v>27</v>
      </c>
      <c r="R113" t="s">
        <v>707</v>
      </c>
      <c r="S113" t="s">
        <v>5</v>
      </c>
      <c r="T113" t="s">
        <v>27</v>
      </c>
      <c r="U113" t="s">
        <v>708</v>
      </c>
      <c r="V113" t="s">
        <v>356</v>
      </c>
      <c r="W113" t="s">
        <v>356</v>
      </c>
      <c r="X113" t="s">
        <v>429</v>
      </c>
      <c r="Y113" t="s">
        <v>510</v>
      </c>
      <c r="Z113" s="8">
        <f>IF(ISNUMBER(MATCH(fields[argot_field],issuesfield[field],0)),COUNTIF(issuesfield[field],fields[argot_field]),0)</f>
        <v>0</v>
      </c>
      <c r="AA113">
        <f>IF(ISNUMBER(MATCH(fields[argot_field],mappings[field],0)),COUNTIF(mappings[field],fields[argot_field]),0)</f>
        <v>1</v>
      </c>
      <c r="AB113" t="s">
        <v>2</v>
      </c>
      <c r="AC113" t="s">
        <v>2</v>
      </c>
    </row>
    <row r="114" spans="1:29" x14ac:dyDescent="0.25">
      <c r="A114" t="s">
        <v>763</v>
      </c>
      <c r="B114" t="s">
        <v>27</v>
      </c>
      <c r="C114" t="str">
        <f>IF(ISNUMBER(MATCH(fields[argot_field],fields[has parent],0)),"y","n")</f>
        <v>y</v>
      </c>
      <c r="D114" t="s">
        <v>1463</v>
      </c>
      <c r="E114" t="s">
        <v>770</v>
      </c>
      <c r="F114" t="str">
        <f>IF(fields[is parent?]="y","parent field",IF(NOT(fields[has parent]="x"),"field element","simple field"))</f>
        <v>parent field</v>
      </c>
      <c r="G114" t="s">
        <v>50</v>
      </c>
      <c r="H114" t="s">
        <v>50</v>
      </c>
      <c r="I114" t="s">
        <v>2</v>
      </c>
      <c r="J114" t="s">
        <v>1332</v>
      </c>
      <c r="K114" t="s">
        <v>294</v>
      </c>
      <c r="L114" t="s">
        <v>501</v>
      </c>
      <c r="M114" t="s">
        <v>3</v>
      </c>
      <c r="N114" t="s">
        <v>27</v>
      </c>
      <c r="O114" t="s">
        <v>27</v>
      </c>
      <c r="P114" t="s">
        <v>27</v>
      </c>
      <c r="Q114" t="s">
        <v>5</v>
      </c>
      <c r="R114" t="s">
        <v>599</v>
      </c>
      <c r="S114" t="s">
        <v>5</v>
      </c>
      <c r="T114" t="s">
        <v>27</v>
      </c>
      <c r="U114" t="s">
        <v>600</v>
      </c>
      <c r="V114" t="s">
        <v>356</v>
      </c>
      <c r="W114" t="s">
        <v>356</v>
      </c>
      <c r="X114" t="s">
        <v>429</v>
      </c>
      <c r="Y114" t="s">
        <v>510</v>
      </c>
      <c r="Z114" s="8">
        <f>IF(ISNUMBER(MATCH(fields[argot_field],issuesfield[field],0)),COUNTIF(issuesfield[field],fields[argot_field]),0)</f>
        <v>0</v>
      </c>
      <c r="AA114">
        <f>IF(ISNUMBER(MATCH(fields[argot_field],mappings[field],0)),COUNTIF(mappings[field],fields[argot_field]),0)</f>
        <v>0</v>
      </c>
    </row>
    <row r="115" spans="1:29" x14ac:dyDescent="0.25">
      <c r="A115" t="s">
        <v>777</v>
      </c>
      <c r="B115" t="s">
        <v>763</v>
      </c>
      <c r="C115" t="str">
        <f>IF(ISNUMBER(MATCH(fields[argot_field],fields[has parent],0)),"y","n")</f>
        <v>n</v>
      </c>
      <c r="D115" t="s">
        <v>1464</v>
      </c>
      <c r="E115" t="s">
        <v>770</v>
      </c>
      <c r="F115" t="str">
        <f>IF(fields[is parent?]="y","parent field",IF(NOT(fields[has parent]="x"),"field element","simple field"))</f>
        <v>field element</v>
      </c>
      <c r="G115" t="s">
        <v>50</v>
      </c>
      <c r="H115" t="s">
        <v>50</v>
      </c>
      <c r="I115" t="s">
        <v>2</v>
      </c>
      <c r="J115" t="s">
        <v>1332</v>
      </c>
      <c r="K115" t="s">
        <v>295</v>
      </c>
      <c r="L115" t="s">
        <v>501</v>
      </c>
      <c r="M115" t="s">
        <v>27</v>
      </c>
      <c r="N115" t="s">
        <v>27</v>
      </c>
      <c r="O115" t="s">
        <v>27</v>
      </c>
      <c r="P115" t="s">
        <v>27</v>
      </c>
      <c r="Q115" t="s">
        <v>5</v>
      </c>
      <c r="R115" t="s">
        <v>673</v>
      </c>
      <c r="S115" t="s">
        <v>27</v>
      </c>
      <c r="T115" t="s">
        <v>27</v>
      </c>
      <c r="U115" t="s">
        <v>27</v>
      </c>
      <c r="V115" t="s">
        <v>356</v>
      </c>
      <c r="W115" t="s">
        <v>356</v>
      </c>
      <c r="X115" t="s">
        <v>429</v>
      </c>
      <c r="Y115" t="s">
        <v>510</v>
      </c>
      <c r="Z115" s="8">
        <f>IF(ISNUMBER(MATCH(fields[argot_field],issuesfield[field],0)),COUNTIF(issuesfield[field],fields[argot_field]),0)</f>
        <v>0</v>
      </c>
      <c r="AA115">
        <f>IF(ISNUMBER(MATCH(fields[argot_field],mappings[field],0)),COUNTIF(mappings[field],fields[argot_field]),0)</f>
        <v>4</v>
      </c>
    </row>
    <row r="116" spans="1:29" x14ac:dyDescent="0.25">
      <c r="A116" t="s">
        <v>766</v>
      </c>
      <c r="B116" t="s">
        <v>763</v>
      </c>
      <c r="C116" t="str">
        <f>IF(ISNUMBER(MATCH(fields[argot_field],fields[has parent],0)),"y","n")</f>
        <v>n</v>
      </c>
      <c r="D116" t="s">
        <v>1467</v>
      </c>
      <c r="E116" t="s">
        <v>1476</v>
      </c>
      <c r="F116" t="str">
        <f>IF(fields[is parent?]="y","parent field",IF(NOT(fields[has parent]="x"),"field element","simple field"))</f>
        <v>field element</v>
      </c>
      <c r="G116" t="s">
        <v>50</v>
      </c>
      <c r="H116" t="s">
        <v>50</v>
      </c>
      <c r="I116" t="s">
        <v>2</v>
      </c>
      <c r="J116" t="s">
        <v>1332</v>
      </c>
      <c r="K116" t="s">
        <v>295</v>
      </c>
      <c r="L116" t="s">
        <v>422</v>
      </c>
      <c r="M116" t="s">
        <v>27</v>
      </c>
      <c r="N116" t="s">
        <v>27</v>
      </c>
      <c r="O116" t="s">
        <v>27</v>
      </c>
      <c r="P116" t="s">
        <v>27</v>
      </c>
      <c r="Q116" t="s">
        <v>5</v>
      </c>
      <c r="R116" t="s">
        <v>768</v>
      </c>
      <c r="S116" t="s">
        <v>27</v>
      </c>
      <c r="T116" t="s">
        <v>447</v>
      </c>
      <c r="U116" t="s">
        <v>27</v>
      </c>
      <c r="V116" t="s">
        <v>356</v>
      </c>
      <c r="W116" t="s">
        <v>356</v>
      </c>
      <c r="X116" t="s">
        <v>429</v>
      </c>
      <c r="Y116" t="s">
        <v>510</v>
      </c>
      <c r="Z116" s="8">
        <f>IF(ISNUMBER(MATCH(fields[argot_field],issuesfield[field],0)),COUNTIF(issuesfield[field],fields[argot_field]),0)</f>
        <v>0</v>
      </c>
      <c r="AA116">
        <f>IF(ISNUMBER(MATCH(fields[argot_field],mappings[field],0)),COUNTIF(mappings[field],fields[argot_field]),0)</f>
        <v>1</v>
      </c>
    </row>
    <row r="117" spans="1:29" x14ac:dyDescent="0.25">
      <c r="A117" t="s">
        <v>767</v>
      </c>
      <c r="B117" t="s">
        <v>763</v>
      </c>
      <c r="C117" t="str">
        <f>IF(ISNUMBER(MATCH(fields[argot_field],fields[has parent],0)),"y","n")</f>
        <v>n</v>
      </c>
      <c r="D117" t="s">
        <v>1465</v>
      </c>
      <c r="E117" t="s">
        <v>1472</v>
      </c>
      <c r="F117" t="str">
        <f>IF(fields[is parent?]="y","parent field",IF(NOT(fields[has parent]="x"),"field element","simple field"))</f>
        <v>field element</v>
      </c>
      <c r="G117" t="s">
        <v>50</v>
      </c>
      <c r="H117" t="s">
        <v>50</v>
      </c>
      <c r="I117" t="s">
        <v>2</v>
      </c>
      <c r="J117" t="s">
        <v>1332</v>
      </c>
      <c r="K117" t="s">
        <v>295</v>
      </c>
      <c r="L117" t="s">
        <v>501</v>
      </c>
      <c r="M117" t="s">
        <v>27</v>
      </c>
      <c r="N117" t="s">
        <v>27</v>
      </c>
      <c r="O117" t="s">
        <v>27</v>
      </c>
      <c r="P117" t="s">
        <v>597</v>
      </c>
      <c r="Q117" t="s">
        <v>5</v>
      </c>
      <c r="R117" t="s">
        <v>722</v>
      </c>
      <c r="S117" t="s">
        <v>27</v>
      </c>
      <c r="T117" t="s">
        <v>27</v>
      </c>
      <c r="U117" t="s">
        <v>27</v>
      </c>
      <c r="V117" t="s">
        <v>356</v>
      </c>
      <c r="W117" t="s">
        <v>356</v>
      </c>
      <c r="X117" t="s">
        <v>429</v>
      </c>
      <c r="Y117" t="s">
        <v>510</v>
      </c>
      <c r="Z117" s="8">
        <f>IF(ISNUMBER(MATCH(fields[argot_field],issuesfield[field],0)),COUNTIF(issuesfield[field],fields[argot_field]),0)</f>
        <v>0</v>
      </c>
      <c r="AA117">
        <f>IF(ISNUMBER(MATCH(fields[argot_field],mappings[field],0)),COUNTIF(mappings[field],fields[argot_field]),0)</f>
        <v>8</v>
      </c>
    </row>
    <row r="118" spans="1:29" x14ac:dyDescent="0.25">
      <c r="A118" t="s">
        <v>764</v>
      </c>
      <c r="B118" t="s">
        <v>763</v>
      </c>
      <c r="C118" t="str">
        <f>IF(ISNUMBER(MATCH(fields[argot_field],fields[has parent],0)),"y","n")</f>
        <v>n</v>
      </c>
      <c r="D118" t="s">
        <v>1465</v>
      </c>
      <c r="E118" t="s">
        <v>1472</v>
      </c>
      <c r="F118" t="str">
        <f>IF(fields[is parent?]="y","parent field",IF(NOT(fields[has parent]="x"),"field element","simple field"))</f>
        <v>field element</v>
      </c>
      <c r="G118" t="s">
        <v>50</v>
      </c>
      <c r="H118" t="s">
        <v>50</v>
      </c>
      <c r="I118" t="s">
        <v>2</v>
      </c>
      <c r="J118" t="s">
        <v>1332</v>
      </c>
      <c r="K118" t="s">
        <v>296</v>
      </c>
      <c r="L118" t="s">
        <v>501</v>
      </c>
      <c r="M118" t="s">
        <v>27</v>
      </c>
      <c r="N118" t="s">
        <v>27</v>
      </c>
      <c r="O118" t="s">
        <v>27</v>
      </c>
      <c r="P118" t="s">
        <v>597</v>
      </c>
      <c r="Q118" t="s">
        <v>5</v>
      </c>
      <c r="R118" t="s">
        <v>765</v>
      </c>
      <c r="S118" t="s">
        <v>27</v>
      </c>
      <c r="T118" t="s">
        <v>27</v>
      </c>
      <c r="U118" t="s">
        <v>27</v>
      </c>
      <c r="V118" t="s">
        <v>356</v>
      </c>
      <c r="W118" t="s">
        <v>356</v>
      </c>
      <c r="X118" t="s">
        <v>429</v>
      </c>
      <c r="Y118" t="s">
        <v>510</v>
      </c>
      <c r="Z118" s="8">
        <f>IF(ISNUMBER(MATCH(fields[argot_field],issuesfield[field],0)),COUNTIF(issuesfield[field],fields[argot_field]),0)</f>
        <v>0</v>
      </c>
      <c r="AA118">
        <f>IF(ISNUMBER(MATCH(fields[argot_field],mappings[field],0)),COUNTIF(mappings[field],fields[argot_field]),0)</f>
        <v>3</v>
      </c>
    </row>
    <row r="119" spans="1:29" x14ac:dyDescent="0.25">
      <c r="A119" t="s">
        <v>713</v>
      </c>
      <c r="B119" t="s">
        <v>27</v>
      </c>
      <c r="C119" t="str">
        <f>IF(ISNUMBER(MATCH(fields[argot_field],fields[has parent],0)),"y","n")</f>
        <v>n</v>
      </c>
      <c r="D119" t="s">
        <v>1465</v>
      </c>
      <c r="E119" t="s">
        <v>1472</v>
      </c>
      <c r="F119" t="str">
        <f>IF(fields[is parent?]="y","parent field",IF(NOT(fields[has parent]="x"),"field element","simple field"))</f>
        <v>simple field</v>
      </c>
      <c r="G119" t="s">
        <v>716</v>
      </c>
      <c r="H119" t="s">
        <v>50</v>
      </c>
      <c r="I119" t="s">
        <v>2</v>
      </c>
      <c r="J119" t="s">
        <v>1332</v>
      </c>
      <c r="K119" t="s">
        <v>294</v>
      </c>
      <c r="L119" t="s">
        <v>501</v>
      </c>
      <c r="M119" t="s">
        <v>3</v>
      </c>
      <c r="N119" t="s">
        <v>27</v>
      </c>
      <c r="O119" t="s">
        <v>27</v>
      </c>
      <c r="P119" t="s">
        <v>717</v>
      </c>
      <c r="Q119" t="s">
        <v>27</v>
      </c>
      <c r="R119" t="s">
        <v>714</v>
      </c>
      <c r="S119" t="s">
        <v>5</v>
      </c>
      <c r="T119" t="s">
        <v>27</v>
      </c>
      <c r="U119" t="s">
        <v>27</v>
      </c>
      <c r="V119" t="s">
        <v>356</v>
      </c>
      <c r="W119" t="s">
        <v>356</v>
      </c>
      <c r="X119" t="s">
        <v>429</v>
      </c>
      <c r="Y119" t="s">
        <v>510</v>
      </c>
      <c r="Z119" s="8">
        <f>IF(ISNUMBER(MATCH(fields[argot_field],issuesfield[field],0)),COUNTIF(issuesfield[field],fields[argot_field]),0)</f>
        <v>0</v>
      </c>
      <c r="AA119">
        <f>IF(ISNUMBER(MATCH(fields[argot_field],mappings[field],0)),COUNTIF(mappings[field],fields[argot_field]),0)</f>
        <v>1</v>
      </c>
      <c r="AB119" t="s">
        <v>2</v>
      </c>
      <c r="AC119" t="s">
        <v>2</v>
      </c>
    </row>
    <row r="120" spans="1:29" x14ac:dyDescent="0.25">
      <c r="A120" t="s">
        <v>710</v>
      </c>
      <c r="B120" t="s">
        <v>27</v>
      </c>
      <c r="C120" t="str">
        <f>IF(ISNUMBER(MATCH(fields[argot_field],fields[has parent],0)),"y","n")</f>
        <v>n</v>
      </c>
      <c r="D120" t="s">
        <v>1465</v>
      </c>
      <c r="E120" t="s">
        <v>1472</v>
      </c>
      <c r="F120" t="str">
        <f>IF(fields[is parent?]="y","parent field",IF(NOT(fields[has parent]="x"),"field element","simple field"))</f>
        <v>simple field</v>
      </c>
      <c r="G120" t="s">
        <v>716</v>
      </c>
      <c r="H120" t="s">
        <v>50</v>
      </c>
      <c r="I120" t="s">
        <v>2</v>
      </c>
      <c r="J120" t="s">
        <v>1332</v>
      </c>
      <c r="K120" t="s">
        <v>294</v>
      </c>
      <c r="L120" t="s">
        <v>501</v>
      </c>
      <c r="M120" t="s">
        <v>3</v>
      </c>
      <c r="N120" t="s">
        <v>27</v>
      </c>
      <c r="O120" t="s">
        <v>27</v>
      </c>
      <c r="P120" t="s">
        <v>711</v>
      </c>
      <c r="Q120" t="s">
        <v>27</v>
      </c>
      <c r="R120" t="s">
        <v>712</v>
      </c>
      <c r="S120" t="s">
        <v>5</v>
      </c>
      <c r="T120" t="s">
        <v>27</v>
      </c>
      <c r="U120" t="s">
        <v>27</v>
      </c>
      <c r="V120" t="s">
        <v>356</v>
      </c>
      <c r="W120" t="s">
        <v>356</v>
      </c>
      <c r="X120" t="s">
        <v>429</v>
      </c>
      <c r="Y120" t="s">
        <v>510</v>
      </c>
      <c r="Z120" s="8">
        <f>IF(ISNUMBER(MATCH(fields[argot_field],issuesfield[field],0)),COUNTIF(issuesfield[field],fields[argot_field]),0)</f>
        <v>0</v>
      </c>
      <c r="AA120">
        <f>IF(ISNUMBER(MATCH(fields[argot_field],mappings[field],0)),COUNTIF(mappings[field],fields[argot_field]),0)</f>
        <v>1</v>
      </c>
      <c r="AB120" t="s">
        <v>2</v>
      </c>
      <c r="AC120" t="s">
        <v>2</v>
      </c>
    </row>
    <row r="121" spans="1:29" x14ac:dyDescent="0.25">
      <c r="A121" t="s">
        <v>819</v>
      </c>
      <c r="B121" t="s">
        <v>27</v>
      </c>
      <c r="C121" t="str">
        <f>IF(ISNUMBER(MATCH(fields[argot_field],fields[has parent],0)),"y","n")</f>
        <v>y</v>
      </c>
      <c r="D121" t="s">
        <v>1463</v>
      </c>
      <c r="E121" t="s">
        <v>770</v>
      </c>
      <c r="F121" t="str">
        <f>IF(fields[is parent?]="y","parent field",IF(NOT(fields[has parent]="x"),"field element","simple field"))</f>
        <v>parent field</v>
      </c>
      <c r="G121" t="s">
        <v>50</v>
      </c>
      <c r="H121" t="s">
        <v>50</v>
      </c>
      <c r="I121" t="s">
        <v>2</v>
      </c>
      <c r="J121" t="s">
        <v>1332</v>
      </c>
      <c r="K121" t="s">
        <v>294</v>
      </c>
      <c r="L121" t="s">
        <v>501</v>
      </c>
      <c r="M121" t="s">
        <v>3</v>
      </c>
      <c r="N121" t="s">
        <v>27</v>
      </c>
      <c r="O121" t="s">
        <v>27</v>
      </c>
      <c r="P121" t="s">
        <v>577</v>
      </c>
      <c r="Q121" t="s">
        <v>5</v>
      </c>
      <c r="R121" t="s">
        <v>824</v>
      </c>
      <c r="S121" t="s">
        <v>27</v>
      </c>
      <c r="T121" t="s">
        <v>27</v>
      </c>
      <c r="U121" t="s">
        <v>423</v>
      </c>
      <c r="V121" t="s">
        <v>356</v>
      </c>
      <c r="W121" t="s">
        <v>356</v>
      </c>
      <c r="X121" t="s">
        <v>429</v>
      </c>
      <c r="Y121" t="s">
        <v>510</v>
      </c>
      <c r="Z121" s="8">
        <f>IF(ISNUMBER(MATCH(fields[argot_field],issuesfield[field],0)),COUNTIF(issuesfield[field],fields[argot_field]),0)</f>
        <v>0</v>
      </c>
      <c r="AA121">
        <f>IF(ISNUMBER(MATCH(fields[argot_field],mappings[field],0)),COUNTIF(mappings[field],fields[argot_field]),0)</f>
        <v>0</v>
      </c>
      <c r="AB121" t="s">
        <v>2</v>
      </c>
      <c r="AC121" t="s">
        <v>5</v>
      </c>
    </row>
    <row r="122" spans="1:29" x14ac:dyDescent="0.25">
      <c r="A122" t="s">
        <v>820</v>
      </c>
      <c r="B122" t="s">
        <v>819</v>
      </c>
      <c r="C122" t="str">
        <f>IF(ISNUMBER(MATCH(fields[argot_field],fields[has parent],0)),"y","n")</f>
        <v>n</v>
      </c>
      <c r="D122" t="s">
        <v>1464</v>
      </c>
      <c r="E122" t="s">
        <v>770</v>
      </c>
      <c r="F122" t="str">
        <f>IF(fields[is parent?]="y","parent field",IF(NOT(fields[has parent]="x"),"field element","simple field"))</f>
        <v>field element</v>
      </c>
      <c r="G122" t="s">
        <v>50</v>
      </c>
      <c r="H122" t="s">
        <v>50</v>
      </c>
      <c r="I122" t="s">
        <v>2</v>
      </c>
      <c r="J122" t="s">
        <v>1332</v>
      </c>
      <c r="K122" t="s">
        <v>295</v>
      </c>
      <c r="L122" t="s">
        <v>501</v>
      </c>
      <c r="M122" t="s">
        <v>27</v>
      </c>
      <c r="N122" t="s">
        <v>27</v>
      </c>
      <c r="O122" t="s">
        <v>27</v>
      </c>
      <c r="P122" t="s">
        <v>27</v>
      </c>
      <c r="Q122" t="s">
        <v>5</v>
      </c>
      <c r="R122" t="s">
        <v>673</v>
      </c>
      <c r="S122" t="s">
        <v>27</v>
      </c>
      <c r="T122" t="s">
        <v>27</v>
      </c>
      <c r="U122" t="s">
        <v>27</v>
      </c>
      <c r="V122" t="s">
        <v>356</v>
      </c>
      <c r="W122" t="s">
        <v>356</v>
      </c>
      <c r="X122" t="s">
        <v>429</v>
      </c>
      <c r="Y122" t="s">
        <v>510</v>
      </c>
      <c r="Z122" s="8">
        <f>IF(ISNUMBER(MATCH(fields[argot_field],issuesfield[field],0)),COUNTIF(issuesfield[field],fields[argot_field]),0)</f>
        <v>0</v>
      </c>
      <c r="AA122">
        <f>IF(ISNUMBER(MATCH(fields[argot_field],mappings[field],0)),COUNTIF(mappings[field],fields[argot_field]),0)</f>
        <v>3</v>
      </c>
    </row>
    <row r="123" spans="1:29" x14ac:dyDescent="0.25">
      <c r="A123" t="s">
        <v>821</v>
      </c>
      <c r="B123" t="s">
        <v>819</v>
      </c>
      <c r="C123" t="str">
        <f>IF(ISNUMBER(MATCH(fields[argot_field],fields[has parent],0)),"y","n")</f>
        <v>n</v>
      </c>
      <c r="D123" t="s">
        <v>1467</v>
      </c>
      <c r="E123" t="s">
        <v>1476</v>
      </c>
      <c r="F123" t="str">
        <f>IF(fields[is parent?]="y","parent field",IF(NOT(fields[has parent]="x"),"field element","simple field"))</f>
        <v>field element</v>
      </c>
      <c r="G123" t="s">
        <v>50</v>
      </c>
      <c r="H123" t="s">
        <v>50</v>
      </c>
      <c r="I123" t="s">
        <v>2</v>
      </c>
      <c r="J123" t="s">
        <v>1332</v>
      </c>
      <c r="K123" t="s">
        <v>295</v>
      </c>
      <c r="L123" t="s">
        <v>422</v>
      </c>
      <c r="M123" t="s">
        <v>27</v>
      </c>
      <c r="N123" t="s">
        <v>27</v>
      </c>
      <c r="O123" t="s">
        <v>27</v>
      </c>
      <c r="P123" t="s">
        <v>27</v>
      </c>
      <c r="Q123" t="s">
        <v>5</v>
      </c>
      <c r="R123" t="s">
        <v>675</v>
      </c>
      <c r="S123" t="s">
        <v>27</v>
      </c>
      <c r="T123" t="s">
        <v>5</v>
      </c>
      <c r="U123" t="s">
        <v>427</v>
      </c>
      <c r="V123" t="s">
        <v>356</v>
      </c>
      <c r="W123" t="s">
        <v>356</v>
      </c>
      <c r="X123" t="s">
        <v>429</v>
      </c>
      <c r="Y123" t="s">
        <v>510</v>
      </c>
      <c r="Z123" s="8">
        <f>IF(ISNUMBER(MATCH(fields[argot_field],issuesfield[field],0)),COUNTIF(issuesfield[field],fields[argot_field]),0)</f>
        <v>0</v>
      </c>
      <c r="AA123">
        <f>IF(ISNUMBER(MATCH(fields[argot_field],mappings[field],0)),COUNTIF(mappings[field],fields[argot_field]),0)</f>
        <v>2</v>
      </c>
      <c r="AB123" t="s">
        <v>2</v>
      </c>
      <c r="AC123" t="s">
        <v>5</v>
      </c>
    </row>
    <row r="124" spans="1:29" x14ac:dyDescent="0.25">
      <c r="A124" t="s">
        <v>822</v>
      </c>
      <c r="B124" t="s">
        <v>819</v>
      </c>
      <c r="C124" t="str">
        <f>IF(ISNUMBER(MATCH(fields[argot_field],fields[has parent],0)),"y","n")</f>
        <v>n</v>
      </c>
      <c r="D124" t="s">
        <v>1465</v>
      </c>
      <c r="E124" t="s">
        <v>1472</v>
      </c>
      <c r="F124" t="str">
        <f>IF(fields[is parent?]="y","parent field",IF(NOT(fields[has parent]="x"),"field element","simple field"))</f>
        <v>field element</v>
      </c>
      <c r="G124" t="s">
        <v>50</v>
      </c>
      <c r="H124" t="s">
        <v>50</v>
      </c>
      <c r="I124" t="s">
        <v>2</v>
      </c>
      <c r="J124" t="s">
        <v>1332</v>
      </c>
      <c r="K124" t="s">
        <v>295</v>
      </c>
      <c r="L124" t="s">
        <v>501</v>
      </c>
      <c r="M124" t="s">
        <v>27</v>
      </c>
      <c r="N124" t="s">
        <v>27</v>
      </c>
      <c r="O124" t="s">
        <v>27</v>
      </c>
      <c r="P124" t="s">
        <v>825</v>
      </c>
      <c r="Q124" t="s">
        <v>5</v>
      </c>
      <c r="R124" t="s">
        <v>430</v>
      </c>
      <c r="S124" t="s">
        <v>27</v>
      </c>
      <c r="T124" t="s">
        <v>27</v>
      </c>
      <c r="U124" s="16" t="s">
        <v>423</v>
      </c>
      <c r="V124" t="s">
        <v>356</v>
      </c>
      <c r="W124" t="s">
        <v>356</v>
      </c>
      <c r="X124" t="s">
        <v>429</v>
      </c>
      <c r="Y124" t="s">
        <v>510</v>
      </c>
      <c r="Z124" s="8">
        <f>IF(ISNUMBER(MATCH(fields[argot_field],issuesfield[field],0)),COUNTIF(issuesfield[field],fields[argot_field]),0)</f>
        <v>0</v>
      </c>
      <c r="AA124">
        <f>IF(ISNUMBER(MATCH(fields[argot_field],mappings[field],0)),COUNTIF(mappings[field],fields[argot_field]),0)</f>
        <v>5</v>
      </c>
      <c r="AB124" t="s">
        <v>2</v>
      </c>
      <c r="AC124" t="s">
        <v>5</v>
      </c>
    </row>
    <row r="125" spans="1:29" x14ac:dyDescent="0.25">
      <c r="A125" t="s">
        <v>823</v>
      </c>
      <c r="B125" t="s">
        <v>819</v>
      </c>
      <c r="C125" t="str">
        <f>IF(ISNUMBER(MATCH(fields[argot_field],fields[has parent],0)),"y","n")</f>
        <v>n</v>
      </c>
      <c r="D125" t="s">
        <v>1465</v>
      </c>
      <c r="E125" t="s">
        <v>1472</v>
      </c>
      <c r="F125" t="str">
        <f>IF(fields[is parent?]="y","parent field",IF(NOT(fields[has parent]="x"),"field element","simple field"))</f>
        <v>field element</v>
      </c>
      <c r="G125" t="s">
        <v>50</v>
      </c>
      <c r="H125" t="s">
        <v>50</v>
      </c>
      <c r="I125" t="s">
        <v>2</v>
      </c>
      <c r="J125" t="s">
        <v>1332</v>
      </c>
      <c r="K125" t="s">
        <v>296</v>
      </c>
      <c r="L125" t="s">
        <v>501</v>
      </c>
      <c r="M125" t="s">
        <v>27</v>
      </c>
      <c r="N125" t="s">
        <v>27</v>
      </c>
      <c r="O125" t="s">
        <v>27</v>
      </c>
      <c r="P125" t="s">
        <v>825</v>
      </c>
      <c r="Q125" t="s">
        <v>5</v>
      </c>
      <c r="R125" t="s">
        <v>674</v>
      </c>
      <c r="S125" t="s">
        <v>27</v>
      </c>
      <c r="T125" t="s">
        <v>27</v>
      </c>
      <c r="U125" t="s">
        <v>423</v>
      </c>
      <c r="V125" t="s">
        <v>356</v>
      </c>
      <c r="W125" t="s">
        <v>356</v>
      </c>
      <c r="X125" t="s">
        <v>429</v>
      </c>
      <c r="Y125" t="s">
        <v>510</v>
      </c>
      <c r="Z125" s="8">
        <f>IF(ISNUMBER(MATCH(fields[argot_field],issuesfield[field],0)),COUNTIF(issuesfield[field],fields[argot_field]),0)</f>
        <v>0</v>
      </c>
      <c r="AA125">
        <f>IF(ISNUMBER(MATCH(fields[argot_field],mappings[field],0)),COUNTIF(mappings[field],fields[argot_field]),0)</f>
        <v>2</v>
      </c>
      <c r="AB125" t="s">
        <v>2</v>
      </c>
      <c r="AC125" t="s">
        <v>5</v>
      </c>
    </row>
    <row r="126" spans="1:29" x14ac:dyDescent="0.25">
      <c r="A126" t="s">
        <v>699</v>
      </c>
      <c r="B126" t="s">
        <v>27</v>
      </c>
      <c r="C126" t="str">
        <f>IF(ISNUMBER(MATCH(fields[argot_field],fields[has parent],0)),"y","n")</f>
        <v>n</v>
      </c>
      <c r="D126" t="s">
        <v>1467</v>
      </c>
      <c r="E126" t="s">
        <v>1477</v>
      </c>
      <c r="F126" t="str">
        <f>IF(fields[is parent?]="y","parent field",IF(NOT(fields[has parent]="x"),"field element","simple field"))</f>
        <v>simple field</v>
      </c>
      <c r="G126" t="s">
        <v>716</v>
      </c>
      <c r="H126" t="s">
        <v>50</v>
      </c>
      <c r="I126" t="s">
        <v>2</v>
      </c>
      <c r="J126" t="s">
        <v>1332</v>
      </c>
      <c r="K126" t="s">
        <v>294</v>
      </c>
      <c r="L126" t="s">
        <v>422</v>
      </c>
      <c r="M126" t="s">
        <v>3</v>
      </c>
      <c r="N126" t="s">
        <v>27</v>
      </c>
      <c r="O126" t="s">
        <v>27</v>
      </c>
      <c r="P126" t="s">
        <v>692</v>
      </c>
      <c r="Q126" t="s">
        <v>27</v>
      </c>
      <c r="R126" t="s">
        <v>756</v>
      </c>
      <c r="S126" t="s">
        <v>5</v>
      </c>
      <c r="T126" t="s">
        <v>27</v>
      </c>
      <c r="U126" t="s">
        <v>709</v>
      </c>
      <c r="V126" t="s">
        <v>356</v>
      </c>
      <c r="W126" t="s">
        <v>356</v>
      </c>
      <c r="X126" t="s">
        <v>429</v>
      </c>
      <c r="Y126" t="s">
        <v>510</v>
      </c>
      <c r="Z126" s="8">
        <f>IF(ISNUMBER(MATCH(fields[argot_field],issuesfield[field],0)),COUNTIF(issuesfield[field],fields[argot_field]),0)</f>
        <v>0</v>
      </c>
      <c r="AA126">
        <f>IF(ISNUMBER(MATCH(fields[argot_field],mappings[field],0)),COUNTIF(mappings[field],fields[argot_field]),0)</f>
        <v>2</v>
      </c>
      <c r="AB126" t="s">
        <v>2</v>
      </c>
      <c r="AC126" t="s">
        <v>2</v>
      </c>
    </row>
    <row r="127" spans="1:29" x14ac:dyDescent="0.25">
      <c r="A127" t="s">
        <v>1191</v>
      </c>
      <c r="B127" t="s">
        <v>27</v>
      </c>
      <c r="C127" t="str">
        <f>IF(ISNUMBER(MATCH(fields[argot_field],fields[has parent],0)),"y","n")</f>
        <v>n</v>
      </c>
      <c r="D127" t="s">
        <v>1465</v>
      </c>
      <c r="E127" t="s">
        <v>1472</v>
      </c>
      <c r="F127" t="str">
        <f>IF(fields[is parent?]="y","parent field",IF(NOT(fields[has parent]="x"),"field element","simple field"))</f>
        <v>simple field</v>
      </c>
      <c r="G127" t="s">
        <v>716</v>
      </c>
      <c r="H127" t="s">
        <v>50</v>
      </c>
      <c r="I127" t="s">
        <v>2</v>
      </c>
      <c r="J127" t="s">
        <v>1332</v>
      </c>
      <c r="K127" t="s">
        <v>294</v>
      </c>
      <c r="L127" t="s">
        <v>501</v>
      </c>
      <c r="M127" t="s">
        <v>3</v>
      </c>
      <c r="N127" t="s">
        <v>27</v>
      </c>
      <c r="O127" t="s">
        <v>27</v>
      </c>
      <c r="P127" t="s">
        <v>577</v>
      </c>
      <c r="Q127" t="s">
        <v>27</v>
      </c>
      <c r="R127" t="s">
        <v>1192</v>
      </c>
      <c r="S127" t="s">
        <v>5</v>
      </c>
      <c r="T127" t="s">
        <v>27</v>
      </c>
      <c r="U127" t="s">
        <v>1193</v>
      </c>
      <c r="V127" t="s">
        <v>356</v>
      </c>
      <c r="W127" t="s">
        <v>356</v>
      </c>
      <c r="X127" t="s">
        <v>429</v>
      </c>
      <c r="Y127" t="s">
        <v>1194</v>
      </c>
      <c r="Z127" s="8">
        <f>IF(ISNUMBER(MATCH(fields[argot_field],issuesfield[field],0)),COUNTIF(issuesfield[field],fields[argot_field]),0)</f>
        <v>0</v>
      </c>
      <c r="AA127">
        <f>IF(ISNUMBER(MATCH(fields[argot_field],mappings[field],0)),COUNTIF(mappings[field],fields[argot_field]),0)</f>
        <v>1</v>
      </c>
      <c r="AB127" t="s">
        <v>2</v>
      </c>
      <c r="AC127" t="s">
        <v>2</v>
      </c>
    </row>
    <row r="128" spans="1:29" x14ac:dyDescent="0.25">
      <c r="A128" t="s">
        <v>336</v>
      </c>
      <c r="B128" t="s">
        <v>27</v>
      </c>
      <c r="C128" t="str">
        <f>IF(ISNUMBER(MATCH(fields[argot_field],fields[has parent],0)),"y","n")</f>
        <v>n</v>
      </c>
      <c r="D128" t="s">
        <v>1467</v>
      </c>
      <c r="E128" t="s">
        <v>1477</v>
      </c>
      <c r="F128" t="str">
        <f>IF(fields[is parent?]="y","parent field",IF(NOT(fields[has parent]="x"),"field element","simple field"))</f>
        <v>simple field</v>
      </c>
      <c r="G128" t="s">
        <v>5</v>
      </c>
      <c r="H128" t="s">
        <v>50</v>
      </c>
      <c r="I128" t="s">
        <v>2</v>
      </c>
      <c r="J128" t="s">
        <v>1332</v>
      </c>
      <c r="K128" t="s">
        <v>294</v>
      </c>
      <c r="L128" t="s">
        <v>422</v>
      </c>
      <c r="M128" t="s">
        <v>3</v>
      </c>
      <c r="N128" t="s">
        <v>27</v>
      </c>
      <c r="O128" t="s">
        <v>27</v>
      </c>
      <c r="P128" t="s">
        <v>458</v>
      </c>
      <c r="Q128" t="s">
        <v>581</v>
      </c>
      <c r="R128" t="s">
        <v>457</v>
      </c>
      <c r="S128" t="s">
        <v>5</v>
      </c>
      <c r="T128" t="s">
        <v>5</v>
      </c>
      <c r="U128" t="s">
        <v>458</v>
      </c>
      <c r="V128" t="s">
        <v>27</v>
      </c>
      <c r="W128" t="s">
        <v>27</v>
      </c>
      <c r="X128" t="s">
        <v>429</v>
      </c>
      <c r="Y128" t="s">
        <v>459</v>
      </c>
      <c r="Z128" s="8">
        <f>IF(ISNUMBER(MATCH(fields[argot_field],issuesfield[field],0)),COUNTIF(issuesfield[field],fields[argot_field]),0)</f>
        <v>1</v>
      </c>
      <c r="AA128">
        <f>IF(ISNUMBER(MATCH(fields[argot_field],mappings[field],0)),COUNTIF(mappings[field],fields[argot_field]),0)</f>
        <v>1</v>
      </c>
      <c r="AB128" t="s">
        <v>3</v>
      </c>
      <c r="AC128" t="s">
        <v>5</v>
      </c>
    </row>
    <row r="129" spans="1:29" x14ac:dyDescent="0.25">
      <c r="A129" t="s">
        <v>816</v>
      </c>
      <c r="B129" t="s">
        <v>27</v>
      </c>
      <c r="C129" t="str">
        <f>IF(ISNUMBER(MATCH(fields[argot_field],fields[has parent],0)),"y","n")</f>
        <v>n</v>
      </c>
      <c r="D129" t="s">
        <v>1465</v>
      </c>
      <c r="E129" t="s">
        <v>1472</v>
      </c>
      <c r="F129" t="str">
        <f>IF(fields[is parent?]="y","parent field",IF(NOT(fields[has parent]="x"),"field element","simple field"))</f>
        <v>simple field</v>
      </c>
      <c r="G129" t="s">
        <v>716</v>
      </c>
      <c r="H129" t="s">
        <v>50</v>
      </c>
      <c r="I129" t="s">
        <v>2</v>
      </c>
      <c r="J129" t="s">
        <v>1332</v>
      </c>
      <c r="K129" t="s">
        <v>294</v>
      </c>
      <c r="L129" t="s">
        <v>501</v>
      </c>
      <c r="M129" t="s">
        <v>3</v>
      </c>
      <c r="N129" t="s">
        <v>27</v>
      </c>
      <c r="O129" t="s">
        <v>27</v>
      </c>
      <c r="P129" t="s">
        <v>817</v>
      </c>
      <c r="Q129" t="s">
        <v>27</v>
      </c>
      <c r="R129" t="s">
        <v>818</v>
      </c>
      <c r="S129" t="s">
        <v>5</v>
      </c>
      <c r="T129" t="s">
        <v>27</v>
      </c>
      <c r="U129" t="s">
        <v>423</v>
      </c>
      <c r="V129" t="s">
        <v>356</v>
      </c>
      <c r="W129" t="s">
        <v>356</v>
      </c>
      <c r="X129" t="s">
        <v>429</v>
      </c>
      <c r="Y129" t="s">
        <v>510</v>
      </c>
      <c r="Z129" s="8">
        <f>IF(ISNUMBER(MATCH(fields[argot_field],issuesfield[field],0)),COUNTIF(issuesfield[field],fields[argot_field]),0)</f>
        <v>0</v>
      </c>
      <c r="AA129">
        <f>IF(ISNUMBER(MATCH(fields[argot_field],mappings[field],0)),COUNTIF(mappings[field],fields[argot_field]),0)</f>
        <v>1</v>
      </c>
      <c r="AB129" t="s">
        <v>2</v>
      </c>
      <c r="AC129" t="s">
        <v>2</v>
      </c>
    </row>
    <row r="130" spans="1:29" x14ac:dyDescent="0.25">
      <c r="A130" t="s">
        <v>658</v>
      </c>
      <c r="B130" t="s">
        <v>27</v>
      </c>
      <c r="C130" t="str">
        <f>IF(ISNUMBER(MATCH(fields[argot_field],fields[has parent],0)),"y","n")</f>
        <v>n</v>
      </c>
      <c r="D130" t="s">
        <v>1464</v>
      </c>
      <c r="E130" t="s">
        <v>770</v>
      </c>
      <c r="F130" t="str">
        <f>IF(fields[is parent?]="y","parent field",IF(NOT(fields[has parent]="x"),"field element","simple field"))</f>
        <v>simple field</v>
      </c>
      <c r="G130" t="s">
        <v>716</v>
      </c>
      <c r="H130" t="s">
        <v>50</v>
      </c>
      <c r="I130" t="s">
        <v>3</v>
      </c>
      <c r="J130" t="s">
        <v>1332</v>
      </c>
      <c r="K130" t="s">
        <v>294</v>
      </c>
      <c r="L130" t="s">
        <v>501</v>
      </c>
      <c r="M130" t="s">
        <v>3</v>
      </c>
      <c r="N130" t="s">
        <v>27</v>
      </c>
      <c r="O130" t="s">
        <v>27</v>
      </c>
      <c r="P130" t="s">
        <v>659</v>
      </c>
      <c r="Q130" t="s">
        <v>5</v>
      </c>
      <c r="R130" t="s">
        <v>660</v>
      </c>
      <c r="S130" t="s">
        <v>5</v>
      </c>
      <c r="T130" t="s">
        <v>27</v>
      </c>
      <c r="U130" t="s">
        <v>661</v>
      </c>
      <c r="V130" t="s">
        <v>356</v>
      </c>
      <c r="W130" t="s">
        <v>356</v>
      </c>
      <c r="X130" t="s">
        <v>429</v>
      </c>
      <c r="Y130" t="s">
        <v>510</v>
      </c>
      <c r="Z130" s="8">
        <f>IF(ISNUMBER(MATCH(fields[argot_field],issuesfield[field],0)),COUNTIF(issuesfield[field],fields[argot_field]),0)</f>
        <v>0</v>
      </c>
      <c r="AA130">
        <f>IF(ISNUMBER(MATCH(fields[argot_field],mappings[field],0)),COUNTIF(mappings[field],fields[argot_field]),0)</f>
        <v>1</v>
      </c>
    </row>
    <row r="131" spans="1:29" x14ac:dyDescent="0.25">
      <c r="A131" t="s">
        <v>335</v>
      </c>
      <c r="B131" t="s">
        <v>27</v>
      </c>
      <c r="C131" t="str">
        <f>IF(ISNUMBER(MATCH(fields[argot_field],fields[has parent],0)),"y","n")</f>
        <v>n</v>
      </c>
      <c r="D131" t="s">
        <v>1467</v>
      </c>
      <c r="E131" t="s">
        <v>1477</v>
      </c>
      <c r="F131" t="str">
        <f>IF(fields[is parent?]="y","parent field",IF(NOT(fields[has parent]="x"),"field element","simple field"))</f>
        <v>simple field</v>
      </c>
      <c r="G131" t="s">
        <v>5</v>
      </c>
      <c r="H131" t="s">
        <v>50</v>
      </c>
      <c r="I131" t="s">
        <v>2</v>
      </c>
      <c r="J131" t="s">
        <v>1332</v>
      </c>
      <c r="K131" t="s">
        <v>294</v>
      </c>
      <c r="L131" t="s">
        <v>422</v>
      </c>
      <c r="M131" t="s">
        <v>3</v>
      </c>
      <c r="N131" t="s">
        <v>27</v>
      </c>
      <c r="O131" t="s">
        <v>27</v>
      </c>
      <c r="P131" t="s">
        <v>583</v>
      </c>
      <c r="Q131" t="s">
        <v>584</v>
      </c>
      <c r="R131" t="s">
        <v>453</v>
      </c>
      <c r="S131" t="s">
        <v>5</v>
      </c>
      <c r="T131" t="s">
        <v>5</v>
      </c>
      <c r="U131" t="s">
        <v>454</v>
      </c>
      <c r="V131" t="s">
        <v>27</v>
      </c>
      <c r="W131" t="s">
        <v>27</v>
      </c>
      <c r="X131" t="s">
        <v>429</v>
      </c>
      <c r="Y131" t="s">
        <v>455</v>
      </c>
      <c r="Z131" s="8">
        <f>IF(ISNUMBER(MATCH(fields[argot_field],issuesfield[field],0)),COUNTIF(issuesfield[field],fields[argot_field]),0)</f>
        <v>0</v>
      </c>
      <c r="AA131">
        <f>IF(ISNUMBER(MATCH(fields[argot_field],mappings[field],0)),COUNTIF(mappings[field],fields[argot_field]),0)</f>
        <v>1</v>
      </c>
      <c r="AB131" t="s">
        <v>3</v>
      </c>
      <c r="AC131" t="s">
        <v>5</v>
      </c>
    </row>
    <row r="132" spans="1:29" x14ac:dyDescent="0.25">
      <c r="A132" t="s">
        <v>688</v>
      </c>
      <c r="B132" t="s">
        <v>27</v>
      </c>
      <c r="C132" t="str">
        <f>IF(ISNUMBER(MATCH(fields[argot_field],fields[has parent],0)),"y","n")</f>
        <v>n</v>
      </c>
      <c r="D132" t="s">
        <v>1467</v>
      </c>
      <c r="E132" t="s">
        <v>1477</v>
      </c>
      <c r="F132" t="str">
        <f>IF(fields[is parent?]="y","parent field",IF(NOT(fields[has parent]="x"),"field element","simple field"))</f>
        <v>simple field</v>
      </c>
      <c r="G132" t="s">
        <v>716</v>
      </c>
      <c r="H132" t="s">
        <v>50</v>
      </c>
      <c r="I132" t="s">
        <v>2</v>
      </c>
      <c r="J132" t="s">
        <v>1332</v>
      </c>
      <c r="K132" t="s">
        <v>294</v>
      </c>
      <c r="L132" t="s">
        <v>422</v>
      </c>
      <c r="M132" t="s">
        <v>3</v>
      </c>
      <c r="N132" t="s">
        <v>27</v>
      </c>
      <c r="O132" t="s">
        <v>27</v>
      </c>
      <c r="P132" t="s">
        <v>67</v>
      </c>
      <c r="Q132" t="s">
        <v>754</v>
      </c>
      <c r="R132" t="s">
        <v>689</v>
      </c>
      <c r="S132" t="s">
        <v>5</v>
      </c>
      <c r="T132" t="s">
        <v>27</v>
      </c>
      <c r="U132" t="s">
        <v>427</v>
      </c>
      <c r="V132" t="s">
        <v>356</v>
      </c>
      <c r="W132" t="s">
        <v>356</v>
      </c>
      <c r="X132" t="s">
        <v>429</v>
      </c>
      <c r="Y132" t="s">
        <v>510</v>
      </c>
      <c r="Z132" s="8">
        <f>IF(ISNUMBER(MATCH(fields[argot_field],issuesfield[field],0)),COUNTIF(issuesfield[field],fields[argot_field]),0)</f>
        <v>0</v>
      </c>
      <c r="AA132">
        <f>IF(ISNUMBER(MATCH(fields[argot_field],mappings[field],0)),COUNTIF(mappings[field],fields[argot_field]),0)</f>
        <v>1</v>
      </c>
      <c r="AB132" t="s">
        <v>2</v>
      </c>
      <c r="AC132" t="s">
        <v>2</v>
      </c>
    </row>
    <row r="133" spans="1:29" x14ac:dyDescent="0.25">
      <c r="A133" t="s">
        <v>258</v>
      </c>
      <c r="B133" t="s">
        <v>27</v>
      </c>
      <c r="C133" t="str">
        <f>IF(ISNUMBER(MATCH(fields[argot_field],fields[has parent],0)),"y","n")</f>
        <v>y</v>
      </c>
      <c r="D133" t="s">
        <v>1463</v>
      </c>
      <c r="E133" t="s">
        <v>770</v>
      </c>
      <c r="F133" t="str">
        <f>IF(fields[is parent?]="y","parent field",IF(NOT(fields[has parent]="x"),"field element","simple field"))</f>
        <v>parent field</v>
      </c>
      <c r="G133" t="s">
        <v>5</v>
      </c>
      <c r="H133" t="s">
        <v>259</v>
      </c>
      <c r="I133" t="s">
        <v>2</v>
      </c>
      <c r="J133" t="s">
        <v>54</v>
      </c>
      <c r="K133" t="s">
        <v>295</v>
      </c>
      <c r="L133" t="s">
        <v>501</v>
      </c>
      <c r="M133" t="s">
        <v>27</v>
      </c>
      <c r="N133" t="s">
        <v>27</v>
      </c>
      <c r="O133" t="s">
        <v>27</v>
      </c>
      <c r="P133" t="s">
        <v>27</v>
      </c>
      <c r="Q133" t="s">
        <v>5</v>
      </c>
      <c r="R133" t="s">
        <v>320</v>
      </c>
      <c r="S133" t="s">
        <v>5</v>
      </c>
      <c r="T133" t="s">
        <v>27</v>
      </c>
      <c r="U133" t="s">
        <v>27</v>
      </c>
      <c r="V133" t="s">
        <v>5</v>
      </c>
      <c r="W133" t="s">
        <v>27</v>
      </c>
      <c r="X133" t="s">
        <v>5</v>
      </c>
      <c r="Y133" t="s">
        <v>5</v>
      </c>
      <c r="Z133" s="8">
        <f>IF(ISNUMBER(MATCH(fields[argot_field],issuesfield[field],0)),COUNTIF(issuesfield[field],fields[argot_field]),0)</f>
        <v>0</v>
      </c>
      <c r="AA133">
        <f>IF(ISNUMBER(MATCH(fields[argot_field],mappings[field],0)),COUNTIF(mappings[field],fields[argot_field]),0)</f>
        <v>0</v>
      </c>
      <c r="AB133" t="s">
        <v>3</v>
      </c>
      <c r="AC133" t="s">
        <v>5</v>
      </c>
    </row>
    <row r="134" spans="1:29" x14ac:dyDescent="0.25">
      <c r="A134" t="s">
        <v>485</v>
      </c>
      <c r="B134" t="s">
        <v>258</v>
      </c>
      <c r="C134" t="str">
        <f>IF(ISNUMBER(MATCH(fields[argot_field],fields[has parent],0)),"y","n")</f>
        <v>n</v>
      </c>
      <c r="D134" t="s">
        <v>1464</v>
      </c>
      <c r="E134" t="s">
        <v>770</v>
      </c>
      <c r="F134" t="str">
        <f>IF(fields[is parent?]="y","parent field",IF(NOT(fields[has parent]="x"),"field element","simple field"))</f>
        <v>field element</v>
      </c>
      <c r="G134" t="s">
        <v>5</v>
      </c>
      <c r="H134" t="s">
        <v>259</v>
      </c>
      <c r="I134" t="s">
        <v>2</v>
      </c>
      <c r="J134" t="s">
        <v>54</v>
      </c>
      <c r="K134" t="s">
        <v>294</v>
      </c>
      <c r="L134" t="s">
        <v>444</v>
      </c>
      <c r="M134" t="s">
        <v>27</v>
      </c>
      <c r="N134" t="s">
        <v>27</v>
      </c>
      <c r="O134" t="s">
        <v>27</v>
      </c>
      <c r="P134" t="s">
        <v>27</v>
      </c>
      <c r="Q134" t="s">
        <v>5</v>
      </c>
      <c r="R134" t="s">
        <v>263</v>
      </c>
      <c r="S134" t="s">
        <v>264</v>
      </c>
      <c r="T134" t="s">
        <v>5</v>
      </c>
      <c r="U134" t="s">
        <v>27</v>
      </c>
      <c r="V134" t="s">
        <v>27</v>
      </c>
      <c r="W134" t="s">
        <v>265</v>
      </c>
      <c r="X134" t="s">
        <v>519</v>
      </c>
      <c r="Y134" t="s">
        <v>5</v>
      </c>
      <c r="Z134" s="8">
        <f>IF(ISNUMBER(MATCH(fields[argot_field],issuesfield[field],0)),COUNTIF(issuesfield[field],fields[argot_field]),0)</f>
        <v>0</v>
      </c>
      <c r="AA134">
        <f>IF(ISNUMBER(MATCH(fields[argot_field],mappings[field],0)),COUNTIF(mappings[field],fields[argot_field]),0)</f>
        <v>1</v>
      </c>
      <c r="AB134" t="s">
        <v>3</v>
      </c>
      <c r="AC134" t="s">
        <v>5</v>
      </c>
    </row>
    <row r="135" spans="1:29" x14ac:dyDescent="0.25">
      <c r="A135" t="s">
        <v>486</v>
      </c>
      <c r="B135" t="s">
        <v>258</v>
      </c>
      <c r="C135" t="str">
        <f>IF(ISNUMBER(MATCH(fields[argot_field],fields[has parent],0)),"y","n")</f>
        <v>n</v>
      </c>
      <c r="D135" t="s">
        <v>1464</v>
      </c>
      <c r="E135" t="s">
        <v>770</v>
      </c>
      <c r="F135" t="str">
        <f>IF(fields[is parent?]="y","parent field",IF(NOT(fields[has parent]="x"),"field element","simple field"))</f>
        <v>field element</v>
      </c>
      <c r="G135" t="s">
        <v>5</v>
      </c>
      <c r="H135" t="s">
        <v>259</v>
      </c>
      <c r="I135" t="s">
        <v>2</v>
      </c>
      <c r="J135" t="s">
        <v>54</v>
      </c>
      <c r="K135" t="s">
        <v>295</v>
      </c>
      <c r="L135" t="s">
        <v>444</v>
      </c>
      <c r="M135" t="s">
        <v>27</v>
      </c>
      <c r="N135" t="s">
        <v>27</v>
      </c>
      <c r="O135" t="s">
        <v>27</v>
      </c>
      <c r="P135" t="s">
        <v>585</v>
      </c>
      <c r="Q135" t="s">
        <v>5</v>
      </c>
      <c r="R135" t="s">
        <v>260</v>
      </c>
      <c r="S135" t="s">
        <v>5</v>
      </c>
      <c r="T135" t="s">
        <v>5</v>
      </c>
      <c r="U135" t="s">
        <v>261</v>
      </c>
      <c r="V135" t="s">
        <v>27</v>
      </c>
      <c r="W135" t="s">
        <v>262</v>
      </c>
      <c r="X135" t="s">
        <v>519</v>
      </c>
      <c r="Y135" t="s">
        <v>5</v>
      </c>
      <c r="Z135" s="8">
        <f>IF(ISNUMBER(MATCH(fields[argot_field],issuesfield[field],0)),COUNTIF(issuesfield[field],fields[argot_field]),0)</f>
        <v>0</v>
      </c>
      <c r="AA135">
        <f>IF(ISNUMBER(MATCH(fields[argot_field],mappings[field],0)),COUNTIF(mappings[field],fields[argot_field]),0)</f>
        <v>3</v>
      </c>
      <c r="AB135" t="s">
        <v>3</v>
      </c>
      <c r="AC135" t="s">
        <v>5</v>
      </c>
    </row>
    <row r="136" spans="1:29" x14ac:dyDescent="0.25">
      <c r="A136" t="s">
        <v>419</v>
      </c>
      <c r="B136" t="s">
        <v>27</v>
      </c>
      <c r="C136" t="str">
        <f>IF(ISNUMBER(MATCH(fields[argot_field],fields[has parent],0)),"y","n")</f>
        <v>y</v>
      </c>
      <c r="D136" t="s">
        <v>1463</v>
      </c>
      <c r="E136" t="s">
        <v>770</v>
      </c>
      <c r="F136" t="str">
        <f>IF(fields[is parent?]="y","parent field",IF(NOT(fields[has parent]="x"),"field element","simple field"))</f>
        <v>parent field</v>
      </c>
      <c r="G136" t="s">
        <v>1200</v>
      </c>
      <c r="H136" t="s">
        <v>420</v>
      </c>
      <c r="I136" t="s">
        <v>2</v>
      </c>
      <c r="J136" t="s">
        <v>1332</v>
      </c>
      <c r="K136" t="s">
        <v>294</v>
      </c>
      <c r="L136" t="s">
        <v>501</v>
      </c>
      <c r="M136" t="s">
        <v>3</v>
      </c>
      <c r="N136" t="s">
        <v>27</v>
      </c>
      <c r="O136" t="s">
        <v>27</v>
      </c>
      <c r="P136" t="s">
        <v>586</v>
      </c>
      <c r="Q136" t="s">
        <v>5</v>
      </c>
      <c r="R136" t="s">
        <v>1201</v>
      </c>
      <c r="S136" t="s">
        <v>587</v>
      </c>
      <c r="T136" t="s">
        <v>27</v>
      </c>
      <c r="U136" t="s">
        <v>588</v>
      </c>
      <c r="V136" t="s">
        <v>27</v>
      </c>
      <c r="W136" t="s">
        <v>5</v>
      </c>
      <c r="X136" t="s">
        <v>1203</v>
      </c>
      <c r="Y136" t="s">
        <v>589</v>
      </c>
      <c r="Z136" s="8">
        <f>IF(ISNUMBER(MATCH(fields[argot_field],issuesfield[field],0)),COUNTIF(issuesfield[field],fields[argot_field]),0)</f>
        <v>0</v>
      </c>
      <c r="AA136">
        <f>IF(ISNUMBER(MATCH(fields[argot_field],mappings[field],0)),COUNTIF(mappings[field],fields[argot_field]),0)</f>
        <v>0</v>
      </c>
      <c r="AB136" t="s">
        <v>2</v>
      </c>
      <c r="AC136" t="s">
        <v>3</v>
      </c>
    </row>
    <row r="137" spans="1:29" x14ac:dyDescent="0.25">
      <c r="A137" t="s">
        <v>1198</v>
      </c>
      <c r="B137" t="s">
        <v>419</v>
      </c>
      <c r="C137" t="str">
        <f>IF(ISNUMBER(MATCH(fields[argot_field],fields[has parent],0)),"y","n")</f>
        <v>n</v>
      </c>
      <c r="D137" t="s">
        <v>1465</v>
      </c>
      <c r="E137" t="s">
        <v>1472</v>
      </c>
      <c r="F137" t="str">
        <f>IF(fields[is parent?]="y","parent field",IF(NOT(fields[has parent]="x"),"field element","simple field"))</f>
        <v>field element</v>
      </c>
      <c r="G137" t="s">
        <v>1200</v>
      </c>
      <c r="H137" t="s">
        <v>420</v>
      </c>
      <c r="I137" t="s">
        <v>2</v>
      </c>
      <c r="J137" t="s">
        <v>1332</v>
      </c>
      <c r="K137" t="s">
        <v>295</v>
      </c>
      <c r="L137" t="s">
        <v>501</v>
      </c>
      <c r="M137" t="s">
        <v>27</v>
      </c>
      <c r="N137" t="s">
        <v>27</v>
      </c>
      <c r="O137" t="s">
        <v>27</v>
      </c>
      <c r="P137" t="s">
        <v>586</v>
      </c>
      <c r="Q137" t="s">
        <v>5</v>
      </c>
      <c r="R137" t="s">
        <v>664</v>
      </c>
      <c r="S137" t="s">
        <v>27</v>
      </c>
      <c r="T137" t="s">
        <v>27</v>
      </c>
      <c r="U137" t="s">
        <v>27</v>
      </c>
      <c r="V137" t="s">
        <v>27</v>
      </c>
      <c r="W137" t="s">
        <v>5</v>
      </c>
      <c r="X137" t="s">
        <v>1203</v>
      </c>
      <c r="Y137" t="s">
        <v>589</v>
      </c>
      <c r="Z137" s="8">
        <f>IF(ISNUMBER(MATCH(fields[argot_field],issuesfield[field],0)),COUNTIF(issuesfield[field],fields[argot_field]),0)</f>
        <v>0</v>
      </c>
      <c r="AA137">
        <f>IF(ISNUMBER(MATCH(fields[argot_field],mappings[field],0)),COUNTIF(mappings[field],fields[argot_field]),0)</f>
        <v>1</v>
      </c>
      <c r="AB137" t="s">
        <v>2</v>
      </c>
      <c r="AC137" t="s">
        <v>3</v>
      </c>
    </row>
    <row r="138" spans="1:29" x14ac:dyDescent="0.25">
      <c r="A138" t="s">
        <v>1199</v>
      </c>
      <c r="B138" t="s">
        <v>419</v>
      </c>
      <c r="C138" t="str">
        <f>IF(ISNUMBER(MATCH(fields[argot_field],fields[has parent],0)),"y","n")</f>
        <v>n</v>
      </c>
      <c r="D138" t="s">
        <v>1467</v>
      </c>
      <c r="E138" t="s">
        <v>1476</v>
      </c>
      <c r="F138" t="str">
        <f>IF(fields[is parent?]="y","parent field",IF(NOT(fields[has parent]="x"),"field element","simple field"))</f>
        <v>field element</v>
      </c>
      <c r="G138" t="s">
        <v>1200</v>
      </c>
      <c r="H138" t="s">
        <v>420</v>
      </c>
      <c r="I138" t="s">
        <v>2</v>
      </c>
      <c r="J138" t="s">
        <v>1332</v>
      </c>
      <c r="K138" t="s">
        <v>296</v>
      </c>
      <c r="L138" t="s">
        <v>422</v>
      </c>
      <c r="M138" t="s">
        <v>27</v>
      </c>
      <c r="N138" t="s">
        <v>27</v>
      </c>
      <c r="O138" t="s">
        <v>27</v>
      </c>
      <c r="P138" t="s">
        <v>586</v>
      </c>
      <c r="Q138" t="s">
        <v>5</v>
      </c>
      <c r="R138" t="s">
        <v>1202</v>
      </c>
      <c r="S138" t="s">
        <v>27</v>
      </c>
      <c r="T138" t="s">
        <v>27</v>
      </c>
      <c r="U138" t="s">
        <v>588</v>
      </c>
      <c r="V138" t="s">
        <v>27</v>
      </c>
      <c r="W138" t="s">
        <v>5</v>
      </c>
      <c r="X138" t="s">
        <v>1203</v>
      </c>
      <c r="Y138" t="s">
        <v>589</v>
      </c>
      <c r="Z138" s="8">
        <f>IF(ISNUMBER(MATCH(fields[argot_field],issuesfield[field],0)),COUNTIF(issuesfield[field],fields[argot_field]),0)</f>
        <v>0</v>
      </c>
      <c r="AA138">
        <f>IF(ISNUMBER(MATCH(fields[argot_field],mappings[field],0)),COUNTIF(mappings[field],fields[argot_field]),0)</f>
        <v>1</v>
      </c>
      <c r="AB138" t="s">
        <v>2</v>
      </c>
      <c r="AC138" t="s">
        <v>3</v>
      </c>
    </row>
    <row r="139" spans="1:29" x14ac:dyDescent="0.25">
      <c r="A139" t="s">
        <v>1204</v>
      </c>
      <c r="B139" t="s">
        <v>27</v>
      </c>
      <c r="C139" t="str">
        <f>IF(ISNUMBER(MATCH(fields[argot_field],fields[has parent],0)),"y","n")</f>
        <v>y</v>
      </c>
      <c r="D139" t="s">
        <v>1463</v>
      </c>
      <c r="E139" t="s">
        <v>770</v>
      </c>
      <c r="F139" t="str">
        <f>IF(fields[is parent?]="y","parent field",IF(NOT(fields[has parent]="x"),"field element","simple field"))</f>
        <v>parent field</v>
      </c>
      <c r="G139" t="s">
        <v>1200</v>
      </c>
      <c r="H139" t="s">
        <v>420</v>
      </c>
      <c r="I139" t="s">
        <v>2</v>
      </c>
      <c r="J139" t="s">
        <v>1332</v>
      </c>
      <c r="K139" t="s">
        <v>294</v>
      </c>
      <c r="L139" t="s">
        <v>501</v>
      </c>
      <c r="M139" t="s">
        <v>3</v>
      </c>
      <c r="N139" t="s">
        <v>27</v>
      </c>
      <c r="O139" t="s">
        <v>27</v>
      </c>
      <c r="P139" t="s">
        <v>586</v>
      </c>
      <c r="Q139" t="s">
        <v>5</v>
      </c>
      <c r="R139" t="s">
        <v>1207</v>
      </c>
      <c r="S139" t="s">
        <v>587</v>
      </c>
      <c r="T139" t="s">
        <v>27</v>
      </c>
      <c r="U139" t="s">
        <v>1209</v>
      </c>
      <c r="V139" t="s">
        <v>27</v>
      </c>
      <c r="W139" t="s">
        <v>5</v>
      </c>
      <c r="X139" t="s">
        <v>1203</v>
      </c>
      <c r="Y139" t="s">
        <v>747</v>
      </c>
      <c r="Z139" s="8">
        <f>IF(ISNUMBER(MATCH(fields[argot_field],issuesfield[field],0)),COUNTIF(issuesfield[field],fields[argot_field]),0)</f>
        <v>0</v>
      </c>
      <c r="AA139">
        <f>IF(ISNUMBER(MATCH(fields[argot_field],mappings[field],0)),COUNTIF(mappings[field],fields[argot_field]),0)</f>
        <v>0</v>
      </c>
      <c r="AB139" t="s">
        <v>2</v>
      </c>
      <c r="AC139" t="s">
        <v>3</v>
      </c>
    </row>
    <row r="140" spans="1:29" x14ac:dyDescent="0.25">
      <c r="A140" t="s">
        <v>1205</v>
      </c>
      <c r="B140" t="s">
        <v>1204</v>
      </c>
      <c r="C140" t="str">
        <f>IF(ISNUMBER(MATCH(fields[argot_field],fields[has parent],0)),"y","n")</f>
        <v>n</v>
      </c>
      <c r="D140" t="s">
        <v>1464</v>
      </c>
      <c r="E140" t="s">
        <v>770</v>
      </c>
      <c r="F140" t="str">
        <f>IF(fields[is parent?]="y","parent field",IF(NOT(fields[has parent]="x"),"field element","simple field"))</f>
        <v>field element</v>
      </c>
      <c r="G140" t="s">
        <v>1200</v>
      </c>
      <c r="H140" t="s">
        <v>420</v>
      </c>
      <c r="I140" t="s">
        <v>2</v>
      </c>
      <c r="J140" t="s">
        <v>1332</v>
      </c>
      <c r="K140" t="s">
        <v>295</v>
      </c>
      <c r="L140" t="s">
        <v>501</v>
      </c>
      <c r="M140" t="s">
        <v>27</v>
      </c>
      <c r="N140" t="s">
        <v>27</v>
      </c>
      <c r="O140" t="s">
        <v>27</v>
      </c>
      <c r="P140" t="s">
        <v>586</v>
      </c>
      <c r="Q140" t="s">
        <v>5</v>
      </c>
      <c r="R140" t="s">
        <v>664</v>
      </c>
      <c r="S140" t="s">
        <v>27</v>
      </c>
      <c r="T140" t="s">
        <v>27</v>
      </c>
      <c r="U140" t="s">
        <v>27</v>
      </c>
      <c r="V140" t="s">
        <v>27</v>
      </c>
      <c r="W140" t="s">
        <v>5</v>
      </c>
      <c r="X140" t="s">
        <v>1203</v>
      </c>
      <c r="Y140" t="s">
        <v>747</v>
      </c>
      <c r="Z140" s="8">
        <f>IF(ISNUMBER(MATCH(fields[argot_field],issuesfield[field],0)),COUNTIF(issuesfield[field],fields[argot_field]),0)</f>
        <v>0</v>
      </c>
      <c r="AA140">
        <f>IF(ISNUMBER(MATCH(fields[argot_field],mappings[field],0)),COUNTIF(mappings[field],fields[argot_field]),0)</f>
        <v>65</v>
      </c>
      <c r="AB140" t="s">
        <v>2</v>
      </c>
      <c r="AC140" t="s">
        <v>3</v>
      </c>
    </row>
    <row r="141" spans="1:29" x14ac:dyDescent="0.25">
      <c r="A141" t="s">
        <v>1206</v>
      </c>
      <c r="B141" t="s">
        <v>1204</v>
      </c>
      <c r="C141" t="str">
        <f>IF(ISNUMBER(MATCH(fields[argot_field],fields[has parent],0)),"y","n")</f>
        <v>n</v>
      </c>
      <c r="D141" t="s">
        <v>1464</v>
      </c>
      <c r="E141" t="s">
        <v>770</v>
      </c>
      <c r="F141" t="str">
        <f>IF(fields[is parent?]="y","parent field",IF(NOT(fields[has parent]="x"),"field element","simple field"))</f>
        <v>field element</v>
      </c>
      <c r="G141" t="s">
        <v>1200</v>
      </c>
      <c r="H141" t="s">
        <v>420</v>
      </c>
      <c r="I141" t="s">
        <v>2</v>
      </c>
      <c r="J141" t="s">
        <v>1332</v>
      </c>
      <c r="K141" t="s">
        <v>296</v>
      </c>
      <c r="L141" t="s">
        <v>422</v>
      </c>
      <c r="M141" t="s">
        <v>27</v>
      </c>
      <c r="N141" t="s">
        <v>27</v>
      </c>
      <c r="O141" t="s">
        <v>27</v>
      </c>
      <c r="P141" t="s">
        <v>586</v>
      </c>
      <c r="Q141" t="s">
        <v>5</v>
      </c>
      <c r="R141" t="s">
        <v>1208</v>
      </c>
      <c r="S141" t="s">
        <v>27</v>
      </c>
      <c r="T141" t="s">
        <v>27</v>
      </c>
      <c r="U141" t="s">
        <v>1209</v>
      </c>
      <c r="V141" t="s">
        <v>27</v>
      </c>
      <c r="W141" t="s">
        <v>5</v>
      </c>
      <c r="X141" t="s">
        <v>1203</v>
      </c>
      <c r="Y141" t="s">
        <v>747</v>
      </c>
      <c r="Z141" s="8">
        <f>IF(ISNUMBER(MATCH(fields[argot_field],issuesfield[field],0)),COUNTIF(issuesfield[field],fields[argot_field]),0)</f>
        <v>0</v>
      </c>
      <c r="AA141">
        <f>IF(ISNUMBER(MATCH(fields[argot_field],mappings[field],0)),COUNTIF(mappings[field],fields[argot_field]),0)</f>
        <v>6</v>
      </c>
      <c r="AB141" t="s">
        <v>2</v>
      </c>
      <c r="AC141" t="s">
        <v>3</v>
      </c>
    </row>
    <row r="142" spans="1:29" x14ac:dyDescent="0.25">
      <c r="A142" t="s">
        <v>731</v>
      </c>
      <c r="B142" t="s">
        <v>27</v>
      </c>
      <c r="C142" t="str">
        <f>IF(ISNUMBER(MATCH(fields[argot_field],fields[has parent],0)),"y","n")</f>
        <v>n</v>
      </c>
      <c r="D142" t="s">
        <v>1464</v>
      </c>
      <c r="E142" t="s">
        <v>770</v>
      </c>
      <c r="F142" t="str">
        <f>IF(fields[is parent?]="y","parent field",IF(NOT(fields[has parent]="x"),"field element","simple field"))</f>
        <v>simple field</v>
      </c>
      <c r="G142" t="s">
        <v>5</v>
      </c>
      <c r="H142" t="s">
        <v>725</v>
      </c>
      <c r="I142" t="s">
        <v>2</v>
      </c>
      <c r="J142" t="s">
        <v>1332</v>
      </c>
      <c r="K142" t="s">
        <v>732</v>
      </c>
      <c r="L142" t="s">
        <v>733</v>
      </c>
      <c r="M142" t="s">
        <v>27</v>
      </c>
      <c r="N142" t="s">
        <v>734</v>
      </c>
      <c r="O142" t="s">
        <v>67</v>
      </c>
      <c r="P142" t="s">
        <v>67</v>
      </c>
      <c r="Q142" t="s">
        <v>735</v>
      </c>
      <c r="R142" t="s">
        <v>736</v>
      </c>
      <c r="S142" t="s">
        <v>5</v>
      </c>
      <c r="T142" t="s">
        <v>27</v>
      </c>
      <c r="U142" t="s">
        <v>729</v>
      </c>
      <c r="V142" t="s">
        <v>738</v>
      </c>
      <c r="W142" t="s">
        <v>5</v>
      </c>
      <c r="X142" t="s">
        <v>519</v>
      </c>
      <c r="Y142" t="s">
        <v>739</v>
      </c>
      <c r="Z142" s="8">
        <f>IF(ISNUMBER(MATCH(fields[argot_field],issuesfield[field],0)),COUNTIF(issuesfield[field],fields[argot_field]),0)</f>
        <v>0</v>
      </c>
      <c r="AA142">
        <f>IF(ISNUMBER(MATCH(fields[argot_field],mappings[field],0)),COUNTIF(mappings[field],fields[argot_field]),0)</f>
        <v>4</v>
      </c>
    </row>
    <row r="143" spans="1:29" x14ac:dyDescent="0.25">
      <c r="A143" t="s">
        <v>343</v>
      </c>
      <c r="B143" t="s">
        <v>27</v>
      </c>
      <c r="C143" t="str">
        <f>IF(ISNUMBER(MATCH(fields[argot_field],fields[has parent],0)),"y","n")</f>
        <v>n</v>
      </c>
      <c r="D143" t="s">
        <v>1467</v>
      </c>
      <c r="E143" t="s">
        <v>1477</v>
      </c>
      <c r="F143" t="str">
        <f>IF(fields[is parent?]="y","parent field",IF(NOT(fields[has parent]="x"),"field element","simple field"))</f>
        <v>simple field</v>
      </c>
      <c r="G143" t="s">
        <v>5</v>
      </c>
      <c r="H143" t="s">
        <v>342</v>
      </c>
      <c r="I143" t="s">
        <v>2</v>
      </c>
      <c r="J143" t="s">
        <v>1332</v>
      </c>
      <c r="K143" t="s">
        <v>294</v>
      </c>
      <c r="L143" t="s">
        <v>445</v>
      </c>
      <c r="M143" t="s">
        <v>27</v>
      </c>
      <c r="N143" t="s">
        <v>27</v>
      </c>
      <c r="O143" t="s">
        <v>27</v>
      </c>
      <c r="P143" t="s">
        <v>27</v>
      </c>
      <c r="Q143" t="s">
        <v>5</v>
      </c>
      <c r="R143" t="s">
        <v>348</v>
      </c>
      <c r="S143" t="s">
        <v>27</v>
      </c>
      <c r="T143" t="s">
        <v>5</v>
      </c>
      <c r="U143" t="s">
        <v>362</v>
      </c>
      <c r="V143" t="s">
        <v>27</v>
      </c>
      <c r="W143" t="s">
        <v>27</v>
      </c>
      <c r="X143" t="s">
        <v>349</v>
      </c>
      <c r="Y143" t="s">
        <v>591</v>
      </c>
      <c r="Z143" s="8">
        <f>IF(ISNUMBER(MATCH(fields[argot_field],issuesfield[field],0)),COUNTIF(issuesfield[field],fields[argot_field]),0)</f>
        <v>0</v>
      </c>
      <c r="AA143">
        <f>IF(ISNUMBER(MATCH(fields[argot_field],mappings[field],0)),COUNTIF(mappings[field],fields[argot_field]),0)</f>
        <v>2</v>
      </c>
      <c r="AB143" t="s">
        <v>3</v>
      </c>
      <c r="AC143" t="s">
        <v>5</v>
      </c>
    </row>
    <row r="144" spans="1:29" x14ac:dyDescent="0.25">
      <c r="A144" t="s">
        <v>315</v>
      </c>
      <c r="B144" t="s">
        <v>27</v>
      </c>
      <c r="C144" t="str">
        <f>IF(ISNUMBER(MATCH(fields[argot_field],fields[has parent],0)),"y","n")</f>
        <v>n</v>
      </c>
      <c r="D144" t="s">
        <v>1464</v>
      </c>
      <c r="E144" t="s">
        <v>770</v>
      </c>
      <c r="F144" t="str">
        <f>IF(fields[is parent?]="y","parent field",IF(NOT(fields[has parent]="x"),"field element","simple field"))</f>
        <v>simple field</v>
      </c>
      <c r="G144" t="s">
        <v>5</v>
      </c>
      <c r="H144" t="s">
        <v>592</v>
      </c>
      <c r="I144" t="s">
        <v>2</v>
      </c>
      <c r="J144" t="s">
        <v>1332</v>
      </c>
      <c r="K144" t="s">
        <v>316</v>
      </c>
      <c r="L144" t="s">
        <v>593</v>
      </c>
      <c r="M144" t="s">
        <v>27</v>
      </c>
      <c r="N144" t="s">
        <v>594</v>
      </c>
      <c r="O144" t="s">
        <v>27</v>
      </c>
      <c r="P144" t="s">
        <v>27</v>
      </c>
      <c r="Q144" t="s">
        <v>595</v>
      </c>
      <c r="R144" t="s">
        <v>317</v>
      </c>
      <c r="S144" t="s">
        <v>596</v>
      </c>
      <c r="T144" t="s">
        <v>27</v>
      </c>
      <c r="U144" t="s">
        <v>318</v>
      </c>
      <c r="V144" t="s">
        <v>27</v>
      </c>
      <c r="W144" t="s">
        <v>319</v>
      </c>
      <c r="X144" t="s">
        <v>519</v>
      </c>
      <c r="Y144" t="s">
        <v>5</v>
      </c>
      <c r="Z144" s="8">
        <f>IF(ISNUMBER(MATCH(fields[argot_field],issuesfield[field],0)),COUNTIF(issuesfield[field],fields[argot_field]),0)</f>
        <v>0</v>
      </c>
      <c r="AA144">
        <f>IF(ISNUMBER(MATCH(fields[argot_field],mappings[field],0)),COUNTIF(mappings[field],fields[argot_field]),0)</f>
        <v>1</v>
      </c>
      <c r="AB144" t="s">
        <v>5</v>
      </c>
      <c r="AC144" t="s">
        <v>5</v>
      </c>
    </row>
    <row r="145" spans="1:29" x14ac:dyDescent="0.25">
      <c r="A145" s="9" t="s">
        <v>618</v>
      </c>
      <c r="B145" t="s">
        <v>27</v>
      </c>
      <c r="C145" t="str">
        <f>IF(ISNUMBER(MATCH(fields[argot_field],fields[has parent],0)),"y","n")</f>
        <v>y</v>
      </c>
      <c r="D145" t="s">
        <v>1463</v>
      </c>
      <c r="E145" t="s">
        <v>770</v>
      </c>
      <c r="F145" t="str">
        <f>IF(fields[is parent?]="y","parent field",IF(NOT(fields[has parent]="x"),"field element","simple field"))</f>
        <v>parent field</v>
      </c>
      <c r="G145" t="s">
        <v>972</v>
      </c>
      <c r="H145" s="9" t="s">
        <v>421</v>
      </c>
      <c r="I145" t="s">
        <v>2</v>
      </c>
      <c r="J145" t="s">
        <v>1332</v>
      </c>
      <c r="K145" t="s">
        <v>294</v>
      </c>
      <c r="L145" t="s">
        <v>501</v>
      </c>
      <c r="M145" t="s">
        <v>3</v>
      </c>
      <c r="N145" t="s">
        <v>27</v>
      </c>
      <c r="O145" t="s">
        <v>27</v>
      </c>
      <c r="P145" t="s">
        <v>27</v>
      </c>
      <c r="Q145" t="s">
        <v>5</v>
      </c>
      <c r="R145" t="s">
        <v>1025</v>
      </c>
      <c r="S145" t="s">
        <v>440</v>
      </c>
      <c r="T145" t="s">
        <v>207</v>
      </c>
      <c r="U145" s="9" t="s">
        <v>647</v>
      </c>
      <c r="V145" t="s">
        <v>27</v>
      </c>
      <c r="W145" t="s">
        <v>356</v>
      </c>
      <c r="X145" s="9" t="s">
        <v>1026</v>
      </c>
      <c r="Y145" t="s">
        <v>598</v>
      </c>
      <c r="Z145" s="15">
        <f>IF(ISNUMBER(MATCH(fields[argot_field],issuesfield[field],0)),COUNTIF(issuesfield[field],fields[argot_field]),0)</f>
        <v>0</v>
      </c>
      <c r="AA145" s="9">
        <f>IF(ISNUMBER(MATCH(fields[argot_field],mappings[field],0)),COUNTIF(mappings[field],fields[argot_field]),0)</f>
        <v>0</v>
      </c>
      <c r="AB145" s="9" t="s">
        <v>2</v>
      </c>
      <c r="AC145" s="9" t="s">
        <v>2</v>
      </c>
    </row>
    <row r="146" spans="1:29" x14ac:dyDescent="0.25">
      <c r="A146" s="9" t="s">
        <v>629</v>
      </c>
      <c r="B146" s="9" t="s">
        <v>618</v>
      </c>
      <c r="C146" s="9" t="str">
        <f>IF(ISNUMBER(MATCH(fields[argot_field],fields[has parent],0)),"y","n")</f>
        <v>n</v>
      </c>
      <c r="D146" s="9" t="s">
        <v>1467</v>
      </c>
      <c r="E146" s="9" t="s">
        <v>1473</v>
      </c>
      <c r="F146" s="9" t="str">
        <f>IF(fields[is parent?]="y","parent field",IF(NOT(fields[has parent]="x"),"field element","simple field"))</f>
        <v>field element</v>
      </c>
      <c r="G146" t="s">
        <v>972</v>
      </c>
      <c r="H146" s="9" t="s">
        <v>421</v>
      </c>
      <c r="I146" t="s">
        <v>2</v>
      </c>
      <c r="J146" t="s">
        <v>1332</v>
      </c>
      <c r="K146" t="s">
        <v>295</v>
      </c>
      <c r="L146" t="s">
        <v>985</v>
      </c>
      <c r="M146" t="s">
        <v>27</v>
      </c>
      <c r="N146" t="s">
        <v>27</v>
      </c>
      <c r="O146" t="s">
        <v>27</v>
      </c>
      <c r="P146" t="s">
        <v>597</v>
      </c>
      <c r="Q146" t="s">
        <v>981</v>
      </c>
      <c r="R146" t="s">
        <v>1027</v>
      </c>
      <c r="S146" t="s">
        <v>27</v>
      </c>
      <c r="T146" t="s">
        <v>207</v>
      </c>
      <c r="U146" s="9" t="s">
        <v>200</v>
      </c>
      <c r="V146" t="s">
        <v>27</v>
      </c>
      <c r="W146" t="s">
        <v>356</v>
      </c>
      <c r="X146" s="9" t="s">
        <v>1026</v>
      </c>
      <c r="Y146" t="s">
        <v>598</v>
      </c>
      <c r="Z146" s="15">
        <f>IF(ISNUMBER(MATCH(fields[argot_field],issuesfield[field],0)),COUNTIF(issuesfield[field],fields[argot_field]),0)</f>
        <v>0</v>
      </c>
      <c r="AA146" s="9">
        <f>IF(ISNUMBER(MATCH(fields[argot_field],mappings[field],0)),COUNTIF(mappings[field],fields[argot_field]),0)</f>
        <v>14</v>
      </c>
      <c r="AB146" s="9"/>
      <c r="AC146" s="9"/>
    </row>
    <row r="147" spans="1:29" x14ac:dyDescent="0.25">
      <c r="A147" s="9" t="s">
        <v>633</v>
      </c>
      <c r="B147" s="9" t="s">
        <v>618</v>
      </c>
      <c r="C147" s="9" t="str">
        <f>IF(ISNUMBER(MATCH(fields[argot_field],fields[has parent],0)),"y","n")</f>
        <v>n</v>
      </c>
      <c r="D147" t="s">
        <v>1465</v>
      </c>
      <c r="E147" t="s">
        <v>1472</v>
      </c>
      <c r="F147" s="9" t="str">
        <f>IF(fields[is parent?]="y","parent field",IF(NOT(fields[has parent]="x"),"field element","simple field"))</f>
        <v>field element</v>
      </c>
      <c r="G147" t="s">
        <v>972</v>
      </c>
      <c r="H147" s="9" t="s">
        <v>421</v>
      </c>
      <c r="I147" t="s">
        <v>2</v>
      </c>
      <c r="J147" t="s">
        <v>1332</v>
      </c>
      <c r="K147" t="s">
        <v>295</v>
      </c>
      <c r="L147" t="s">
        <v>501</v>
      </c>
      <c r="M147" t="s">
        <v>27</v>
      </c>
      <c r="N147" t="s">
        <v>27</v>
      </c>
      <c r="O147" t="s">
        <v>27</v>
      </c>
      <c r="P147" t="s">
        <v>597</v>
      </c>
      <c r="Q147" t="s">
        <v>5</v>
      </c>
      <c r="R147" t="s">
        <v>1028</v>
      </c>
      <c r="S147" t="s">
        <v>27</v>
      </c>
      <c r="T147" t="s">
        <v>27</v>
      </c>
      <c r="U147" s="42" t="s">
        <v>27</v>
      </c>
      <c r="V147" t="s">
        <v>27</v>
      </c>
      <c r="W147" t="s">
        <v>356</v>
      </c>
      <c r="X147" s="9" t="s">
        <v>1026</v>
      </c>
      <c r="Y147" t="s">
        <v>598</v>
      </c>
      <c r="Z147" s="15">
        <f>IF(ISNUMBER(MATCH(fields[argot_field],issuesfield[field],0)),COUNTIF(issuesfield[field],fields[argot_field]),0)</f>
        <v>0</v>
      </c>
      <c r="AA147" s="9">
        <f>IF(ISNUMBER(MATCH(fields[argot_field],mappings[field],0)),COUNTIF(mappings[field],fields[argot_field]),0)</f>
        <v>11</v>
      </c>
      <c r="AB147" s="9"/>
      <c r="AC147" s="9"/>
    </row>
    <row r="148" spans="1:29" x14ac:dyDescent="0.25">
      <c r="A148" s="9" t="s">
        <v>1036</v>
      </c>
      <c r="B148" s="9" t="s">
        <v>618</v>
      </c>
      <c r="C148" s="9" t="str">
        <f>IF(ISNUMBER(MATCH(fields[argot_field],fields[has parent],0)),"y","n")</f>
        <v>n</v>
      </c>
      <c r="D148" s="9" t="s">
        <v>1464</v>
      </c>
      <c r="E148" t="s">
        <v>770</v>
      </c>
      <c r="F148" s="9" t="str">
        <f>IF(fields[is parent?]="y","parent field",IF(NOT(fields[has parent]="x"),"field element","simple field"))</f>
        <v>field element</v>
      </c>
      <c r="G148" t="s">
        <v>972</v>
      </c>
      <c r="H148" s="9" t="s">
        <v>421</v>
      </c>
      <c r="I148" t="s">
        <v>2</v>
      </c>
      <c r="J148" t="s">
        <v>1332</v>
      </c>
      <c r="K148" t="s">
        <v>295</v>
      </c>
      <c r="L148" t="s">
        <v>501</v>
      </c>
      <c r="M148" t="s">
        <v>27</v>
      </c>
      <c r="N148" t="s">
        <v>27</v>
      </c>
      <c r="O148" t="s">
        <v>27</v>
      </c>
      <c r="P148" t="s">
        <v>27</v>
      </c>
      <c r="Q148" t="s">
        <v>5</v>
      </c>
      <c r="R148" t="s">
        <v>1016</v>
      </c>
      <c r="S148" t="s">
        <v>27</v>
      </c>
      <c r="T148" t="s">
        <v>27</v>
      </c>
      <c r="U148" s="9" t="s">
        <v>27</v>
      </c>
      <c r="V148" t="s">
        <v>27</v>
      </c>
      <c r="W148" t="s">
        <v>356</v>
      </c>
      <c r="X148" s="9" t="s">
        <v>1026</v>
      </c>
      <c r="Y148" t="s">
        <v>598</v>
      </c>
      <c r="Z148" s="15">
        <f>IF(ISNUMBER(MATCH(fields[argot_field],issuesfield[field],0)),COUNTIF(issuesfield[field],fields[argot_field]),0)</f>
        <v>0</v>
      </c>
      <c r="AA148" s="9">
        <f>IF(ISNUMBER(MATCH(fields[argot_field],mappings[field],0)),COUNTIF(mappings[field],fields[argot_field]),0)</f>
        <v>11</v>
      </c>
      <c r="AB148" s="9"/>
      <c r="AC148" s="9"/>
    </row>
    <row r="149" spans="1:29" x14ac:dyDescent="0.25">
      <c r="A149" s="9" t="s">
        <v>634</v>
      </c>
      <c r="B149" s="9" t="s">
        <v>618</v>
      </c>
      <c r="C149" s="9" t="str">
        <f>IF(ISNUMBER(MATCH(fields[argot_field],fields[has parent],0)),"y","n")</f>
        <v>n</v>
      </c>
      <c r="D149" t="s">
        <v>1464</v>
      </c>
      <c r="E149" t="s">
        <v>770</v>
      </c>
      <c r="F149" s="9" t="str">
        <f>IF(fields[is parent?]="y","parent field",IF(NOT(fields[has parent]="x"),"field element","simple field"))</f>
        <v>field element</v>
      </c>
      <c r="G149" t="s">
        <v>972</v>
      </c>
      <c r="H149" s="9" t="s">
        <v>421</v>
      </c>
      <c r="I149" t="s">
        <v>2</v>
      </c>
      <c r="J149" t="s">
        <v>1332</v>
      </c>
      <c r="K149" t="s">
        <v>294</v>
      </c>
      <c r="L149" t="s">
        <v>444</v>
      </c>
      <c r="M149" t="s">
        <v>27</v>
      </c>
      <c r="N149" t="s">
        <v>27</v>
      </c>
      <c r="O149" t="s">
        <v>27</v>
      </c>
      <c r="P149" t="s">
        <v>597</v>
      </c>
      <c r="Q149" t="s">
        <v>1014</v>
      </c>
      <c r="R149" t="s">
        <v>1035</v>
      </c>
      <c r="S149" t="s">
        <v>27</v>
      </c>
      <c r="T149" t="s">
        <v>207</v>
      </c>
      <c r="U149" s="24" t="s">
        <v>27</v>
      </c>
      <c r="V149" t="s">
        <v>27</v>
      </c>
      <c r="W149" t="s">
        <v>356</v>
      </c>
      <c r="X149" s="9" t="s">
        <v>1026</v>
      </c>
      <c r="Y149" t="s">
        <v>598</v>
      </c>
      <c r="Z149" s="15">
        <f>IF(ISNUMBER(MATCH(fields[argot_field],issuesfield[field],0)),COUNTIF(issuesfield[field],fields[argot_field]),0)</f>
        <v>0</v>
      </c>
      <c r="AA149" s="9">
        <f>IF(ISNUMBER(MATCH(fields[argot_field],mappings[field],0)),COUNTIF(mappings[field],fields[argot_field]),0)</f>
        <v>11</v>
      </c>
      <c r="AB149" s="9"/>
      <c r="AC149" s="9"/>
    </row>
    <row r="150" spans="1:29" x14ac:dyDescent="0.25">
      <c r="A150" s="9" t="s">
        <v>630</v>
      </c>
      <c r="B150" s="9" t="s">
        <v>618</v>
      </c>
      <c r="C150" s="9" t="str">
        <f>IF(ISNUMBER(MATCH(fields[argot_field],fields[has parent],0)),"y","n")</f>
        <v>n</v>
      </c>
      <c r="D150" t="s">
        <v>1464</v>
      </c>
      <c r="E150" t="s">
        <v>770</v>
      </c>
      <c r="F150" s="9" t="str">
        <f>IF(fields[is parent?]="y","parent field",IF(NOT(fields[has parent]="x"),"field element","simple field"))</f>
        <v>field element</v>
      </c>
      <c r="G150" t="s">
        <v>972</v>
      </c>
      <c r="H150" s="9" t="s">
        <v>421</v>
      </c>
      <c r="I150" t="s">
        <v>2</v>
      </c>
      <c r="J150" t="s">
        <v>1332</v>
      </c>
      <c r="K150" t="s">
        <v>295</v>
      </c>
      <c r="L150" t="s">
        <v>444</v>
      </c>
      <c r="M150" t="s">
        <v>27</v>
      </c>
      <c r="N150" t="s">
        <v>27</v>
      </c>
      <c r="O150" t="s">
        <v>27</v>
      </c>
      <c r="P150" t="s">
        <v>597</v>
      </c>
      <c r="Q150" t="s">
        <v>999</v>
      </c>
      <c r="R150" t="s">
        <v>1035</v>
      </c>
      <c r="S150" t="s">
        <v>27</v>
      </c>
      <c r="T150" t="s">
        <v>207</v>
      </c>
      <c r="U150" s="22" t="s">
        <v>1172</v>
      </c>
      <c r="V150" t="s">
        <v>27</v>
      </c>
      <c r="W150" t="s">
        <v>356</v>
      </c>
      <c r="X150" s="9" t="s">
        <v>1026</v>
      </c>
      <c r="Y150" t="s">
        <v>598</v>
      </c>
      <c r="Z150" s="15">
        <f>IF(ISNUMBER(MATCH(fields[argot_field],issuesfield[field],0)),COUNTIF(issuesfield[field],fields[argot_field]),0)</f>
        <v>0</v>
      </c>
      <c r="AA150" s="9">
        <f>IF(ISNUMBER(MATCH(fields[argot_field],mappings[field],0)),COUNTIF(mappings[field],fields[argot_field]),0)</f>
        <v>15</v>
      </c>
      <c r="AB150" s="9"/>
      <c r="AC150" s="9"/>
    </row>
    <row r="151" spans="1:29" x14ac:dyDescent="0.25">
      <c r="A151" s="9" t="s">
        <v>631</v>
      </c>
      <c r="B151" s="9" t="s">
        <v>618</v>
      </c>
      <c r="C151" s="9" t="str">
        <f>IF(ISNUMBER(MATCH(fields[argot_field],fields[has parent],0)),"y","n")</f>
        <v>n</v>
      </c>
      <c r="D151" t="s">
        <v>1465</v>
      </c>
      <c r="E151" t="s">
        <v>1472</v>
      </c>
      <c r="F151" s="9" t="str">
        <f>IF(fields[is parent?]="y","parent field",IF(NOT(fields[has parent]="x"),"field element","simple field"))</f>
        <v>field element</v>
      </c>
      <c r="G151" t="s">
        <v>972</v>
      </c>
      <c r="H151" s="9" t="s">
        <v>421</v>
      </c>
      <c r="I151" t="s">
        <v>2</v>
      </c>
      <c r="J151" t="s">
        <v>1332</v>
      </c>
      <c r="K151" t="s">
        <v>295</v>
      </c>
      <c r="L151" t="s">
        <v>501</v>
      </c>
      <c r="M151" t="s">
        <v>27</v>
      </c>
      <c r="N151" t="s">
        <v>27</v>
      </c>
      <c r="O151" t="s">
        <v>27</v>
      </c>
      <c r="P151" t="s">
        <v>597</v>
      </c>
      <c r="Q151" t="s">
        <v>5</v>
      </c>
      <c r="R151" t="s">
        <v>886</v>
      </c>
      <c r="S151" t="s">
        <v>27</v>
      </c>
      <c r="T151" t="s">
        <v>27</v>
      </c>
      <c r="U151" s="9" t="s">
        <v>27</v>
      </c>
      <c r="V151" t="s">
        <v>27</v>
      </c>
      <c r="W151" t="s">
        <v>356</v>
      </c>
      <c r="X151" s="9" t="s">
        <v>1026</v>
      </c>
      <c r="Y151" t="s">
        <v>598</v>
      </c>
      <c r="Z151" s="15">
        <f>IF(ISNUMBER(MATCH(fields[argot_field],issuesfield[field],0)),COUNTIF(issuesfield[field],fields[argot_field]),0)</f>
        <v>0</v>
      </c>
      <c r="AA151" s="9">
        <f>IF(ISNUMBER(MATCH(fields[argot_field],mappings[field],0)),COUNTIF(mappings[field],fields[argot_field]),0)</f>
        <v>19</v>
      </c>
      <c r="AB151" s="9"/>
      <c r="AC151" s="9"/>
    </row>
    <row r="152" spans="1:29" x14ac:dyDescent="0.25">
      <c r="A152" s="9" t="s">
        <v>1338</v>
      </c>
      <c r="B152" s="9" t="s">
        <v>618</v>
      </c>
      <c r="C152" s="9" t="str">
        <f>IF(ISNUMBER(MATCH(fields[argot_field],fields[has parent],0)),"y","n")</f>
        <v>n</v>
      </c>
      <c r="D152" s="9" t="s">
        <v>1466</v>
      </c>
      <c r="E152" t="s">
        <v>770</v>
      </c>
      <c r="F152" s="9" t="str">
        <f>IF(fields[is parent?]="y","parent field",IF(NOT(fields[has parent]="x"),"field element","simple field"))</f>
        <v>field element</v>
      </c>
      <c r="G152" t="s">
        <v>972</v>
      </c>
      <c r="H152" s="9" t="s">
        <v>421</v>
      </c>
      <c r="I152" t="s">
        <v>2</v>
      </c>
      <c r="J152" t="s">
        <v>1332</v>
      </c>
      <c r="K152" t="s">
        <v>295</v>
      </c>
      <c r="L152" t="s">
        <v>501</v>
      </c>
      <c r="M152" t="s">
        <v>27</v>
      </c>
      <c r="N152" t="s">
        <v>27</v>
      </c>
      <c r="O152" t="s">
        <v>27</v>
      </c>
      <c r="P152" t="s">
        <v>27</v>
      </c>
      <c r="Q152" t="s">
        <v>5</v>
      </c>
      <c r="R152" t="s">
        <v>1335</v>
      </c>
      <c r="S152" t="s">
        <v>1322</v>
      </c>
      <c r="T152" t="s">
        <v>27</v>
      </c>
      <c r="U152" s="9" t="s">
        <v>27</v>
      </c>
      <c r="V152" t="s">
        <v>27</v>
      </c>
      <c r="W152" t="s">
        <v>356</v>
      </c>
      <c r="X152" s="9" t="s">
        <v>1337</v>
      </c>
      <c r="Y152" t="s">
        <v>1039</v>
      </c>
      <c r="Z152" s="15">
        <f>IF(ISNUMBER(MATCH(fields[argot_field],issuesfield[field],0)),COUNTIF(issuesfield[field],fields[argot_field]),0)</f>
        <v>0</v>
      </c>
      <c r="AA152" s="9">
        <f>IF(ISNUMBER(MATCH(fields[argot_field],mappings[field],0)),COUNTIF(mappings[field],fields[argot_field]),0)</f>
        <v>1</v>
      </c>
      <c r="AB152" s="9" t="s">
        <v>2</v>
      </c>
      <c r="AC152" s="9" t="s">
        <v>2</v>
      </c>
    </row>
    <row r="153" spans="1:29" x14ac:dyDescent="0.25">
      <c r="A153" s="9" t="s">
        <v>1037</v>
      </c>
      <c r="B153" s="9" t="s">
        <v>618</v>
      </c>
      <c r="C153" s="9" t="str">
        <f>IF(ISNUMBER(MATCH(fields[argot_field],fields[has parent],0)),"y","n")</f>
        <v>n</v>
      </c>
      <c r="D153" t="s">
        <v>1464</v>
      </c>
      <c r="E153" t="s">
        <v>770</v>
      </c>
      <c r="F153" s="9" t="str">
        <f>IF(fields[is parent?]="y","parent field",IF(NOT(fields[has parent]="x"),"field element","simple field"))</f>
        <v>field element</v>
      </c>
      <c r="G153" t="s">
        <v>972</v>
      </c>
      <c r="H153" s="9" t="s">
        <v>421</v>
      </c>
      <c r="I153" t="s">
        <v>2</v>
      </c>
      <c r="J153" t="s">
        <v>1332</v>
      </c>
      <c r="K153" t="s">
        <v>294</v>
      </c>
      <c r="L153" t="s">
        <v>444</v>
      </c>
      <c r="M153" t="s">
        <v>27</v>
      </c>
      <c r="N153" t="s">
        <v>27</v>
      </c>
      <c r="O153" t="s">
        <v>27</v>
      </c>
      <c r="P153" t="s">
        <v>27</v>
      </c>
      <c r="Q153" t="s">
        <v>27</v>
      </c>
      <c r="R153" t="s">
        <v>1038</v>
      </c>
      <c r="S153" t="s">
        <v>27</v>
      </c>
      <c r="T153" t="s">
        <v>207</v>
      </c>
      <c r="U153" s="9" t="s">
        <v>27</v>
      </c>
      <c r="V153" t="s">
        <v>27</v>
      </c>
      <c r="W153" t="s">
        <v>356</v>
      </c>
      <c r="X153" s="9" t="s">
        <v>1026</v>
      </c>
      <c r="Y153" t="s">
        <v>598</v>
      </c>
      <c r="Z153" s="15">
        <f>IF(ISNUMBER(MATCH(fields[argot_field],issuesfield[field],0)),COUNTIF(issuesfield[field],fields[argot_field]),0)</f>
        <v>0</v>
      </c>
      <c r="AA153" s="9">
        <f>IF(ISNUMBER(MATCH(fields[argot_field],mappings[field],0)),COUNTIF(mappings[field],fields[argot_field]),0)</f>
        <v>11</v>
      </c>
      <c r="AB153" s="9"/>
      <c r="AC153" s="9"/>
    </row>
    <row r="154" spans="1:29" x14ac:dyDescent="0.25">
      <c r="A154" s="9" t="s">
        <v>632</v>
      </c>
      <c r="B154" s="9" t="s">
        <v>618</v>
      </c>
      <c r="C154" s="9" t="str">
        <f>IF(ISNUMBER(MATCH(fields[argot_field],fields[has parent],0)),"y","n")</f>
        <v>n</v>
      </c>
      <c r="D154" s="9" t="s">
        <v>1467</v>
      </c>
      <c r="E154" s="9" t="s">
        <v>1473</v>
      </c>
      <c r="F154" s="9" t="str">
        <f>IF(fields[is parent?]="y","parent field",IF(NOT(fields[has parent]="x"),"field element","simple field"))</f>
        <v>field element</v>
      </c>
      <c r="G154" t="s">
        <v>972</v>
      </c>
      <c r="H154" s="9" t="s">
        <v>421</v>
      </c>
      <c r="I154" t="s">
        <v>2</v>
      </c>
      <c r="J154" t="s">
        <v>1332</v>
      </c>
      <c r="K154" t="s">
        <v>296</v>
      </c>
      <c r="L154" t="s">
        <v>986</v>
      </c>
      <c r="M154" t="s">
        <v>27</v>
      </c>
      <c r="N154" t="s">
        <v>27</v>
      </c>
      <c r="O154" t="s">
        <v>27</v>
      </c>
      <c r="P154" t="s">
        <v>597</v>
      </c>
      <c r="Q154" t="s">
        <v>983</v>
      </c>
      <c r="R154" t="s">
        <v>1029</v>
      </c>
      <c r="S154" t="s">
        <v>27</v>
      </c>
      <c r="T154" t="s">
        <v>207</v>
      </c>
      <c r="U154" s="9" t="s">
        <v>984</v>
      </c>
      <c r="V154" t="s">
        <v>27</v>
      </c>
      <c r="W154" t="s">
        <v>356</v>
      </c>
      <c r="X154" s="9" t="s">
        <v>1026</v>
      </c>
      <c r="Y154" t="s">
        <v>598</v>
      </c>
      <c r="Z154" s="15">
        <f>IF(ISNUMBER(MATCH(fields[argot_field],issuesfield[field],0)),COUNTIF(issuesfield[field],fields[argot_field]),0)</f>
        <v>0</v>
      </c>
      <c r="AA154" s="9">
        <f>IF(ISNUMBER(MATCH(fields[argot_field],mappings[field],0)),COUNTIF(mappings[field],fields[argot_field]),0)</f>
        <v>27</v>
      </c>
      <c r="AB154" s="9"/>
      <c r="AC154" s="9"/>
    </row>
    <row r="155" spans="1:29" x14ac:dyDescent="0.25">
      <c r="A155" s="9" t="s">
        <v>1030</v>
      </c>
      <c r="B155" s="9" t="s">
        <v>618</v>
      </c>
      <c r="C155" s="9" t="str">
        <f>IF(ISNUMBER(MATCH(fields[argot_field],fields[has parent],0)),"y","n")</f>
        <v>n</v>
      </c>
      <c r="D155" s="9" t="s">
        <v>1467</v>
      </c>
      <c r="E155" s="9" t="s">
        <v>1473</v>
      </c>
      <c r="F155" s="9" t="str">
        <f>IF(fields[is parent?]="y","parent field",IF(NOT(fields[has parent]="x"),"field element","simple field"))</f>
        <v>field element</v>
      </c>
      <c r="G155" t="s">
        <v>972</v>
      </c>
      <c r="H155" s="9" t="s">
        <v>421</v>
      </c>
      <c r="I155" t="s">
        <v>2</v>
      </c>
      <c r="J155" t="s">
        <v>1332</v>
      </c>
      <c r="K155" t="s">
        <v>295</v>
      </c>
      <c r="L155" t="s">
        <v>443</v>
      </c>
      <c r="M155" t="s">
        <v>27</v>
      </c>
      <c r="N155" t="s">
        <v>27</v>
      </c>
      <c r="O155" t="s">
        <v>27</v>
      </c>
      <c r="P155" t="s">
        <v>27</v>
      </c>
      <c r="Q155" t="s">
        <v>5</v>
      </c>
      <c r="R155" t="s">
        <v>1031</v>
      </c>
      <c r="S155" t="s">
        <v>27</v>
      </c>
      <c r="T155" t="s">
        <v>207</v>
      </c>
      <c r="U155" s="9" t="s">
        <v>984</v>
      </c>
      <c r="V155" t="s">
        <v>27</v>
      </c>
      <c r="W155" t="s">
        <v>356</v>
      </c>
      <c r="X155" s="9" t="s">
        <v>1026</v>
      </c>
      <c r="Y155" t="s">
        <v>598</v>
      </c>
      <c r="Z155" s="15">
        <f>IF(ISNUMBER(MATCH(fields[argot_field],issuesfield[field],0)),COUNTIF(issuesfield[field],fields[argot_field]),0)</f>
        <v>0</v>
      </c>
      <c r="AA155" s="9">
        <f>IF(ISNUMBER(MATCH(fields[argot_field],mappings[field],0)),COUNTIF(mappings[field],fields[argot_field]),0)</f>
        <v>4</v>
      </c>
      <c r="AB155" s="9"/>
      <c r="AC155" s="9"/>
    </row>
    <row r="156" spans="1:29" x14ac:dyDescent="0.25">
      <c r="A156" s="9" t="s">
        <v>1032</v>
      </c>
      <c r="B156" s="9" t="s">
        <v>618</v>
      </c>
      <c r="C156" s="9" t="str">
        <f>IF(ISNUMBER(MATCH(fields[argot_field],fields[has parent],0)),"y","n")</f>
        <v>n</v>
      </c>
      <c r="D156" s="9" t="s">
        <v>1467</v>
      </c>
      <c r="E156" s="9" t="s">
        <v>1473</v>
      </c>
      <c r="F156" s="9" t="str">
        <f>IF(fields[is parent?]="y","parent field",IF(NOT(fields[has parent]="x"),"field element","simple field"))</f>
        <v>field element</v>
      </c>
      <c r="G156" t="s">
        <v>972</v>
      </c>
      <c r="H156" s="9" t="s">
        <v>421</v>
      </c>
      <c r="I156" t="s">
        <v>2</v>
      </c>
      <c r="J156" t="s">
        <v>1332</v>
      </c>
      <c r="K156" t="s">
        <v>295</v>
      </c>
      <c r="L156" t="s">
        <v>443</v>
      </c>
      <c r="M156" t="s">
        <v>27</v>
      </c>
      <c r="N156" t="s">
        <v>27</v>
      </c>
      <c r="O156" t="s">
        <v>27</v>
      </c>
      <c r="P156" t="s">
        <v>597</v>
      </c>
      <c r="Q156" t="s">
        <v>1007</v>
      </c>
      <c r="R156" t="s">
        <v>1033</v>
      </c>
      <c r="S156" t="s">
        <v>27</v>
      </c>
      <c r="T156" t="s">
        <v>207</v>
      </c>
      <c r="U156" s="9" t="s">
        <v>984</v>
      </c>
      <c r="V156" t="s">
        <v>27</v>
      </c>
      <c r="W156" t="s">
        <v>356</v>
      </c>
      <c r="X156" s="9" t="s">
        <v>1026</v>
      </c>
      <c r="Y156" t="s">
        <v>598</v>
      </c>
      <c r="Z156" s="15">
        <f>IF(ISNUMBER(MATCH(fields[argot_field],issuesfield[field],0)),COUNTIF(issuesfield[field],fields[argot_field]),0)</f>
        <v>0</v>
      </c>
      <c r="AA156" s="9">
        <f>IF(ISNUMBER(MATCH(fields[argot_field],mappings[field],0)),COUNTIF(mappings[field],fields[argot_field]),0)</f>
        <v>12</v>
      </c>
      <c r="AB156" s="9"/>
      <c r="AC156" s="9"/>
    </row>
    <row r="157" spans="1:29" x14ac:dyDescent="0.25">
      <c r="A157" s="9" t="s">
        <v>1034</v>
      </c>
      <c r="B157" s="9" t="s">
        <v>618</v>
      </c>
      <c r="C157" s="9" t="str">
        <f>IF(ISNUMBER(MATCH(fields[argot_field],fields[has parent],0)),"y","n")</f>
        <v>n</v>
      </c>
      <c r="D157" t="s">
        <v>1464</v>
      </c>
      <c r="E157" t="s">
        <v>770</v>
      </c>
      <c r="F157" s="9" t="str">
        <f>IF(fields[is parent?]="y","parent field",IF(NOT(fields[has parent]="x"),"field element","simple field"))</f>
        <v>field element</v>
      </c>
      <c r="G157" t="s">
        <v>972</v>
      </c>
      <c r="H157" s="9" t="s">
        <v>421</v>
      </c>
      <c r="I157" t="s">
        <v>2</v>
      </c>
      <c r="J157" t="s">
        <v>1332</v>
      </c>
      <c r="K157" t="s">
        <v>296</v>
      </c>
      <c r="L157" t="s">
        <v>501</v>
      </c>
      <c r="M157" t="s">
        <v>27</v>
      </c>
      <c r="N157" t="s">
        <v>27</v>
      </c>
      <c r="O157" t="s">
        <v>27</v>
      </c>
      <c r="P157" t="s">
        <v>27</v>
      </c>
      <c r="Q157" t="s">
        <v>5</v>
      </c>
      <c r="R157" t="s">
        <v>979</v>
      </c>
      <c r="S157" t="s">
        <v>980</v>
      </c>
      <c r="T157" t="s">
        <v>27</v>
      </c>
      <c r="U157" s="9" t="s">
        <v>27</v>
      </c>
      <c r="V157" t="s">
        <v>27</v>
      </c>
      <c r="W157" t="s">
        <v>356</v>
      </c>
      <c r="X157" s="9" t="s">
        <v>1026</v>
      </c>
      <c r="Y157" t="s">
        <v>598</v>
      </c>
      <c r="Z157" s="15">
        <f>IF(ISNUMBER(MATCH(fields[argot_field],issuesfield[field],0)),COUNTIF(issuesfield[field],fields[argot_field]),0)</f>
        <v>0</v>
      </c>
      <c r="AA157" s="9">
        <f>IF(ISNUMBER(MATCH(fields[argot_field],mappings[field],0)),COUNTIF(mappings[field],fields[argot_field]),0)</f>
        <v>16</v>
      </c>
      <c r="AB157" s="9"/>
      <c r="AC157" s="9"/>
    </row>
    <row r="158" spans="1:29" x14ac:dyDescent="0.25">
      <c r="A158" t="s">
        <v>160</v>
      </c>
      <c r="B158" t="s">
        <v>27</v>
      </c>
      <c r="C158" t="str">
        <f>IF(ISNUMBER(MATCH(fields[argot_field],fields[has parent],0)),"y","n")</f>
        <v>n</v>
      </c>
      <c r="D158" t="s">
        <v>1464</v>
      </c>
      <c r="E158" t="s">
        <v>770</v>
      </c>
      <c r="F158" t="str">
        <f>IF(fields[is parent?]="y","parent field",IF(NOT(fields[has parent]="x"),"field element","simple field"))</f>
        <v>simple field</v>
      </c>
      <c r="G158" t="s">
        <v>5</v>
      </c>
      <c r="H158" t="s">
        <v>725</v>
      </c>
      <c r="I158" t="s">
        <v>2</v>
      </c>
      <c r="J158" t="s">
        <v>1332</v>
      </c>
      <c r="K158" t="s">
        <v>732</v>
      </c>
      <c r="L158" t="s">
        <v>726</v>
      </c>
      <c r="M158" t="s">
        <v>27</v>
      </c>
      <c r="N158" t="s">
        <v>727</v>
      </c>
      <c r="O158" t="s">
        <v>67</v>
      </c>
      <c r="P158" t="s">
        <v>67</v>
      </c>
      <c r="Q158" t="s">
        <v>735</v>
      </c>
      <c r="R158" t="s">
        <v>728</v>
      </c>
      <c r="S158" t="s">
        <v>5</v>
      </c>
      <c r="T158" t="s">
        <v>27</v>
      </c>
      <c r="U158" t="s">
        <v>729</v>
      </c>
      <c r="V158" t="s">
        <v>737</v>
      </c>
      <c r="W158" t="s">
        <v>5</v>
      </c>
      <c r="X158" t="s">
        <v>519</v>
      </c>
      <c r="Y158" t="s">
        <v>730</v>
      </c>
      <c r="Z158" s="8">
        <f>IF(ISNUMBER(MATCH(fields[argot_field],issuesfield[field],0)),COUNTIF(issuesfield[field],fields[argot_field]),0)</f>
        <v>1</v>
      </c>
      <c r="AA158">
        <f>IF(ISNUMBER(MATCH(fields[argot_field],mappings[field],0)),COUNTIF(mappings[field],fields[argot_field]),0)</f>
        <v>4</v>
      </c>
    </row>
    <row r="159" spans="1:29" x14ac:dyDescent="0.25">
      <c r="A159" t="s">
        <v>305</v>
      </c>
      <c r="B159" t="s">
        <v>27</v>
      </c>
      <c r="C159" t="str">
        <f>IF(ISNUMBER(MATCH(fields[argot_field],fields[has parent],0)),"y","n")</f>
        <v>n</v>
      </c>
      <c r="D159" t="s">
        <v>1464</v>
      </c>
      <c r="E159" t="s">
        <v>770</v>
      </c>
      <c r="F159" t="str">
        <f>IF(fields[is parent?]="y","parent field",IF(NOT(fields[has parent]="x"),"field element","simple field"))</f>
        <v>simple field</v>
      </c>
      <c r="G159" t="s">
        <v>5</v>
      </c>
      <c r="H159" t="s">
        <v>259</v>
      </c>
      <c r="I159" t="s">
        <v>2</v>
      </c>
      <c r="J159" t="s">
        <v>54</v>
      </c>
      <c r="K159" t="s">
        <v>295</v>
      </c>
      <c r="L159" t="s">
        <v>501</v>
      </c>
      <c r="M159" t="s">
        <v>27</v>
      </c>
      <c r="N159" t="s">
        <v>27</v>
      </c>
      <c r="O159" t="s">
        <v>27</v>
      </c>
      <c r="P159" t="s">
        <v>27</v>
      </c>
      <c r="Q159" t="s">
        <v>5</v>
      </c>
      <c r="R159" t="s">
        <v>306</v>
      </c>
      <c r="S159" t="s">
        <v>307</v>
      </c>
      <c r="T159" t="s">
        <v>27</v>
      </c>
      <c r="U159" t="s">
        <v>308</v>
      </c>
      <c r="V159" t="s">
        <v>5</v>
      </c>
      <c r="W159" t="s">
        <v>5</v>
      </c>
      <c r="X159" t="s">
        <v>5</v>
      </c>
      <c r="Y159" t="s">
        <v>5</v>
      </c>
      <c r="Z159" s="8">
        <f>IF(ISNUMBER(MATCH(fields[argot_field],issuesfield[field],0)),COUNTIF(issuesfield[field],fields[argot_field]),0)</f>
        <v>2</v>
      </c>
      <c r="AA159">
        <f>IF(ISNUMBER(MATCH(fields[argot_field],mappings[field],0)),COUNTIF(mappings[field],fields[argot_field]),0)</f>
        <v>2</v>
      </c>
      <c r="AB159" t="s">
        <v>5</v>
      </c>
      <c r="AC159" t="s">
        <v>5</v>
      </c>
    </row>
    <row r="160" spans="1:29" x14ac:dyDescent="0.25">
      <c r="A160" t="s">
        <v>1155</v>
      </c>
      <c r="B160" t="s">
        <v>27</v>
      </c>
      <c r="C160" t="str">
        <f>IF(ISNUMBER(MATCH(fields[argot_field],fields[has parent],0)),"y","n")</f>
        <v>y</v>
      </c>
      <c r="D160" t="s">
        <v>1463</v>
      </c>
      <c r="E160" t="s">
        <v>770</v>
      </c>
      <c r="F160" t="str">
        <f>IF(fields[is parent?]="y","parent field",IF(NOT(fields[has parent]="x"),"field element","simple field"))</f>
        <v>parent field</v>
      </c>
      <c r="G160" t="s">
        <v>1155</v>
      </c>
      <c r="H160" t="s">
        <v>1156</v>
      </c>
      <c r="I160" t="s">
        <v>2</v>
      </c>
      <c r="J160" t="s">
        <v>1332</v>
      </c>
      <c r="K160" t="s">
        <v>294</v>
      </c>
      <c r="L160" t="s">
        <v>501</v>
      </c>
      <c r="M160" t="s">
        <v>3</v>
      </c>
      <c r="N160" t="s">
        <v>27</v>
      </c>
      <c r="O160" t="s">
        <v>27</v>
      </c>
      <c r="P160" t="s">
        <v>1157</v>
      </c>
      <c r="Q160" t="s">
        <v>27</v>
      </c>
      <c r="R160" t="s">
        <v>1158</v>
      </c>
      <c r="S160" t="s">
        <v>1159</v>
      </c>
      <c r="T160" t="s">
        <v>27</v>
      </c>
      <c r="U160" s="9" t="s">
        <v>1160</v>
      </c>
      <c r="V160" t="s">
        <v>27</v>
      </c>
      <c r="W160" t="s">
        <v>356</v>
      </c>
      <c r="X160" t="s">
        <v>1161</v>
      </c>
      <c r="Y160" t="s">
        <v>1162</v>
      </c>
      <c r="Z160" s="8">
        <f>IF(ISNUMBER(MATCH(fields[argot_field],issuesfield[field],0)),COUNTIF(issuesfield[field],fields[argot_field]),0)</f>
        <v>0</v>
      </c>
      <c r="AA160">
        <f>IF(ISNUMBER(MATCH(fields[argot_field],mappings[field],0)),COUNTIF(mappings[field],fields[argot_field]),0)</f>
        <v>0</v>
      </c>
      <c r="AB160" t="s">
        <v>2</v>
      </c>
      <c r="AC160" t="s">
        <v>3</v>
      </c>
    </row>
    <row r="161" spans="1:29" x14ac:dyDescent="0.25">
      <c r="A161" t="s">
        <v>1164</v>
      </c>
      <c r="B161" t="s">
        <v>1155</v>
      </c>
      <c r="C161" t="str">
        <f>IF(ISNUMBER(MATCH(fields[argot_field],fields[has parent],0)),"y","n")</f>
        <v>n</v>
      </c>
      <c r="D161" t="s">
        <v>1464</v>
      </c>
      <c r="E161" t="s">
        <v>770</v>
      </c>
      <c r="F161" t="str">
        <f>IF(fields[is parent?]="y","parent field",IF(NOT(fields[has parent]="x"),"field element","simple field"))</f>
        <v>field element</v>
      </c>
      <c r="G161" t="s">
        <v>1155</v>
      </c>
      <c r="H161" t="s">
        <v>1156</v>
      </c>
      <c r="I161" t="s">
        <v>2</v>
      </c>
      <c r="J161" t="s">
        <v>1332</v>
      </c>
      <c r="K161" t="s">
        <v>294</v>
      </c>
      <c r="L161" t="s">
        <v>444</v>
      </c>
      <c r="M161" t="s">
        <v>27</v>
      </c>
      <c r="N161" t="s">
        <v>27</v>
      </c>
      <c r="O161" t="s">
        <v>27</v>
      </c>
      <c r="P161" t="s">
        <v>27</v>
      </c>
      <c r="Q161" t="s">
        <v>27</v>
      </c>
      <c r="R161" t="s">
        <v>1169</v>
      </c>
      <c r="S161" t="s">
        <v>1170</v>
      </c>
      <c r="T161" t="s">
        <v>5</v>
      </c>
      <c r="U161" s="44" t="s">
        <v>1171</v>
      </c>
      <c r="V161" t="s">
        <v>27</v>
      </c>
      <c r="W161" t="s">
        <v>356</v>
      </c>
      <c r="X161" t="s">
        <v>1161</v>
      </c>
      <c r="Y161" t="s">
        <v>1162</v>
      </c>
      <c r="Z161" s="8">
        <f>IF(ISNUMBER(MATCH(fields[argot_field],issuesfield[field],0)),COUNTIF(issuesfield[field],fields[argot_field]),0)</f>
        <v>0</v>
      </c>
      <c r="AA161">
        <f>IF(ISNUMBER(MATCH(fields[argot_field],mappings[field],0)),COUNTIF(mappings[field],fields[argot_field]),0)</f>
        <v>2</v>
      </c>
      <c r="AB161" t="s">
        <v>2</v>
      </c>
      <c r="AC161" t="s">
        <v>3</v>
      </c>
    </row>
    <row r="162" spans="1:29" x14ac:dyDescent="0.25">
      <c r="A162" t="s">
        <v>1166</v>
      </c>
      <c r="B162" t="s">
        <v>1155</v>
      </c>
      <c r="C162" t="str">
        <f>IF(ISNUMBER(MATCH(fields[argot_field],fields[has parent],0)),"y","n")</f>
        <v>n</v>
      </c>
      <c r="D162" t="s">
        <v>1465</v>
      </c>
      <c r="E162" t="s">
        <v>1472</v>
      </c>
      <c r="F162" t="str">
        <f>IF(fields[is parent?]="y","parent field",IF(NOT(fields[has parent]="x"),"field element","simple field"))</f>
        <v>field element</v>
      </c>
      <c r="G162" t="s">
        <v>1155</v>
      </c>
      <c r="H162" t="s">
        <v>1156</v>
      </c>
      <c r="I162" t="s">
        <v>2</v>
      </c>
      <c r="J162" t="s">
        <v>1332</v>
      </c>
      <c r="K162" t="s">
        <v>295</v>
      </c>
      <c r="L162" t="s">
        <v>501</v>
      </c>
      <c r="M162" t="s">
        <v>27</v>
      </c>
      <c r="N162" t="s">
        <v>27</v>
      </c>
      <c r="O162" t="s">
        <v>27</v>
      </c>
      <c r="P162" t="s">
        <v>1157</v>
      </c>
      <c r="Q162" t="s">
        <v>27</v>
      </c>
      <c r="R162" t="s">
        <v>886</v>
      </c>
      <c r="S162" t="s">
        <v>27</v>
      </c>
      <c r="T162" t="s">
        <v>27</v>
      </c>
      <c r="U162" t="s">
        <v>27</v>
      </c>
      <c r="V162" t="s">
        <v>27</v>
      </c>
      <c r="W162" t="s">
        <v>356</v>
      </c>
      <c r="X162" t="s">
        <v>1161</v>
      </c>
      <c r="Y162" t="s">
        <v>1162</v>
      </c>
      <c r="Z162" s="8">
        <f>IF(ISNUMBER(MATCH(fields[argot_field],issuesfield[field],0)),COUNTIF(issuesfield[field],fields[argot_field]),0)</f>
        <v>0</v>
      </c>
      <c r="AA162">
        <f>IF(ISNUMBER(MATCH(fields[argot_field],mappings[field],0)),COUNTIF(mappings[field],fields[argot_field]),0)</f>
        <v>1</v>
      </c>
      <c r="AB162" t="s">
        <v>2</v>
      </c>
      <c r="AC162" t="s">
        <v>3</v>
      </c>
    </row>
    <row r="163" spans="1:29" x14ac:dyDescent="0.25">
      <c r="A163" t="s">
        <v>1165</v>
      </c>
      <c r="B163" t="s">
        <v>1155</v>
      </c>
      <c r="C163" t="str">
        <f>IF(ISNUMBER(MATCH(fields[argot_field],fields[has parent],0)),"y","n")</f>
        <v>n</v>
      </c>
      <c r="D163" t="s">
        <v>1464</v>
      </c>
      <c r="E163" t="s">
        <v>770</v>
      </c>
      <c r="F163" t="str">
        <f>IF(fields[is parent?]="y","parent field",IF(NOT(fields[has parent]="x"),"field element","simple field"))</f>
        <v>field element</v>
      </c>
      <c r="G163" t="s">
        <v>1155</v>
      </c>
      <c r="H163" t="s">
        <v>1156</v>
      </c>
      <c r="I163" t="s">
        <v>2</v>
      </c>
      <c r="J163" t="s">
        <v>1332</v>
      </c>
      <c r="K163" t="s">
        <v>294</v>
      </c>
      <c r="L163" t="s">
        <v>444</v>
      </c>
      <c r="M163" t="s">
        <v>27</v>
      </c>
      <c r="N163" t="s">
        <v>27</v>
      </c>
      <c r="O163" t="s">
        <v>27</v>
      </c>
      <c r="P163" t="s">
        <v>27</v>
      </c>
      <c r="Q163" t="s">
        <v>27</v>
      </c>
      <c r="R163" t="s">
        <v>1173</v>
      </c>
      <c r="S163" t="s">
        <v>27</v>
      </c>
      <c r="T163" t="s">
        <v>5</v>
      </c>
      <c r="U163" t="s">
        <v>27</v>
      </c>
      <c r="V163" t="s">
        <v>27</v>
      </c>
      <c r="W163" t="s">
        <v>356</v>
      </c>
      <c r="X163" t="s">
        <v>1161</v>
      </c>
      <c r="Y163" t="s">
        <v>1162</v>
      </c>
      <c r="Z163" s="8">
        <f>IF(ISNUMBER(MATCH(fields[argot_field],issuesfield[field],0)),COUNTIF(issuesfield[field],fields[argot_field]),0)</f>
        <v>0</v>
      </c>
      <c r="AA163">
        <f>IF(ISNUMBER(MATCH(fields[argot_field],mappings[field],0)),COUNTIF(mappings[field],fields[argot_field]),0)</f>
        <v>1</v>
      </c>
      <c r="AB163" t="s">
        <v>2</v>
      </c>
      <c r="AC163" t="s">
        <v>3</v>
      </c>
    </row>
    <row r="164" spans="1:29" x14ac:dyDescent="0.25">
      <c r="A164" t="s">
        <v>1163</v>
      </c>
      <c r="B164" t="s">
        <v>1155</v>
      </c>
      <c r="C164" t="str">
        <f>IF(ISNUMBER(MATCH(fields[argot_field],fields[has parent],0)),"y","n")</f>
        <v>n</v>
      </c>
      <c r="D164" t="s">
        <v>1467</v>
      </c>
      <c r="E164" t="s">
        <v>1476</v>
      </c>
      <c r="F164" t="str">
        <f>IF(fields[is parent?]="y","parent field",IF(NOT(fields[has parent]="x"),"field element","simple field"))</f>
        <v>field element</v>
      </c>
      <c r="G164" t="s">
        <v>1155</v>
      </c>
      <c r="H164" t="s">
        <v>1156</v>
      </c>
      <c r="I164" t="s">
        <v>2</v>
      </c>
      <c r="J164" t="s">
        <v>1332</v>
      </c>
      <c r="K164" t="s">
        <v>296</v>
      </c>
      <c r="L164" t="s">
        <v>1167</v>
      </c>
      <c r="M164" t="s">
        <v>27</v>
      </c>
      <c r="N164" t="s">
        <v>27</v>
      </c>
      <c r="O164" t="s">
        <v>27</v>
      </c>
      <c r="P164" t="s">
        <v>1157</v>
      </c>
      <c r="Q164" t="s">
        <v>27</v>
      </c>
      <c r="R164" t="s">
        <v>1168</v>
      </c>
      <c r="S164" t="s">
        <v>27</v>
      </c>
      <c r="T164" t="s">
        <v>5</v>
      </c>
      <c r="U164" s="9" t="s">
        <v>1160</v>
      </c>
      <c r="V164" t="s">
        <v>27</v>
      </c>
      <c r="W164" t="s">
        <v>356</v>
      </c>
      <c r="X164" t="s">
        <v>1161</v>
      </c>
      <c r="Y164" t="s">
        <v>1162</v>
      </c>
      <c r="Z164" s="8">
        <f>IF(ISNUMBER(MATCH(fields[argot_field],issuesfield[field],0)),COUNTIF(issuesfield[field],fields[argot_field]),0)</f>
        <v>0</v>
      </c>
      <c r="AA164">
        <f>IF(ISNUMBER(MATCH(fields[argot_field],mappings[field],0)),COUNTIF(mappings[field],fields[argot_field]),0)</f>
        <v>2</v>
      </c>
      <c r="AB164" t="s">
        <v>2</v>
      </c>
      <c r="AC164" t="s">
        <v>3</v>
      </c>
    </row>
    <row r="165" spans="1:29" x14ac:dyDescent="0.25">
      <c r="A165" s="9" t="s">
        <v>1072</v>
      </c>
      <c r="B165" t="s">
        <v>27</v>
      </c>
      <c r="C165" t="str">
        <f>IF(ISNUMBER(MATCH(fields[argot_field],fields[has parent],0)),"y","n")</f>
        <v>y</v>
      </c>
      <c r="D165" t="s">
        <v>1463</v>
      </c>
      <c r="E165" t="s">
        <v>770</v>
      </c>
      <c r="F165" t="str">
        <f>IF(fields[is parent?]="y","parent field",IF(NOT(fields[has parent]="x"),"field element","simple field"))</f>
        <v>parent field</v>
      </c>
      <c r="G165" t="s">
        <v>972</v>
      </c>
      <c r="H165" s="9" t="s">
        <v>421</v>
      </c>
      <c r="I165" t="s">
        <v>2</v>
      </c>
      <c r="J165" t="s">
        <v>1332</v>
      </c>
      <c r="K165" t="s">
        <v>294</v>
      </c>
      <c r="L165" t="s">
        <v>501</v>
      </c>
      <c r="M165" t="s">
        <v>3</v>
      </c>
      <c r="N165" t="s">
        <v>27</v>
      </c>
      <c r="O165" t="s">
        <v>27</v>
      </c>
      <c r="P165" t="s">
        <v>27</v>
      </c>
      <c r="Q165" t="s">
        <v>5</v>
      </c>
      <c r="R165" t="s">
        <v>1073</v>
      </c>
      <c r="S165" t="s">
        <v>440</v>
      </c>
      <c r="T165" t="s">
        <v>207</v>
      </c>
      <c r="U165" s="9" t="s">
        <v>647</v>
      </c>
      <c r="V165" t="s">
        <v>27</v>
      </c>
      <c r="W165" t="s">
        <v>356</v>
      </c>
      <c r="X165" s="9" t="s">
        <v>1074</v>
      </c>
      <c r="Y165" s="10" t="s">
        <v>665</v>
      </c>
      <c r="Z165" s="15">
        <f>IF(ISNUMBER(MATCH(fields[argot_field],issuesfield[field],0)),COUNTIF(issuesfield[field],fields[argot_field]),0)</f>
        <v>0</v>
      </c>
      <c r="AA165" s="9">
        <f>IF(ISNUMBER(MATCH(fields[argot_field],mappings[field],0)),COUNTIF(mappings[field],fields[argot_field]),0)</f>
        <v>0</v>
      </c>
      <c r="AB165" s="9" t="s">
        <v>2</v>
      </c>
      <c r="AC165" s="9" t="s">
        <v>3</v>
      </c>
    </row>
    <row r="166" spans="1:29" x14ac:dyDescent="0.25">
      <c r="A166" s="9" t="s">
        <v>1075</v>
      </c>
      <c r="B166" s="9" t="s">
        <v>1072</v>
      </c>
      <c r="C166" s="9" t="str">
        <f>IF(ISNUMBER(MATCH(fields[argot_field],fields[has parent],0)),"y","n")</f>
        <v>n</v>
      </c>
      <c r="D166" s="9" t="s">
        <v>1467</v>
      </c>
      <c r="E166" s="9" t="s">
        <v>1473</v>
      </c>
      <c r="F166" s="9" t="str">
        <f>IF(fields[is parent?]="y","parent field",IF(NOT(fields[has parent]="x"),"field element","simple field"))</f>
        <v>field element</v>
      </c>
      <c r="G166" t="s">
        <v>972</v>
      </c>
      <c r="H166" s="9" t="s">
        <v>421</v>
      </c>
      <c r="I166" t="s">
        <v>2</v>
      </c>
      <c r="J166" t="s">
        <v>1332</v>
      </c>
      <c r="K166" t="s">
        <v>295</v>
      </c>
      <c r="L166" t="s">
        <v>985</v>
      </c>
      <c r="M166" t="s">
        <v>27</v>
      </c>
      <c r="N166" t="s">
        <v>27</v>
      </c>
      <c r="O166" t="s">
        <v>27</v>
      </c>
      <c r="P166" t="s">
        <v>1092</v>
      </c>
      <c r="Q166" t="s">
        <v>981</v>
      </c>
      <c r="R166" t="s">
        <v>1076</v>
      </c>
      <c r="S166" t="s">
        <v>27</v>
      </c>
      <c r="T166" t="s">
        <v>207</v>
      </c>
      <c r="U166" s="9" t="s">
        <v>1093</v>
      </c>
      <c r="V166" t="s">
        <v>27</v>
      </c>
      <c r="W166" t="s">
        <v>356</v>
      </c>
      <c r="X166" s="9" t="s">
        <v>1074</v>
      </c>
      <c r="Y166" s="10" t="s">
        <v>665</v>
      </c>
      <c r="Z166" s="15">
        <f>IF(ISNUMBER(MATCH(fields[argot_field],issuesfield[field],0)),COUNTIF(issuesfield[field],fields[argot_field]),0)</f>
        <v>0</v>
      </c>
      <c r="AA166" s="9">
        <f>IF(ISNUMBER(MATCH(fields[argot_field],mappings[field],0)),COUNTIF(mappings[field],fields[argot_field]),0)</f>
        <v>5</v>
      </c>
      <c r="AB166" s="9" t="s">
        <v>2</v>
      </c>
      <c r="AC166" s="9" t="s">
        <v>3</v>
      </c>
    </row>
    <row r="167" spans="1:29" x14ac:dyDescent="0.25">
      <c r="A167" s="9" t="s">
        <v>1077</v>
      </c>
      <c r="B167" s="9" t="s">
        <v>1072</v>
      </c>
      <c r="C167" s="9" t="str">
        <f>IF(ISNUMBER(MATCH(fields[argot_field],fields[has parent],0)),"y","n")</f>
        <v>n</v>
      </c>
      <c r="D167" t="s">
        <v>1465</v>
      </c>
      <c r="E167" t="s">
        <v>1472</v>
      </c>
      <c r="F167" s="9" t="str">
        <f>IF(fields[is parent?]="y","parent field",IF(NOT(fields[has parent]="x"),"field element","simple field"))</f>
        <v>field element</v>
      </c>
      <c r="G167" t="s">
        <v>972</v>
      </c>
      <c r="H167" s="9" t="s">
        <v>421</v>
      </c>
      <c r="I167" t="s">
        <v>2</v>
      </c>
      <c r="J167" t="s">
        <v>1332</v>
      </c>
      <c r="K167" t="s">
        <v>295</v>
      </c>
      <c r="L167" t="s">
        <v>501</v>
      </c>
      <c r="M167" t="s">
        <v>27</v>
      </c>
      <c r="N167" t="s">
        <v>27</v>
      </c>
      <c r="O167" t="s">
        <v>27</v>
      </c>
      <c r="P167" t="s">
        <v>1092</v>
      </c>
      <c r="Q167" t="s">
        <v>5</v>
      </c>
      <c r="R167" t="s">
        <v>1078</v>
      </c>
      <c r="S167" t="s">
        <v>27</v>
      </c>
      <c r="T167" t="s">
        <v>27</v>
      </c>
      <c r="U167" s="9" t="s">
        <v>27</v>
      </c>
      <c r="V167" t="s">
        <v>27</v>
      </c>
      <c r="W167" t="s">
        <v>356</v>
      </c>
      <c r="X167" s="9" t="s">
        <v>1074</v>
      </c>
      <c r="Y167" s="10" t="s">
        <v>665</v>
      </c>
      <c r="Z167" s="15">
        <f>IF(ISNUMBER(MATCH(fields[argot_field],issuesfield[field],0)),COUNTIF(issuesfield[field],fields[argot_field]),0)</f>
        <v>0</v>
      </c>
      <c r="AA167" s="9">
        <f>IF(ISNUMBER(MATCH(fields[argot_field],mappings[field],0)),COUNTIF(mappings[field],fields[argot_field]),0)</f>
        <v>3</v>
      </c>
      <c r="AB167" s="9" t="s">
        <v>2</v>
      </c>
      <c r="AC167" s="9" t="s">
        <v>3</v>
      </c>
    </row>
    <row r="168" spans="1:29" x14ac:dyDescent="0.25">
      <c r="A168" s="9" t="s">
        <v>1079</v>
      </c>
      <c r="B168" s="9" t="s">
        <v>1072</v>
      </c>
      <c r="C168" s="9" t="str">
        <f>IF(ISNUMBER(MATCH(fields[argot_field],fields[has parent],0)),"y","n")</f>
        <v>n</v>
      </c>
      <c r="D168" t="s">
        <v>1464</v>
      </c>
      <c r="E168" t="s">
        <v>770</v>
      </c>
      <c r="F168" s="9" t="str">
        <f>IF(fields[is parent?]="y","parent field",IF(NOT(fields[has parent]="x"),"field element","simple field"))</f>
        <v>field element</v>
      </c>
      <c r="G168" t="s">
        <v>972</v>
      </c>
      <c r="H168" s="9" t="s">
        <v>421</v>
      </c>
      <c r="I168" t="s">
        <v>2</v>
      </c>
      <c r="J168" t="s">
        <v>1332</v>
      </c>
      <c r="K168" t="s">
        <v>295</v>
      </c>
      <c r="L168" t="s">
        <v>501</v>
      </c>
      <c r="M168" t="s">
        <v>27</v>
      </c>
      <c r="N168" t="s">
        <v>27</v>
      </c>
      <c r="O168" t="s">
        <v>27</v>
      </c>
      <c r="P168" t="s">
        <v>27</v>
      </c>
      <c r="Q168" t="s">
        <v>5</v>
      </c>
      <c r="R168" t="s">
        <v>1016</v>
      </c>
      <c r="S168" t="s">
        <v>27</v>
      </c>
      <c r="T168" t="s">
        <v>27</v>
      </c>
      <c r="U168" s="9" t="s">
        <v>27</v>
      </c>
      <c r="V168" t="s">
        <v>27</v>
      </c>
      <c r="W168" t="s">
        <v>356</v>
      </c>
      <c r="X168" s="9" t="s">
        <v>1074</v>
      </c>
      <c r="Y168" s="10" t="s">
        <v>665</v>
      </c>
      <c r="Z168" s="15">
        <f>IF(ISNUMBER(MATCH(fields[argot_field],issuesfield[field],0)),COUNTIF(issuesfield[field],fields[argot_field]),0)</f>
        <v>0</v>
      </c>
      <c r="AA168" s="9">
        <f>IF(ISNUMBER(MATCH(fields[argot_field],mappings[field],0)),COUNTIF(mappings[field],fields[argot_field]),0)</f>
        <v>2</v>
      </c>
      <c r="AB168" s="9" t="s">
        <v>2</v>
      </c>
      <c r="AC168" s="9" t="s">
        <v>3</v>
      </c>
    </row>
    <row r="169" spans="1:29" x14ac:dyDescent="0.25">
      <c r="A169" s="9" t="s">
        <v>1081</v>
      </c>
      <c r="B169" s="9" t="s">
        <v>1072</v>
      </c>
      <c r="C169" s="9" t="str">
        <f>IF(ISNUMBER(MATCH(fields[argot_field],fields[has parent],0)),"y","n")</f>
        <v>n</v>
      </c>
      <c r="D169" t="s">
        <v>1464</v>
      </c>
      <c r="E169" t="s">
        <v>770</v>
      </c>
      <c r="F169" s="9" t="str">
        <f>IF(fields[is parent?]="y","parent field",IF(NOT(fields[has parent]="x"),"field element","simple field"))</f>
        <v>field element</v>
      </c>
      <c r="G169" t="s">
        <v>972</v>
      </c>
      <c r="H169" s="9" t="s">
        <v>421</v>
      </c>
      <c r="I169" t="s">
        <v>2</v>
      </c>
      <c r="J169" t="s">
        <v>1332</v>
      </c>
      <c r="K169" t="s">
        <v>295</v>
      </c>
      <c r="L169" t="s">
        <v>444</v>
      </c>
      <c r="M169" t="s">
        <v>27</v>
      </c>
      <c r="N169" t="s">
        <v>27</v>
      </c>
      <c r="O169" t="s">
        <v>27</v>
      </c>
      <c r="P169" t="s">
        <v>1092</v>
      </c>
      <c r="Q169" t="s">
        <v>999</v>
      </c>
      <c r="R169" t="s">
        <v>1080</v>
      </c>
      <c r="S169" t="s">
        <v>27</v>
      </c>
      <c r="T169" t="s">
        <v>207</v>
      </c>
      <c r="U169" s="24" t="s">
        <v>27</v>
      </c>
      <c r="V169" t="s">
        <v>27</v>
      </c>
      <c r="W169" t="s">
        <v>356</v>
      </c>
      <c r="X169" s="9" t="s">
        <v>1074</v>
      </c>
      <c r="Y169" s="10" t="s">
        <v>665</v>
      </c>
      <c r="Z169" s="15">
        <f>IF(ISNUMBER(MATCH(fields[argot_field],issuesfield[field],0)),COUNTIF(issuesfield[field],fields[argot_field]),0)</f>
        <v>0</v>
      </c>
      <c r="AA169" s="9">
        <f>IF(ISNUMBER(MATCH(fields[argot_field],mappings[field],0)),COUNTIF(mappings[field],fields[argot_field]),0)</f>
        <v>7</v>
      </c>
      <c r="AB169" s="9" t="s">
        <v>2</v>
      </c>
      <c r="AC169" s="9" t="s">
        <v>3</v>
      </c>
    </row>
    <row r="170" spans="1:29" x14ac:dyDescent="0.25">
      <c r="A170" s="9" t="s">
        <v>1082</v>
      </c>
      <c r="B170" s="9" t="s">
        <v>1072</v>
      </c>
      <c r="C170" s="9" t="str">
        <f>IF(ISNUMBER(MATCH(fields[argot_field],fields[has parent],0)),"y","n")</f>
        <v>n</v>
      </c>
      <c r="D170" t="s">
        <v>1465</v>
      </c>
      <c r="E170" t="s">
        <v>1472</v>
      </c>
      <c r="F170" s="9" t="str">
        <f>IF(fields[is parent?]="y","parent field",IF(NOT(fields[has parent]="x"),"field element","simple field"))</f>
        <v>field element</v>
      </c>
      <c r="G170" t="s">
        <v>972</v>
      </c>
      <c r="H170" s="9" t="s">
        <v>421</v>
      </c>
      <c r="I170" t="s">
        <v>2</v>
      </c>
      <c r="J170" t="s">
        <v>1332</v>
      </c>
      <c r="K170" t="s">
        <v>295</v>
      </c>
      <c r="L170" t="s">
        <v>501</v>
      </c>
      <c r="M170" t="s">
        <v>27</v>
      </c>
      <c r="N170" t="s">
        <v>27</v>
      </c>
      <c r="O170" t="s">
        <v>27</v>
      </c>
      <c r="P170" t="s">
        <v>1092</v>
      </c>
      <c r="Q170" t="s">
        <v>5</v>
      </c>
      <c r="R170" t="s">
        <v>886</v>
      </c>
      <c r="S170" t="s">
        <v>27</v>
      </c>
      <c r="T170" t="s">
        <v>27</v>
      </c>
      <c r="U170" s="9" t="s">
        <v>27</v>
      </c>
      <c r="V170" t="s">
        <v>27</v>
      </c>
      <c r="W170" t="s">
        <v>356</v>
      </c>
      <c r="X170" s="9" t="s">
        <v>1074</v>
      </c>
      <c r="Y170" s="10" t="s">
        <v>665</v>
      </c>
      <c r="Z170" s="15">
        <f>IF(ISNUMBER(MATCH(fields[argot_field],issuesfield[field],0)),COUNTIF(issuesfield[field],fields[argot_field]),0)</f>
        <v>0</v>
      </c>
      <c r="AA170" s="9">
        <f>IF(ISNUMBER(MATCH(fields[argot_field],mappings[field],0)),COUNTIF(mappings[field],fields[argot_field]),0)</f>
        <v>6</v>
      </c>
      <c r="AB170" s="9" t="s">
        <v>2</v>
      </c>
      <c r="AC170" s="9" t="s">
        <v>3</v>
      </c>
    </row>
    <row r="171" spans="1:29" x14ac:dyDescent="0.25">
      <c r="A171" s="9" t="s">
        <v>1339</v>
      </c>
      <c r="B171" s="9" t="s">
        <v>1072</v>
      </c>
      <c r="C171" s="9" t="str">
        <f>IF(ISNUMBER(MATCH(fields[argot_field],fields[has parent],0)),"y","n")</f>
        <v>n</v>
      </c>
      <c r="D171" s="9" t="s">
        <v>1466</v>
      </c>
      <c r="E171" t="s">
        <v>770</v>
      </c>
      <c r="F171" s="9" t="str">
        <f>IF(fields[is parent?]="y","parent field",IF(NOT(fields[has parent]="x"),"field element","simple field"))</f>
        <v>field element</v>
      </c>
      <c r="G171" t="s">
        <v>972</v>
      </c>
      <c r="H171" s="9" t="s">
        <v>421</v>
      </c>
      <c r="I171" t="s">
        <v>2</v>
      </c>
      <c r="J171" t="s">
        <v>1332</v>
      </c>
      <c r="K171" t="s">
        <v>295</v>
      </c>
      <c r="L171" t="s">
        <v>501</v>
      </c>
      <c r="M171" t="s">
        <v>27</v>
      </c>
      <c r="N171" t="s">
        <v>27</v>
      </c>
      <c r="O171" t="s">
        <v>27</v>
      </c>
      <c r="P171" t="s">
        <v>27</v>
      </c>
      <c r="Q171" t="s">
        <v>5</v>
      </c>
      <c r="R171" t="s">
        <v>1335</v>
      </c>
      <c r="S171" t="s">
        <v>1322</v>
      </c>
      <c r="T171" t="s">
        <v>27</v>
      </c>
      <c r="U171" s="9" t="s">
        <v>27</v>
      </c>
      <c r="V171" t="s">
        <v>27</v>
      </c>
      <c r="W171" t="s">
        <v>356</v>
      </c>
      <c r="X171" s="9" t="s">
        <v>1337</v>
      </c>
      <c r="Y171" t="s">
        <v>1039</v>
      </c>
      <c r="Z171" s="15">
        <f>IF(ISNUMBER(MATCH(fields[argot_field],issuesfield[field],0)),COUNTIF(issuesfield[field],fields[argot_field]),0)</f>
        <v>0</v>
      </c>
      <c r="AA171" s="9">
        <f>IF(ISNUMBER(MATCH(fields[argot_field],mappings[field],0)),COUNTIF(mappings[field],fields[argot_field]),0)</f>
        <v>1</v>
      </c>
      <c r="AB171" s="9" t="s">
        <v>2</v>
      </c>
      <c r="AC171" s="9" t="s">
        <v>2</v>
      </c>
    </row>
    <row r="172" spans="1:29" x14ac:dyDescent="0.25">
      <c r="A172" s="9" t="s">
        <v>1083</v>
      </c>
      <c r="B172" s="9" t="s">
        <v>1072</v>
      </c>
      <c r="C172" s="9" t="str">
        <f>IF(ISNUMBER(MATCH(fields[argot_field],fields[has parent],0)),"y","n")</f>
        <v>n</v>
      </c>
      <c r="D172" t="s">
        <v>1464</v>
      </c>
      <c r="E172" t="s">
        <v>770</v>
      </c>
      <c r="F172" s="9" t="str">
        <f>IF(fields[is parent?]="y","parent field",IF(NOT(fields[has parent]="x"),"field element","simple field"))</f>
        <v>field element</v>
      </c>
      <c r="G172" t="s">
        <v>972</v>
      </c>
      <c r="H172" s="9" t="s">
        <v>421</v>
      </c>
      <c r="I172" t="s">
        <v>2</v>
      </c>
      <c r="J172" t="s">
        <v>1332</v>
      </c>
      <c r="K172" t="s">
        <v>294</v>
      </c>
      <c r="L172" t="s">
        <v>444</v>
      </c>
      <c r="M172" t="s">
        <v>27</v>
      </c>
      <c r="N172" t="s">
        <v>27</v>
      </c>
      <c r="O172" t="s">
        <v>27</v>
      </c>
      <c r="P172" t="s">
        <v>27</v>
      </c>
      <c r="Q172" t="s">
        <v>27</v>
      </c>
      <c r="R172" t="s">
        <v>1084</v>
      </c>
      <c r="S172" t="s">
        <v>27</v>
      </c>
      <c r="T172" t="s">
        <v>207</v>
      </c>
      <c r="U172" s="9" t="s">
        <v>27</v>
      </c>
      <c r="V172" t="s">
        <v>27</v>
      </c>
      <c r="W172" t="s">
        <v>356</v>
      </c>
      <c r="X172" s="9" t="s">
        <v>1074</v>
      </c>
      <c r="Y172" s="10" t="s">
        <v>665</v>
      </c>
      <c r="Z172" s="15">
        <f>IF(ISNUMBER(MATCH(fields[argot_field],issuesfield[field],0)),COUNTIF(issuesfield[field],fields[argot_field]),0)</f>
        <v>0</v>
      </c>
      <c r="AA172" s="9">
        <f>IF(ISNUMBER(MATCH(fields[argot_field],mappings[field],0)),COUNTIF(mappings[field],fields[argot_field]),0)</f>
        <v>2</v>
      </c>
      <c r="AB172" s="9" t="s">
        <v>2</v>
      </c>
      <c r="AC172" s="9" t="s">
        <v>3</v>
      </c>
    </row>
    <row r="173" spans="1:29" x14ac:dyDescent="0.25">
      <c r="A173" s="9" t="s">
        <v>1085</v>
      </c>
      <c r="B173" s="9" t="s">
        <v>1072</v>
      </c>
      <c r="C173" s="9" t="str">
        <f>IF(ISNUMBER(MATCH(fields[argot_field],fields[has parent],0)),"y","n")</f>
        <v>n</v>
      </c>
      <c r="D173" s="9" t="s">
        <v>1467</v>
      </c>
      <c r="E173" s="9" t="s">
        <v>1473</v>
      </c>
      <c r="F173" s="9" t="str">
        <f>IF(fields[is parent?]="y","parent field",IF(NOT(fields[has parent]="x"),"field element","simple field"))</f>
        <v>field element</v>
      </c>
      <c r="G173" t="s">
        <v>972</v>
      </c>
      <c r="H173" s="9" t="s">
        <v>421</v>
      </c>
      <c r="I173" t="s">
        <v>2</v>
      </c>
      <c r="J173" t="s">
        <v>1332</v>
      </c>
      <c r="K173" t="s">
        <v>296</v>
      </c>
      <c r="L173" t="s">
        <v>986</v>
      </c>
      <c r="M173" t="s">
        <v>27</v>
      </c>
      <c r="N173" t="s">
        <v>27</v>
      </c>
      <c r="O173" t="s">
        <v>27</v>
      </c>
      <c r="P173" t="s">
        <v>1092</v>
      </c>
      <c r="Q173" t="s">
        <v>983</v>
      </c>
      <c r="R173" t="s">
        <v>1086</v>
      </c>
      <c r="S173" t="s">
        <v>27</v>
      </c>
      <c r="T173" t="s">
        <v>207</v>
      </c>
      <c r="U173" s="9" t="s">
        <v>1094</v>
      </c>
      <c r="V173" t="s">
        <v>27</v>
      </c>
      <c r="W173" t="s">
        <v>356</v>
      </c>
      <c r="X173" s="9" t="s">
        <v>1074</v>
      </c>
      <c r="Y173" s="10" t="s">
        <v>665</v>
      </c>
      <c r="Z173" s="15">
        <f>IF(ISNUMBER(MATCH(fields[argot_field],issuesfield[field],0)),COUNTIF(issuesfield[field],fields[argot_field]),0)</f>
        <v>0</v>
      </c>
      <c r="AA173" s="9">
        <f>IF(ISNUMBER(MATCH(fields[argot_field],mappings[field],0)),COUNTIF(mappings[field],fields[argot_field]),0)</f>
        <v>9</v>
      </c>
      <c r="AB173" s="9" t="s">
        <v>2</v>
      </c>
      <c r="AC173" s="9" t="s">
        <v>3</v>
      </c>
    </row>
    <row r="174" spans="1:29" x14ac:dyDescent="0.25">
      <c r="A174" s="9" t="s">
        <v>1087</v>
      </c>
      <c r="B174" s="9" t="s">
        <v>1072</v>
      </c>
      <c r="C174" s="9" t="str">
        <f>IF(ISNUMBER(MATCH(fields[argot_field],fields[has parent],0)),"y","n")</f>
        <v>n</v>
      </c>
      <c r="D174" s="9" t="s">
        <v>1467</v>
      </c>
      <c r="E174" s="9" t="s">
        <v>1473</v>
      </c>
      <c r="F174" s="9" t="str">
        <f>IF(fields[is parent?]="y","parent field",IF(NOT(fields[has parent]="x"),"field element","simple field"))</f>
        <v>field element</v>
      </c>
      <c r="G174" t="s">
        <v>972</v>
      </c>
      <c r="H174" s="9" t="s">
        <v>421</v>
      </c>
      <c r="I174" t="s">
        <v>2</v>
      </c>
      <c r="J174" t="s">
        <v>1332</v>
      </c>
      <c r="K174" t="s">
        <v>295</v>
      </c>
      <c r="L174" t="s">
        <v>443</v>
      </c>
      <c r="M174" t="s">
        <v>27</v>
      </c>
      <c r="N174" t="s">
        <v>27</v>
      </c>
      <c r="O174" t="s">
        <v>27</v>
      </c>
      <c r="P174" t="s">
        <v>27</v>
      </c>
      <c r="Q174" t="s">
        <v>5</v>
      </c>
      <c r="R174" t="s">
        <v>1088</v>
      </c>
      <c r="S174" t="s">
        <v>27</v>
      </c>
      <c r="T174" t="s">
        <v>207</v>
      </c>
      <c r="U174" s="9" t="s">
        <v>1094</v>
      </c>
      <c r="V174" t="s">
        <v>27</v>
      </c>
      <c r="W174" t="s">
        <v>356</v>
      </c>
      <c r="X174" s="9" t="s">
        <v>1074</v>
      </c>
      <c r="Y174" s="10" t="s">
        <v>665</v>
      </c>
      <c r="Z174" s="15">
        <f>IF(ISNUMBER(MATCH(fields[argot_field],issuesfield[field],0)),COUNTIF(issuesfield[field],fields[argot_field]),0)</f>
        <v>0</v>
      </c>
      <c r="AA174" s="9">
        <f>IF(ISNUMBER(MATCH(fields[argot_field],mappings[field],0)),COUNTIF(mappings[field],fields[argot_field]),0)</f>
        <v>2</v>
      </c>
      <c r="AB174" s="9" t="s">
        <v>2</v>
      </c>
      <c r="AC174" s="9" t="s">
        <v>3</v>
      </c>
    </row>
    <row r="175" spans="1:29" x14ac:dyDescent="0.25">
      <c r="A175" s="9" t="s">
        <v>1089</v>
      </c>
      <c r="B175" s="9" t="s">
        <v>1072</v>
      </c>
      <c r="C175" s="9" t="str">
        <f>IF(ISNUMBER(MATCH(fields[argot_field],fields[has parent],0)),"y","n")</f>
        <v>n</v>
      </c>
      <c r="D175" s="9" t="s">
        <v>1467</v>
      </c>
      <c r="E175" s="9" t="s">
        <v>1473</v>
      </c>
      <c r="F175" s="9" t="str">
        <f>IF(fields[is parent?]="y","parent field",IF(NOT(fields[has parent]="x"),"field element","simple field"))</f>
        <v>field element</v>
      </c>
      <c r="G175" t="s">
        <v>972</v>
      </c>
      <c r="H175" s="9" t="s">
        <v>421</v>
      </c>
      <c r="I175" t="s">
        <v>2</v>
      </c>
      <c r="J175" t="s">
        <v>1332</v>
      </c>
      <c r="K175" t="s">
        <v>295</v>
      </c>
      <c r="L175" t="s">
        <v>443</v>
      </c>
      <c r="M175" t="s">
        <v>27</v>
      </c>
      <c r="N175" t="s">
        <v>27</v>
      </c>
      <c r="O175" t="s">
        <v>27</v>
      </c>
      <c r="P175" t="s">
        <v>1092</v>
      </c>
      <c r="Q175" t="s">
        <v>1007</v>
      </c>
      <c r="R175" t="s">
        <v>1090</v>
      </c>
      <c r="S175" t="s">
        <v>27</v>
      </c>
      <c r="T175" t="s">
        <v>207</v>
      </c>
      <c r="U175" s="9" t="s">
        <v>1094</v>
      </c>
      <c r="V175" t="s">
        <v>27</v>
      </c>
      <c r="W175" t="s">
        <v>356</v>
      </c>
      <c r="X175" s="9" t="s">
        <v>1074</v>
      </c>
      <c r="Y175" s="10" t="s">
        <v>665</v>
      </c>
      <c r="Z175" s="15">
        <f>IF(ISNUMBER(MATCH(fields[argot_field],issuesfield[field],0)),COUNTIF(issuesfield[field],fields[argot_field]),0)</f>
        <v>0</v>
      </c>
      <c r="AA175" s="9">
        <f>IF(ISNUMBER(MATCH(fields[argot_field],mappings[field],0)),COUNTIF(mappings[field],fields[argot_field]),0)</f>
        <v>3</v>
      </c>
      <c r="AB175" s="9" t="s">
        <v>2</v>
      </c>
      <c r="AC175" s="9" t="s">
        <v>3</v>
      </c>
    </row>
    <row r="176" spans="1:29" x14ac:dyDescent="0.25">
      <c r="A176" s="9" t="s">
        <v>1091</v>
      </c>
      <c r="B176" s="9" t="s">
        <v>1072</v>
      </c>
      <c r="C176" s="9" t="str">
        <f>IF(ISNUMBER(MATCH(fields[argot_field],fields[has parent],0)),"y","n")</f>
        <v>n</v>
      </c>
      <c r="D176" t="s">
        <v>1464</v>
      </c>
      <c r="E176" t="s">
        <v>770</v>
      </c>
      <c r="F176" s="9" t="str">
        <f>IF(fields[is parent?]="y","parent field",IF(NOT(fields[has parent]="x"),"field element","simple field"))</f>
        <v>field element</v>
      </c>
      <c r="G176" t="s">
        <v>972</v>
      </c>
      <c r="H176" s="9" t="s">
        <v>421</v>
      </c>
      <c r="I176" t="s">
        <v>2</v>
      </c>
      <c r="J176" t="s">
        <v>1332</v>
      </c>
      <c r="K176" t="s">
        <v>296</v>
      </c>
      <c r="L176" t="s">
        <v>501</v>
      </c>
      <c r="M176" t="s">
        <v>27</v>
      </c>
      <c r="N176" t="s">
        <v>27</v>
      </c>
      <c r="O176" t="s">
        <v>27</v>
      </c>
      <c r="P176" t="s">
        <v>27</v>
      </c>
      <c r="Q176" t="s">
        <v>5</v>
      </c>
      <c r="R176" t="s">
        <v>979</v>
      </c>
      <c r="S176" t="s">
        <v>980</v>
      </c>
      <c r="T176" t="s">
        <v>27</v>
      </c>
      <c r="U176" s="9" t="s">
        <v>27</v>
      </c>
      <c r="V176" t="s">
        <v>27</v>
      </c>
      <c r="W176" t="s">
        <v>356</v>
      </c>
      <c r="X176" s="9" t="s">
        <v>1074</v>
      </c>
      <c r="Y176" s="10" t="s">
        <v>665</v>
      </c>
      <c r="Z176" s="15">
        <f>IF(ISNUMBER(MATCH(fields[argot_field],issuesfield[field],0)),COUNTIF(issuesfield[field],fields[argot_field]),0)</f>
        <v>0</v>
      </c>
      <c r="AA176" s="9">
        <f>IF(ISNUMBER(MATCH(fields[argot_field],mappings[field],0)),COUNTIF(mappings[field],fields[argot_field]),0)</f>
        <v>6</v>
      </c>
      <c r="AB176" s="9" t="s">
        <v>2</v>
      </c>
      <c r="AC176" s="9" t="s">
        <v>3</v>
      </c>
    </row>
    <row r="177" spans="1:29" x14ac:dyDescent="0.25">
      <c r="A177" t="s">
        <v>266</v>
      </c>
      <c r="B177" t="s">
        <v>27</v>
      </c>
      <c r="C177" t="str">
        <f>IF(ISNUMBER(MATCH(fields[argot_field],fields[has parent],0)),"y","n")</f>
        <v>n</v>
      </c>
      <c r="D177" t="s">
        <v>1464</v>
      </c>
      <c r="E177" t="s">
        <v>770</v>
      </c>
      <c r="F177" t="str">
        <f>IF(fields[is parent?]="y","parent field",IF(NOT(fields[has parent]="x"),"field element","simple field"))</f>
        <v>simple field</v>
      </c>
      <c r="G177" t="s">
        <v>5</v>
      </c>
      <c r="H177" t="s">
        <v>259</v>
      </c>
      <c r="I177" t="s">
        <v>2</v>
      </c>
      <c r="J177" t="s">
        <v>54</v>
      </c>
      <c r="K177" t="s">
        <v>295</v>
      </c>
      <c r="L177" t="s">
        <v>444</v>
      </c>
      <c r="M177" t="s">
        <v>27</v>
      </c>
      <c r="N177" t="s">
        <v>27</v>
      </c>
      <c r="O177" t="s">
        <v>27</v>
      </c>
      <c r="P177" t="s">
        <v>601</v>
      </c>
      <c r="Q177" t="s">
        <v>5</v>
      </c>
      <c r="R177" t="s">
        <v>267</v>
      </c>
      <c r="S177" t="s">
        <v>268</v>
      </c>
      <c r="T177" t="s">
        <v>5</v>
      </c>
      <c r="U177" t="s">
        <v>27</v>
      </c>
      <c r="V177" t="s">
        <v>5</v>
      </c>
      <c r="W177" t="s">
        <v>5</v>
      </c>
      <c r="X177" t="s">
        <v>441</v>
      </c>
      <c r="Y177" t="s">
        <v>5</v>
      </c>
      <c r="Z177" s="8">
        <f>IF(ISNUMBER(MATCH(fields[argot_field],issuesfield[field],0)),COUNTIF(issuesfield[field],fields[argot_field]),0)</f>
        <v>0</v>
      </c>
      <c r="AA177">
        <f>IF(ISNUMBER(MATCH(fields[argot_field],mappings[field],0)),COUNTIF(mappings[field],fields[argot_field]),0)</f>
        <v>1</v>
      </c>
      <c r="AB177" t="s">
        <v>5</v>
      </c>
      <c r="AC177" t="s">
        <v>5</v>
      </c>
    </row>
    <row r="178" spans="1:29" x14ac:dyDescent="0.25">
      <c r="A178" t="s">
        <v>297</v>
      </c>
      <c r="B178" t="s">
        <v>27</v>
      </c>
      <c r="C178" t="str">
        <f>IF(ISNUMBER(MATCH(fields[argot_field],fields[has parent],0)),"y","n")</f>
        <v>y</v>
      </c>
      <c r="D178" t="s">
        <v>1467</v>
      </c>
      <c r="E178" t="s">
        <v>1477</v>
      </c>
      <c r="F178" t="str">
        <f>IF(fields[is parent?]="y","parent field",IF(NOT(fields[has parent]="x"),"field element","simple field"))</f>
        <v>parent field</v>
      </c>
      <c r="G178" t="s">
        <v>1358</v>
      </c>
      <c r="H178" t="s">
        <v>196</v>
      </c>
      <c r="I178" t="s">
        <v>2</v>
      </c>
      <c r="J178" t="s">
        <v>1332</v>
      </c>
      <c r="K178" t="s">
        <v>295</v>
      </c>
      <c r="L178" t="s">
        <v>501</v>
      </c>
      <c r="M178" t="s">
        <v>27</v>
      </c>
      <c r="N178" t="s">
        <v>27</v>
      </c>
      <c r="O178" t="s">
        <v>502</v>
      </c>
      <c r="P178" t="s">
        <v>27</v>
      </c>
      <c r="Q178" t="s">
        <v>5</v>
      </c>
      <c r="R178" t="s">
        <v>603</v>
      </c>
      <c r="S178" t="s">
        <v>5</v>
      </c>
      <c r="T178" t="s">
        <v>5</v>
      </c>
      <c r="U178" t="s">
        <v>27</v>
      </c>
      <c r="V178" t="s">
        <v>5</v>
      </c>
      <c r="W178" t="s">
        <v>5</v>
      </c>
      <c r="X178" t="s">
        <v>1493</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x14ac:dyDescent="0.25">
      <c r="A179" t="s">
        <v>1488</v>
      </c>
      <c r="B179" t="s">
        <v>297</v>
      </c>
      <c r="C179" s="8" t="str">
        <f>IF(ISNUMBER(MATCH(fields[argot_field],fields[has parent],0)),"y","n")</f>
        <v>n</v>
      </c>
      <c r="D179" t="s">
        <v>1467</v>
      </c>
      <c r="F179" s="8" t="str">
        <f>IF(fields[is parent?]="y","parent field",IF(NOT(fields[has parent]="x"),"field element","simple field"))</f>
        <v>field element</v>
      </c>
      <c r="G179" t="s">
        <v>1358</v>
      </c>
      <c r="H179" t="s">
        <v>196</v>
      </c>
      <c r="I179" t="s">
        <v>2</v>
      </c>
      <c r="J179" t="s">
        <v>1332</v>
      </c>
      <c r="K179" t="s">
        <v>295</v>
      </c>
      <c r="L179" t="s">
        <v>442</v>
      </c>
      <c r="M179" t="s">
        <v>27</v>
      </c>
      <c r="N179" t="s">
        <v>27</v>
      </c>
      <c r="O179" t="s">
        <v>502</v>
      </c>
      <c r="P179" t="s">
        <v>602</v>
      </c>
      <c r="Q179" t="s">
        <v>5</v>
      </c>
      <c r="R179" t="s">
        <v>1490</v>
      </c>
      <c r="S179" t="s">
        <v>5</v>
      </c>
      <c r="T179" t="s">
        <v>5</v>
      </c>
      <c r="U179" t="s">
        <v>309</v>
      </c>
      <c r="V179" t="s">
        <v>5</v>
      </c>
      <c r="X179" t="s">
        <v>1493</v>
      </c>
      <c r="Y179" t="s">
        <v>5</v>
      </c>
      <c r="Z179" s="8">
        <f>IF(ISNUMBER(MATCH(fields[argot_field],issuesfield[field],0)),COUNTIF(issuesfield[field],fields[argot_field]),0)</f>
        <v>0</v>
      </c>
      <c r="AA179">
        <f>IF(ISNUMBER(MATCH(fields[argot_field],mappings[field],0)),COUNTIF(mappings[field],fields[argot_field]),0)</f>
        <v>0</v>
      </c>
      <c r="AB179" t="s">
        <v>5</v>
      </c>
      <c r="AC179" t="s">
        <v>5</v>
      </c>
    </row>
    <row r="180" spans="1:29" x14ac:dyDescent="0.25">
      <c r="A180" t="s">
        <v>1489</v>
      </c>
      <c r="B180" t="s">
        <v>297</v>
      </c>
      <c r="C180" s="8" t="str">
        <f>IF(ISNUMBER(MATCH(fields[argot_field],fields[has parent],0)),"y","n")</f>
        <v>n</v>
      </c>
      <c r="D180" t="s">
        <v>1464</v>
      </c>
      <c r="F180" s="8" t="str">
        <f>IF(fields[is parent?]="y","parent field",IF(NOT(fields[has parent]="x"),"field element","simple field"))</f>
        <v>field element</v>
      </c>
      <c r="G180" t="s">
        <v>1358</v>
      </c>
      <c r="H180" t="s">
        <v>196</v>
      </c>
      <c r="I180" t="s">
        <v>2</v>
      </c>
      <c r="J180" t="s">
        <v>1332</v>
      </c>
      <c r="K180" t="s">
        <v>295</v>
      </c>
      <c r="L180" t="s">
        <v>501</v>
      </c>
      <c r="M180" t="s">
        <v>27</v>
      </c>
      <c r="N180" t="s">
        <v>27</v>
      </c>
      <c r="O180" t="s">
        <v>502</v>
      </c>
      <c r="P180" t="s">
        <v>27</v>
      </c>
      <c r="Q180" t="s">
        <v>5</v>
      </c>
      <c r="R180" t="s">
        <v>1491</v>
      </c>
      <c r="S180" t="s">
        <v>5</v>
      </c>
      <c r="T180" t="s">
        <v>5</v>
      </c>
      <c r="U180" t="s">
        <v>27</v>
      </c>
      <c r="V180" t="s">
        <v>5</v>
      </c>
      <c r="X180" t="s">
        <v>1493</v>
      </c>
      <c r="Y180" s="9" t="s">
        <v>1492</v>
      </c>
      <c r="Z180" s="8">
        <f>IF(ISNUMBER(MATCH(fields[argot_field],issuesfield[field],0)),COUNTIF(issuesfield[field],fields[argot_field]),0)</f>
        <v>0</v>
      </c>
      <c r="AA180">
        <f>IF(ISNUMBER(MATCH(fields[argot_field],mappings[field],0)),COUNTIF(mappings[field],fields[argot_field]),0)</f>
        <v>0</v>
      </c>
      <c r="AB180" t="s">
        <v>5</v>
      </c>
      <c r="AC180" t="s">
        <v>5</v>
      </c>
    </row>
    <row r="181" spans="1:29" x14ac:dyDescent="0.25">
      <c r="A181" t="s">
        <v>490</v>
      </c>
      <c r="B181" t="s">
        <v>27</v>
      </c>
      <c r="C181" t="str">
        <f>IF(ISNUMBER(MATCH(fields[argot_field],fields[has parent],0)),"y","n")</f>
        <v>n</v>
      </c>
      <c r="D181" t="s">
        <v>1465</v>
      </c>
      <c r="E181" t="s">
        <v>1472</v>
      </c>
      <c r="F181" t="str">
        <f>IF(fields[is parent?]="y","parent field",IF(NOT(fields[has parent]="x"),"field element","simple field"))</f>
        <v>simple field</v>
      </c>
      <c r="G181" t="s">
        <v>5</v>
      </c>
      <c r="H181" t="s">
        <v>193</v>
      </c>
      <c r="I181" t="s">
        <v>2</v>
      </c>
      <c r="J181" t="s">
        <v>1332</v>
      </c>
      <c r="K181" t="s">
        <v>294</v>
      </c>
      <c r="L181" t="s">
        <v>605</v>
      </c>
      <c r="M181" t="s">
        <v>27</v>
      </c>
      <c r="N181" t="s">
        <v>76</v>
      </c>
      <c r="O181" t="s">
        <v>27</v>
      </c>
      <c r="P181" t="s">
        <v>27</v>
      </c>
      <c r="Q181" t="s">
        <v>5</v>
      </c>
      <c r="R181" t="s">
        <v>77</v>
      </c>
      <c r="S181" t="s">
        <v>78</v>
      </c>
      <c r="T181" t="s">
        <v>27</v>
      </c>
      <c r="U181" t="s">
        <v>79</v>
      </c>
      <c r="V181" t="s">
        <v>80</v>
      </c>
      <c r="W181" t="s">
        <v>151</v>
      </c>
      <c r="X181" t="s">
        <v>519</v>
      </c>
      <c r="Y181" t="s">
        <v>5</v>
      </c>
      <c r="Z181">
        <f>IF(ISNUMBER(MATCH(fields[argot_field],issuesfield[field],0)),COUNTIF(issuesfield[field],fields[argot_field]),0)</f>
        <v>1</v>
      </c>
      <c r="AA181">
        <f>IF(ISNUMBER(MATCH(fields[argot_field],mappings[field],0)),COUNTIF(mappings[field],fields[argot_field]),0)</f>
        <v>11</v>
      </c>
      <c r="AB181" t="s">
        <v>5</v>
      </c>
      <c r="AC181" t="s">
        <v>5</v>
      </c>
    </row>
    <row r="182" spans="1:29" x14ac:dyDescent="0.25">
      <c r="A182" t="s">
        <v>489</v>
      </c>
      <c r="B182" t="s">
        <v>27</v>
      </c>
      <c r="C182" t="str">
        <f>IF(ISNUMBER(MATCH(fields[argot_field],fields[has parent],0)),"y","n")</f>
        <v>n</v>
      </c>
      <c r="D182" t="s">
        <v>1465</v>
      </c>
      <c r="E182" t="s">
        <v>1472</v>
      </c>
      <c r="F182" t="str">
        <f>IF(fields[is parent?]="y","parent field",IF(NOT(fields[has parent]="x"),"field element","simple field"))</f>
        <v>simple field</v>
      </c>
      <c r="G182" t="s">
        <v>5</v>
      </c>
      <c r="H182" t="s">
        <v>193</v>
      </c>
      <c r="I182" t="s">
        <v>2</v>
      </c>
      <c r="J182" t="s">
        <v>1332</v>
      </c>
      <c r="K182" t="s">
        <v>294</v>
      </c>
      <c r="L182" t="s">
        <v>606</v>
      </c>
      <c r="M182" t="s">
        <v>27</v>
      </c>
      <c r="N182" t="s">
        <v>71</v>
      </c>
      <c r="O182" t="s">
        <v>27</v>
      </c>
      <c r="P182" t="s">
        <v>27</v>
      </c>
      <c r="Q182" t="s">
        <v>5</v>
      </c>
      <c r="R182" t="s">
        <v>72</v>
      </c>
      <c r="S182" t="s">
        <v>73</v>
      </c>
      <c r="T182" t="s">
        <v>27</v>
      </c>
      <c r="U182" t="s">
        <v>74</v>
      </c>
      <c r="V182" t="s">
        <v>75</v>
      </c>
      <c r="W182" t="s">
        <v>151</v>
      </c>
      <c r="X182" t="s">
        <v>519</v>
      </c>
      <c r="Y182" t="s">
        <v>5</v>
      </c>
      <c r="Z182">
        <f>IF(ISNUMBER(MATCH(fields[argot_field],issuesfield[field],0)),COUNTIF(issuesfield[field],fields[argot_field]),0)</f>
        <v>2</v>
      </c>
      <c r="AA182">
        <f>IF(ISNUMBER(MATCH(fields[argot_field],mappings[field],0)),COUNTIF(mappings[field],fields[argot_field]),0)</f>
        <v>20</v>
      </c>
      <c r="AB182" t="s">
        <v>5</v>
      </c>
      <c r="AC182" t="s">
        <v>5</v>
      </c>
    </row>
    <row r="183" spans="1:29" x14ac:dyDescent="0.25">
      <c r="A183" t="s">
        <v>491</v>
      </c>
      <c r="B183" t="s">
        <v>27</v>
      </c>
      <c r="C183" t="str">
        <f>IF(ISNUMBER(MATCH(fields[argot_field],fields[has parent],0)),"y","n")</f>
        <v>n</v>
      </c>
      <c r="D183" t="s">
        <v>1465</v>
      </c>
      <c r="E183" t="s">
        <v>1472</v>
      </c>
      <c r="F183" t="str">
        <f>IF(fields[is parent?]="y","parent field",IF(NOT(fields[has parent]="x"),"field element","simple field"))</f>
        <v>simple field</v>
      </c>
      <c r="G183" t="s">
        <v>5</v>
      </c>
      <c r="H183" t="s">
        <v>193</v>
      </c>
      <c r="I183" t="s">
        <v>2</v>
      </c>
      <c r="J183" t="s">
        <v>1332</v>
      </c>
      <c r="K183" t="s">
        <v>294</v>
      </c>
      <c r="L183" t="s">
        <v>607</v>
      </c>
      <c r="M183" t="s">
        <v>27</v>
      </c>
      <c r="N183" t="s">
        <v>81</v>
      </c>
      <c r="O183" t="s">
        <v>27</v>
      </c>
      <c r="P183" t="s">
        <v>27</v>
      </c>
      <c r="Q183" t="s">
        <v>5</v>
      </c>
      <c r="R183" t="s">
        <v>82</v>
      </c>
      <c r="S183" t="s">
        <v>83</v>
      </c>
      <c r="T183" t="s">
        <v>27</v>
      </c>
      <c r="U183" t="s">
        <v>84</v>
      </c>
      <c r="V183" t="s">
        <v>80</v>
      </c>
      <c r="W183" t="s">
        <v>151</v>
      </c>
      <c r="X183" t="s">
        <v>519</v>
      </c>
      <c r="Y183" t="s">
        <v>5</v>
      </c>
      <c r="Z183">
        <f>IF(ISNUMBER(MATCH(fields[argot_field],issuesfield[field],0)),COUNTIF(issuesfield[field],fields[argot_field]),0)</f>
        <v>1</v>
      </c>
      <c r="AA183">
        <f>IF(ISNUMBER(MATCH(fields[argot_field],mappings[field],0)),COUNTIF(mappings[field],fields[argot_field]),0)</f>
        <v>13</v>
      </c>
      <c r="AB183" t="s">
        <v>5</v>
      </c>
      <c r="AC183" t="s">
        <v>5</v>
      </c>
    </row>
    <row r="184" spans="1:29" x14ac:dyDescent="0.25">
      <c r="A184" t="s">
        <v>1372</v>
      </c>
      <c r="B184" t="s">
        <v>27</v>
      </c>
      <c r="C184" t="str">
        <f>IF(ISNUMBER(MATCH(fields[argot_field],fields[has parent],0)),"y","n")</f>
        <v>y</v>
      </c>
      <c r="D184" t="s">
        <v>1463</v>
      </c>
      <c r="E184" t="s">
        <v>770</v>
      </c>
      <c r="F184" t="str">
        <f>IF(fields[is parent?]="y","parent field",IF(NOT(fields[has parent]="x"),"field element","simple field"))</f>
        <v>parent field</v>
      </c>
      <c r="G184" t="s">
        <v>1402</v>
      </c>
      <c r="H184" t="s">
        <v>193</v>
      </c>
      <c r="I184" t="s">
        <v>2</v>
      </c>
      <c r="J184" t="s">
        <v>1332</v>
      </c>
      <c r="K184" t="s">
        <v>294</v>
      </c>
      <c r="L184" t="s">
        <v>501</v>
      </c>
      <c r="M184" t="s">
        <v>3</v>
      </c>
      <c r="N184" t="s">
        <v>27</v>
      </c>
      <c r="O184" t="s">
        <v>27</v>
      </c>
      <c r="P184" t="s">
        <v>27</v>
      </c>
      <c r="Q184" t="s">
        <v>5</v>
      </c>
      <c r="R184" t="s">
        <v>93</v>
      </c>
      <c r="S184" t="s">
        <v>143</v>
      </c>
      <c r="T184" t="s">
        <v>27</v>
      </c>
      <c r="U184" t="s">
        <v>27</v>
      </c>
      <c r="V184" t="s">
        <v>27</v>
      </c>
      <c r="W184" t="s">
        <v>27</v>
      </c>
      <c r="X184" t="s">
        <v>1399</v>
      </c>
      <c r="Y184" t="s">
        <v>5</v>
      </c>
      <c r="Z184" s="8">
        <f>IF(ISNUMBER(MATCH(fields[argot_field],issuesfield[field],0)),COUNTIF(issuesfield[field],fields[argot_field]),0)</f>
        <v>0</v>
      </c>
      <c r="AA184">
        <f>IF(ISNUMBER(MATCH(fields[argot_field],mappings[field],0)),COUNTIF(mappings[field],fields[argot_field]),0)</f>
        <v>0</v>
      </c>
      <c r="AB184" t="s">
        <v>5</v>
      </c>
      <c r="AC184" t="s">
        <v>5</v>
      </c>
    </row>
    <row r="185" spans="1:29" x14ac:dyDescent="0.25">
      <c r="A185" t="s">
        <v>1401</v>
      </c>
      <c r="B185" t="s">
        <v>1372</v>
      </c>
      <c r="C185" t="str">
        <f>IF(ISNUMBER(MATCH(fields[argot_field],fields[has parent],0)),"y","n")</f>
        <v>n</v>
      </c>
      <c r="D185" s="9" t="s">
        <v>1466</v>
      </c>
      <c r="E185" t="s">
        <v>770</v>
      </c>
      <c r="F185" t="str">
        <f>IF(fields[is parent?]="y","parent field",IF(NOT(fields[has parent]="x"),"field element","simple field"))</f>
        <v>field element</v>
      </c>
      <c r="G185" t="s">
        <v>1402</v>
      </c>
      <c r="H185" t="s">
        <v>193</v>
      </c>
      <c r="I185" t="s">
        <v>2</v>
      </c>
      <c r="J185" t="s">
        <v>1332</v>
      </c>
      <c r="K185" t="s">
        <v>295</v>
      </c>
      <c r="L185" t="s">
        <v>501</v>
      </c>
      <c r="M185" t="s">
        <v>27</v>
      </c>
      <c r="N185" t="s">
        <v>27</v>
      </c>
      <c r="O185" t="s">
        <v>27</v>
      </c>
      <c r="P185" t="s">
        <v>27</v>
      </c>
      <c r="Q185" t="s">
        <v>5</v>
      </c>
      <c r="R185" t="s">
        <v>1335</v>
      </c>
      <c r="S185" t="s">
        <v>27</v>
      </c>
      <c r="T185" t="s">
        <v>27</v>
      </c>
      <c r="U185" t="s">
        <v>27</v>
      </c>
      <c r="V185" t="s">
        <v>27</v>
      </c>
      <c r="W185" t="s">
        <v>27</v>
      </c>
      <c r="X185" t="s">
        <v>1399</v>
      </c>
      <c r="Y185" t="s">
        <v>1483</v>
      </c>
      <c r="Z185" s="8">
        <f>IF(ISNUMBER(MATCH(fields[argot_field],issuesfield[field],0)),COUNTIF(issuesfield[field],fields[argot_field]),0)</f>
        <v>0</v>
      </c>
      <c r="AA185">
        <f>IF(ISNUMBER(MATCH(fields[argot_field],mappings[field],0)),COUNTIF(mappings[field],fields[argot_field]),0)</f>
        <v>1</v>
      </c>
      <c r="AB185" t="s">
        <v>5</v>
      </c>
      <c r="AC185" t="s">
        <v>5</v>
      </c>
    </row>
    <row r="186" spans="1:29" x14ac:dyDescent="0.25">
      <c r="A186" t="s">
        <v>1400</v>
      </c>
      <c r="B186" t="s">
        <v>1372</v>
      </c>
      <c r="C186" t="str">
        <f>IF(ISNUMBER(MATCH(fields[argot_field],fields[has parent],0)),"y","n")</f>
        <v>n</v>
      </c>
      <c r="D186" t="s">
        <v>1467</v>
      </c>
      <c r="E186" t="s">
        <v>1475</v>
      </c>
      <c r="F186" t="str">
        <f>IF(fields[is parent?]="y","parent field",IF(NOT(fields[has parent]="x"),"field element","simple field"))</f>
        <v>field element</v>
      </c>
      <c r="G186" t="s">
        <v>1402</v>
      </c>
      <c r="H186" t="s">
        <v>193</v>
      </c>
      <c r="I186" t="s">
        <v>2</v>
      </c>
      <c r="J186" t="s">
        <v>1332</v>
      </c>
      <c r="K186" t="s">
        <v>296</v>
      </c>
      <c r="L186" t="s">
        <v>446</v>
      </c>
      <c r="M186" t="s">
        <v>27</v>
      </c>
      <c r="N186" t="s">
        <v>27</v>
      </c>
      <c r="O186" t="s">
        <v>27</v>
      </c>
      <c r="P186" t="s">
        <v>398</v>
      </c>
      <c r="Q186" t="s">
        <v>5</v>
      </c>
      <c r="R186" t="s">
        <v>1398</v>
      </c>
      <c r="S186" t="s">
        <v>27</v>
      </c>
      <c r="T186" t="s">
        <v>5</v>
      </c>
      <c r="U186" s="16" t="s">
        <v>142</v>
      </c>
      <c r="V186" t="s">
        <v>27</v>
      </c>
      <c r="W186" t="s">
        <v>27</v>
      </c>
      <c r="X186" t="s">
        <v>1399</v>
      </c>
      <c r="Y186" t="s">
        <v>5</v>
      </c>
      <c r="Z186" s="8">
        <f>IF(ISNUMBER(MATCH(fields[argot_field],issuesfield[field],0)),COUNTIF(issuesfield[field],fields[argot_field]),0)</f>
        <v>0</v>
      </c>
      <c r="AA186">
        <f>IF(ISNUMBER(MATCH(fields[argot_field],mappings[field],0)),COUNTIF(mappings[field],fields[argot_field]),0)</f>
        <v>12</v>
      </c>
      <c r="AB186" t="s">
        <v>5</v>
      </c>
      <c r="AC186" t="s">
        <v>5</v>
      </c>
    </row>
    <row r="187" spans="1:29" x14ac:dyDescent="0.25">
      <c r="A187" s="20" t="s">
        <v>1371</v>
      </c>
      <c r="B187" t="s">
        <v>27</v>
      </c>
      <c r="C187" t="str">
        <f>IF(ISNUMBER(MATCH(fields[argot_field],fields[has parent],0)),"y","n")</f>
        <v>n</v>
      </c>
      <c r="D187" t="s">
        <v>1465</v>
      </c>
      <c r="E187" t="s">
        <v>1472</v>
      </c>
      <c r="F187" t="str">
        <f>IF(fields[is parent?]="y","parent field",IF(NOT(fields[has parent]="x"),"field element","simple field"))</f>
        <v>simple field</v>
      </c>
      <c r="G187" t="s">
        <v>5</v>
      </c>
      <c r="H187" t="s">
        <v>193</v>
      </c>
      <c r="I187" t="s">
        <v>2</v>
      </c>
      <c r="J187" t="s">
        <v>1332</v>
      </c>
      <c r="K187" t="s">
        <v>294</v>
      </c>
      <c r="L187" t="s">
        <v>608</v>
      </c>
      <c r="M187" t="s">
        <v>27</v>
      </c>
      <c r="N187" t="s">
        <v>63</v>
      </c>
      <c r="O187" t="s">
        <v>27</v>
      </c>
      <c r="P187" t="s">
        <v>27</v>
      </c>
      <c r="Q187" t="s">
        <v>5</v>
      </c>
      <c r="R187" t="s">
        <v>65</v>
      </c>
      <c r="S187" t="s">
        <v>66</v>
      </c>
      <c r="T187" t="s">
        <v>27</v>
      </c>
      <c r="U187" t="s">
        <v>68</v>
      </c>
      <c r="V187" t="s">
        <v>69</v>
      </c>
      <c r="W187" t="s">
        <v>151</v>
      </c>
      <c r="X187" t="s">
        <v>519</v>
      </c>
      <c r="Y187" t="s">
        <v>5</v>
      </c>
      <c r="Z187">
        <f>IF(ISNUMBER(MATCH(fields[argot_field],issuesfield[field],0)),COUNTIF(issuesfield[field],fields[argot_field]),0)</f>
        <v>0</v>
      </c>
      <c r="AA187">
        <f>IF(ISNUMBER(MATCH(fields[argot_field],mappings[field],0)),COUNTIF(mappings[field],fields[argot_field]),0)</f>
        <v>19</v>
      </c>
      <c r="AB187" t="s">
        <v>5</v>
      </c>
      <c r="AC187" t="s">
        <v>5</v>
      </c>
    </row>
    <row r="188" spans="1:29" x14ac:dyDescent="0.25">
      <c r="A188" s="9" t="s">
        <v>1102</v>
      </c>
      <c r="B188" t="s">
        <v>27</v>
      </c>
      <c r="C188" t="str">
        <f>IF(ISNUMBER(MATCH(fields[argot_field],fields[has parent],0)),"y","n")</f>
        <v>y</v>
      </c>
      <c r="D188" t="s">
        <v>1463</v>
      </c>
      <c r="E188" t="s">
        <v>770</v>
      </c>
      <c r="F188" t="str">
        <f>IF(fields[is parent?]="y","parent field",IF(NOT(fields[has parent]="x"),"field element","simple field"))</f>
        <v>parent field</v>
      </c>
      <c r="G188" t="s">
        <v>972</v>
      </c>
      <c r="H188" s="9" t="s">
        <v>1111</v>
      </c>
      <c r="I188" t="s">
        <v>2</v>
      </c>
      <c r="J188" t="s">
        <v>1332</v>
      </c>
      <c r="K188" t="s">
        <v>294</v>
      </c>
      <c r="L188" t="s">
        <v>501</v>
      </c>
      <c r="M188" t="s">
        <v>3</v>
      </c>
      <c r="N188" t="s">
        <v>27</v>
      </c>
      <c r="O188" t="s">
        <v>27</v>
      </c>
      <c r="P188" t="s">
        <v>27</v>
      </c>
      <c r="Q188" t="s">
        <v>5</v>
      </c>
      <c r="R188" t="s">
        <v>1025</v>
      </c>
      <c r="S188" t="s">
        <v>440</v>
      </c>
      <c r="T188" t="s">
        <v>207</v>
      </c>
      <c r="U188" s="9" t="s">
        <v>1109</v>
      </c>
      <c r="V188" t="s">
        <v>27</v>
      </c>
      <c r="W188" t="s">
        <v>356</v>
      </c>
      <c r="X188" s="9" t="s">
        <v>1110</v>
      </c>
      <c r="Y188" t="s">
        <v>617</v>
      </c>
      <c r="Z188" s="15">
        <f>IF(ISNUMBER(MATCH(fields[argot_field],issuesfield[field],0)),COUNTIF(issuesfield[field],fields[argot_field]),0)</f>
        <v>0</v>
      </c>
      <c r="AA188" s="9">
        <f>IF(ISNUMBER(MATCH(fields[argot_field],mappings[field],0)),COUNTIF(mappings[field],fields[argot_field]),0)</f>
        <v>0</v>
      </c>
      <c r="AB188" s="9" t="s">
        <v>2</v>
      </c>
      <c r="AC188" s="9" t="s">
        <v>3</v>
      </c>
    </row>
    <row r="189" spans="1:29" x14ac:dyDescent="0.25">
      <c r="A189" s="9" t="s">
        <v>1103</v>
      </c>
      <c r="B189" s="9" t="s">
        <v>1102</v>
      </c>
      <c r="C189" s="9" t="str">
        <f>IF(ISNUMBER(MATCH(fields[argot_field],fields[has parent],0)),"y","n")</f>
        <v>n</v>
      </c>
      <c r="D189" s="9" t="s">
        <v>1467</v>
      </c>
      <c r="E189" s="9" t="s">
        <v>1473</v>
      </c>
      <c r="F189" s="9" t="str">
        <f>IF(fields[is parent?]="y","parent field",IF(NOT(fields[has parent]="x"),"field element","simple field"))</f>
        <v>field element</v>
      </c>
      <c r="G189" t="s">
        <v>972</v>
      </c>
      <c r="H189" s="9" t="s">
        <v>1111</v>
      </c>
      <c r="I189" t="s">
        <v>2</v>
      </c>
      <c r="J189" t="s">
        <v>1332</v>
      </c>
      <c r="K189" t="s">
        <v>295</v>
      </c>
      <c r="L189" t="s">
        <v>985</v>
      </c>
      <c r="M189" t="s">
        <v>27</v>
      </c>
      <c r="N189" t="s">
        <v>27</v>
      </c>
      <c r="O189" t="s">
        <v>27</v>
      </c>
      <c r="P189" t="s">
        <v>1108</v>
      </c>
      <c r="Q189" t="s">
        <v>981</v>
      </c>
      <c r="R189" t="s">
        <v>1027</v>
      </c>
      <c r="S189" t="s">
        <v>27</v>
      </c>
      <c r="T189" t="s">
        <v>207</v>
      </c>
      <c r="U189" s="9" t="s">
        <v>27</v>
      </c>
      <c r="V189" t="s">
        <v>27</v>
      </c>
      <c r="W189" t="s">
        <v>356</v>
      </c>
      <c r="X189" s="9" t="s">
        <v>1110</v>
      </c>
      <c r="Y189" t="s">
        <v>617</v>
      </c>
      <c r="Z189" s="15">
        <f>IF(ISNUMBER(MATCH(fields[argot_field],issuesfield[field],0)),COUNTIF(issuesfield[field],fields[argot_field]),0)</f>
        <v>0</v>
      </c>
      <c r="AA189" s="9">
        <f>IF(ISNUMBER(MATCH(fields[argot_field],mappings[field],0)),COUNTIF(mappings[field],fields[argot_field]),0)</f>
        <v>3</v>
      </c>
      <c r="AB189" s="9"/>
      <c r="AC189" s="9" t="s">
        <v>3</v>
      </c>
    </row>
    <row r="190" spans="1:29" x14ac:dyDescent="0.25">
      <c r="A190" s="9" t="s">
        <v>1340</v>
      </c>
      <c r="B190" s="9" t="s">
        <v>1102</v>
      </c>
      <c r="C190" s="9" t="str">
        <f>IF(ISNUMBER(MATCH(fields[argot_field],fields[has parent],0)),"y","n")</f>
        <v>n</v>
      </c>
      <c r="D190" s="9" t="s">
        <v>1466</v>
      </c>
      <c r="E190" t="s">
        <v>770</v>
      </c>
      <c r="F190" s="9" t="str">
        <f>IF(fields[is parent?]="y","parent field",IF(NOT(fields[has parent]="x"),"field element","simple field"))</f>
        <v>field element</v>
      </c>
      <c r="G190" t="s">
        <v>972</v>
      </c>
      <c r="H190" s="9" t="s">
        <v>1111</v>
      </c>
      <c r="I190" t="s">
        <v>2</v>
      </c>
      <c r="J190" t="s">
        <v>1332</v>
      </c>
      <c r="K190" t="s">
        <v>295</v>
      </c>
      <c r="L190" t="s">
        <v>501</v>
      </c>
      <c r="M190" t="s">
        <v>27</v>
      </c>
      <c r="N190" t="s">
        <v>27</v>
      </c>
      <c r="O190" t="s">
        <v>27</v>
      </c>
      <c r="P190" t="s">
        <v>27</v>
      </c>
      <c r="Q190" t="s">
        <v>5</v>
      </c>
      <c r="R190" t="s">
        <v>1335</v>
      </c>
      <c r="S190" t="s">
        <v>1322</v>
      </c>
      <c r="T190" t="s">
        <v>27</v>
      </c>
      <c r="U190" s="9" t="s">
        <v>27</v>
      </c>
      <c r="V190" t="s">
        <v>27</v>
      </c>
      <c r="W190" t="s">
        <v>356</v>
      </c>
      <c r="X190" s="9" t="s">
        <v>1337</v>
      </c>
      <c r="Y190" t="s">
        <v>1039</v>
      </c>
      <c r="Z190" s="15">
        <f>IF(ISNUMBER(MATCH(fields[argot_field],issuesfield[field],0)),COUNTIF(issuesfield[field],fields[argot_field]),0)</f>
        <v>0</v>
      </c>
      <c r="AA190" s="9">
        <f>IF(ISNUMBER(MATCH(fields[argot_field],mappings[field],0)),COUNTIF(mappings[field],fields[argot_field]),0)</f>
        <v>1</v>
      </c>
      <c r="AB190" s="9" t="s">
        <v>2</v>
      </c>
      <c r="AC190" s="9" t="s">
        <v>3</v>
      </c>
    </row>
    <row r="191" spans="1:29" x14ac:dyDescent="0.25">
      <c r="A191" s="9" t="s">
        <v>1104</v>
      </c>
      <c r="B191" s="9" t="s">
        <v>1102</v>
      </c>
      <c r="C191" s="9" t="str">
        <f>IF(ISNUMBER(MATCH(fields[argot_field],fields[has parent],0)),"y","n")</f>
        <v>n</v>
      </c>
      <c r="D191" s="9" t="s">
        <v>1467</v>
      </c>
      <c r="E191" s="9" t="s">
        <v>1473</v>
      </c>
      <c r="F191" s="9" t="str">
        <f>IF(fields[is parent?]="y","parent field",IF(NOT(fields[has parent]="x"),"field element","simple field"))</f>
        <v>field element</v>
      </c>
      <c r="G191" t="s">
        <v>972</v>
      </c>
      <c r="H191" s="9" t="s">
        <v>1111</v>
      </c>
      <c r="I191" t="s">
        <v>2</v>
      </c>
      <c r="J191" t="s">
        <v>1332</v>
      </c>
      <c r="K191" t="s">
        <v>296</v>
      </c>
      <c r="L191" t="s">
        <v>986</v>
      </c>
      <c r="M191" t="s">
        <v>27</v>
      </c>
      <c r="N191" t="s">
        <v>27</v>
      </c>
      <c r="O191" t="s">
        <v>27</v>
      </c>
      <c r="P191" t="s">
        <v>1108</v>
      </c>
      <c r="Q191" t="s">
        <v>983</v>
      </c>
      <c r="R191" t="s">
        <v>1029</v>
      </c>
      <c r="S191" t="s">
        <v>27</v>
      </c>
      <c r="T191" t="s">
        <v>207</v>
      </c>
      <c r="U191" s="9" t="s">
        <v>1109</v>
      </c>
      <c r="V191" t="s">
        <v>27</v>
      </c>
      <c r="W191" t="s">
        <v>356</v>
      </c>
      <c r="X191" s="9" t="s">
        <v>1110</v>
      </c>
      <c r="Y191" t="s">
        <v>617</v>
      </c>
      <c r="Z191" s="15">
        <f>IF(ISNUMBER(MATCH(fields[argot_field],issuesfield[field],0)),COUNTIF(issuesfield[field],fields[argot_field]),0)</f>
        <v>0</v>
      </c>
      <c r="AA191" s="9">
        <f>IF(ISNUMBER(MATCH(fields[argot_field],mappings[field],0)),COUNTIF(mappings[field],fields[argot_field]),0)</f>
        <v>9</v>
      </c>
      <c r="AB191" s="9"/>
      <c r="AC191" s="9" t="s">
        <v>3</v>
      </c>
    </row>
    <row r="192" spans="1:29" x14ac:dyDescent="0.25">
      <c r="A192" s="9" t="s">
        <v>1105</v>
      </c>
      <c r="B192" s="9" t="s">
        <v>1102</v>
      </c>
      <c r="C192" s="9" t="str">
        <f>IF(ISNUMBER(MATCH(fields[argot_field],fields[has parent],0)),"y","n")</f>
        <v>n</v>
      </c>
      <c r="D192" s="9" t="s">
        <v>1467</v>
      </c>
      <c r="E192" s="9" t="s">
        <v>1473</v>
      </c>
      <c r="F192" s="9" t="str">
        <f>IF(fields[is parent?]="y","parent field",IF(NOT(fields[has parent]="x"),"field element","simple field"))</f>
        <v>field element</v>
      </c>
      <c r="G192" t="s">
        <v>972</v>
      </c>
      <c r="H192" s="9" t="s">
        <v>1111</v>
      </c>
      <c r="I192" t="s">
        <v>2</v>
      </c>
      <c r="J192" t="s">
        <v>1332</v>
      </c>
      <c r="K192" t="s">
        <v>295</v>
      </c>
      <c r="L192" t="s">
        <v>443</v>
      </c>
      <c r="M192" t="s">
        <v>27</v>
      </c>
      <c r="N192" t="s">
        <v>27</v>
      </c>
      <c r="O192" t="s">
        <v>27</v>
      </c>
      <c r="P192" t="s">
        <v>27</v>
      </c>
      <c r="Q192" t="s">
        <v>5</v>
      </c>
      <c r="R192" t="s">
        <v>1031</v>
      </c>
      <c r="S192" t="s">
        <v>27</v>
      </c>
      <c r="T192" t="s">
        <v>207</v>
      </c>
      <c r="U192" s="24" t="s">
        <v>1109</v>
      </c>
      <c r="V192" t="s">
        <v>27</v>
      </c>
      <c r="W192" t="s">
        <v>356</v>
      </c>
      <c r="X192" s="9" t="s">
        <v>1110</v>
      </c>
      <c r="Y192" t="s">
        <v>617</v>
      </c>
      <c r="Z192" s="15">
        <f>IF(ISNUMBER(MATCH(fields[argot_field],issuesfield[field],0)),COUNTIF(issuesfield[field],fields[argot_field]),0)</f>
        <v>0</v>
      </c>
      <c r="AA192" s="9">
        <f>IF(ISNUMBER(MATCH(fields[argot_field],mappings[field],0)),COUNTIF(mappings[field],fields[argot_field]),0)</f>
        <v>3</v>
      </c>
      <c r="AB192" s="9"/>
      <c r="AC192" s="9" t="s">
        <v>3</v>
      </c>
    </row>
    <row r="193" spans="1:29" x14ac:dyDescent="0.25">
      <c r="A193" s="9" t="s">
        <v>1106</v>
      </c>
      <c r="B193" s="9" t="s">
        <v>1102</v>
      </c>
      <c r="C193" s="9" t="str">
        <f>IF(ISNUMBER(MATCH(fields[argot_field],fields[has parent],0)),"y","n")</f>
        <v>n</v>
      </c>
      <c r="D193" s="9" t="s">
        <v>1467</v>
      </c>
      <c r="E193" s="9" t="s">
        <v>1473</v>
      </c>
      <c r="F193" s="9" t="str">
        <f>IF(fields[is parent?]="y","parent field",IF(NOT(fields[has parent]="x"),"field element","simple field"))</f>
        <v>field element</v>
      </c>
      <c r="G193" t="s">
        <v>972</v>
      </c>
      <c r="H193" s="9" t="s">
        <v>1111</v>
      </c>
      <c r="I193" t="s">
        <v>2</v>
      </c>
      <c r="J193" t="s">
        <v>1332</v>
      </c>
      <c r="K193" t="s">
        <v>295</v>
      </c>
      <c r="L193" t="s">
        <v>443</v>
      </c>
      <c r="M193" t="s">
        <v>27</v>
      </c>
      <c r="N193" t="s">
        <v>27</v>
      </c>
      <c r="O193" t="s">
        <v>27</v>
      </c>
      <c r="P193" t="s">
        <v>1108</v>
      </c>
      <c r="Q193" t="s">
        <v>1007</v>
      </c>
      <c r="R193" t="s">
        <v>1033</v>
      </c>
      <c r="S193" t="s">
        <v>27</v>
      </c>
      <c r="T193" t="s">
        <v>207</v>
      </c>
      <c r="U193" s="9" t="s">
        <v>1109</v>
      </c>
      <c r="V193" t="s">
        <v>27</v>
      </c>
      <c r="W193" t="s">
        <v>356</v>
      </c>
      <c r="X193" s="9" t="s">
        <v>1110</v>
      </c>
      <c r="Y193" t="s">
        <v>617</v>
      </c>
      <c r="Z193" s="15">
        <f>IF(ISNUMBER(MATCH(fields[argot_field],issuesfield[field],0)),COUNTIF(issuesfield[field],fields[argot_field]),0)</f>
        <v>0</v>
      </c>
      <c r="AA193" s="9">
        <f>IF(ISNUMBER(MATCH(fields[argot_field],mappings[field],0)),COUNTIF(mappings[field],fields[argot_field]),0)</f>
        <v>1</v>
      </c>
      <c r="AB193" s="9"/>
      <c r="AC193" s="9" t="s">
        <v>3</v>
      </c>
    </row>
    <row r="194" spans="1:29" x14ac:dyDescent="0.25">
      <c r="A194" s="9" t="s">
        <v>1107</v>
      </c>
      <c r="B194" s="9" t="s">
        <v>1102</v>
      </c>
      <c r="C194" s="9" t="str">
        <f>IF(ISNUMBER(MATCH(fields[argot_field],fields[has parent],0)),"y","n")</f>
        <v>n</v>
      </c>
      <c r="D194" t="s">
        <v>1464</v>
      </c>
      <c r="E194" t="s">
        <v>770</v>
      </c>
      <c r="F194" s="9" t="str">
        <f>IF(fields[is parent?]="y","parent field",IF(NOT(fields[has parent]="x"),"field element","simple field"))</f>
        <v>field element</v>
      </c>
      <c r="G194" t="s">
        <v>972</v>
      </c>
      <c r="H194" s="9" t="s">
        <v>1111</v>
      </c>
      <c r="I194" t="s">
        <v>2</v>
      </c>
      <c r="J194" t="s">
        <v>1332</v>
      </c>
      <c r="K194" t="s">
        <v>296</v>
      </c>
      <c r="L194" t="s">
        <v>501</v>
      </c>
      <c r="M194" t="s">
        <v>27</v>
      </c>
      <c r="N194" t="s">
        <v>27</v>
      </c>
      <c r="O194" t="s">
        <v>27</v>
      </c>
      <c r="P194" t="s">
        <v>27</v>
      </c>
      <c r="Q194" t="s">
        <v>5</v>
      </c>
      <c r="R194" t="s">
        <v>979</v>
      </c>
      <c r="S194" t="s">
        <v>980</v>
      </c>
      <c r="T194" t="s">
        <v>27</v>
      </c>
      <c r="U194" s="9" t="s">
        <v>27</v>
      </c>
      <c r="V194" t="s">
        <v>27</v>
      </c>
      <c r="W194" t="s">
        <v>356</v>
      </c>
      <c r="X194" s="9" t="s">
        <v>1110</v>
      </c>
      <c r="Y194" t="s">
        <v>617</v>
      </c>
      <c r="Z194" s="15">
        <f>IF(ISNUMBER(MATCH(fields[argot_field],issuesfield[field],0)),COUNTIF(issuesfield[field],fields[argot_field]),0)</f>
        <v>0</v>
      </c>
      <c r="AA194" s="9">
        <f>IF(ISNUMBER(MATCH(fields[argot_field],mappings[field],0)),COUNTIF(mappings[field],fields[argot_field]),0)</f>
        <v>1</v>
      </c>
      <c r="AB194" s="9"/>
      <c r="AC194" s="9" t="s">
        <v>3</v>
      </c>
    </row>
    <row r="195" spans="1:29" x14ac:dyDescent="0.25">
      <c r="A195" s="9" t="s">
        <v>197</v>
      </c>
      <c r="B195" s="9" t="s">
        <v>27</v>
      </c>
      <c r="C195" s="9" t="str">
        <f>IF(ISNUMBER(MATCH(fields[argot_field],fields[has parent],0)),"y","n")</f>
        <v>y</v>
      </c>
      <c r="D195" t="s">
        <v>1463</v>
      </c>
      <c r="E195" t="s">
        <v>770</v>
      </c>
      <c r="F195" s="9" t="str">
        <f>IF(fields[is parent?]="y","parent field",IF(NOT(fields[has parent]="x"),"field element","simple field"))</f>
        <v>parent field</v>
      </c>
      <c r="G195" t="s">
        <v>5</v>
      </c>
      <c r="H195" s="9" t="s">
        <v>199</v>
      </c>
      <c r="I195" t="s">
        <v>2</v>
      </c>
      <c r="J195" t="s">
        <v>1332</v>
      </c>
      <c r="K195" t="s">
        <v>316</v>
      </c>
      <c r="L195" t="s">
        <v>501</v>
      </c>
      <c r="M195" t="s">
        <v>3</v>
      </c>
      <c r="N195" t="s">
        <v>27</v>
      </c>
      <c r="O195" t="s">
        <v>27</v>
      </c>
      <c r="P195" t="s">
        <v>27</v>
      </c>
      <c r="Q195" t="s">
        <v>5</v>
      </c>
      <c r="R195" t="s">
        <v>1319</v>
      </c>
      <c r="S195" t="s">
        <v>27</v>
      </c>
      <c r="T195" t="s">
        <v>27</v>
      </c>
      <c r="U195" s="16" t="s">
        <v>203</v>
      </c>
      <c r="V195" t="s">
        <v>27</v>
      </c>
      <c r="W195" t="s">
        <v>356</v>
      </c>
      <c r="X195" s="9" t="s">
        <v>1320</v>
      </c>
      <c r="Y195" t="s">
        <v>1321</v>
      </c>
      <c r="Z195" s="15">
        <f>IF(ISNUMBER(MATCH(fields[argot_field],issuesfield[field],0)),COUNTIF(issuesfield[field],fields[argot_field]),0)</f>
        <v>0</v>
      </c>
      <c r="AA195" s="9">
        <f>IF(ISNUMBER(MATCH(fields[argot_field],mappings[field],0)),COUNTIF(mappings[field],fields[argot_field]),0)</f>
        <v>0</v>
      </c>
      <c r="AB195" s="9" t="s">
        <v>2</v>
      </c>
      <c r="AC195" s="9" t="s">
        <v>3</v>
      </c>
    </row>
    <row r="196" spans="1:29" x14ac:dyDescent="0.25">
      <c r="A196" t="s">
        <v>1328</v>
      </c>
      <c r="B196" t="s">
        <v>197</v>
      </c>
      <c r="C196" t="str">
        <f>IF(ISNUMBER(MATCH(fields[argot_field],fields[has parent],0)),"y","n")</f>
        <v>n</v>
      </c>
      <c r="D196" s="9" t="s">
        <v>1466</v>
      </c>
      <c r="E196" t="s">
        <v>770</v>
      </c>
      <c r="F196" t="str">
        <f>IF(fields[is parent?]="y","parent field",IF(NOT(fields[has parent]="x"),"field element","simple field"))</f>
        <v>field element</v>
      </c>
      <c r="G196" t="s">
        <v>5</v>
      </c>
      <c r="H196" t="s">
        <v>199</v>
      </c>
      <c r="I196" t="s">
        <v>2</v>
      </c>
      <c r="J196" t="s">
        <v>1332</v>
      </c>
      <c r="K196" t="s">
        <v>295</v>
      </c>
      <c r="L196" t="s">
        <v>501</v>
      </c>
      <c r="M196" t="s">
        <v>27</v>
      </c>
      <c r="N196" t="s">
        <v>27</v>
      </c>
      <c r="O196" t="s">
        <v>27</v>
      </c>
      <c r="P196" t="s">
        <v>27</v>
      </c>
      <c r="R196" t="s">
        <v>1335</v>
      </c>
      <c r="S196" t="s">
        <v>1322</v>
      </c>
      <c r="T196" t="s">
        <v>27</v>
      </c>
      <c r="U196" t="s">
        <v>27</v>
      </c>
      <c r="V196" t="s">
        <v>27</v>
      </c>
      <c r="W196" t="s">
        <v>356</v>
      </c>
      <c r="X196" t="s">
        <v>1337</v>
      </c>
      <c r="Y196" t="s">
        <v>1341</v>
      </c>
      <c r="Z196" s="8">
        <f>IF(ISNUMBER(MATCH(fields[argot_field],issuesfield[field],0)),COUNTIF(issuesfield[field],fields[argot_field]),0)</f>
        <v>0</v>
      </c>
      <c r="AA196">
        <f>IF(ISNUMBER(MATCH(fields[argot_field],mappings[field],0)),COUNTIF(mappings[field],fields[argot_field]),0)</f>
        <v>1</v>
      </c>
      <c r="AB196" t="s">
        <v>2</v>
      </c>
      <c r="AC196" t="s">
        <v>3</v>
      </c>
    </row>
    <row r="197" spans="1:29" x14ac:dyDescent="0.25">
      <c r="A197" t="s">
        <v>611</v>
      </c>
      <c r="B197" t="s">
        <v>197</v>
      </c>
      <c r="C197" t="str">
        <f>IF(ISNUMBER(MATCH(fields[argot_field],fields[has parent],0)),"y","n")</f>
        <v>n</v>
      </c>
      <c r="D197" t="s">
        <v>1467</v>
      </c>
      <c r="E197" t="s">
        <v>1474</v>
      </c>
      <c r="F197" t="str">
        <f>IF(fields[is parent?]="y","parent field",IF(NOT(fields[has parent]="x"),"field element","simple field"))</f>
        <v>field element</v>
      </c>
      <c r="G197" t="s">
        <v>5</v>
      </c>
      <c r="H197" t="s">
        <v>199</v>
      </c>
      <c r="I197" t="s">
        <v>2</v>
      </c>
      <c r="J197" t="s">
        <v>1332</v>
      </c>
      <c r="K197" t="s">
        <v>296</v>
      </c>
      <c r="L197" t="s">
        <v>443</v>
      </c>
      <c r="M197" t="s">
        <v>27</v>
      </c>
      <c r="N197" t="s">
        <v>27</v>
      </c>
      <c r="O197" t="s">
        <v>502</v>
      </c>
      <c r="P197" t="s">
        <v>602</v>
      </c>
      <c r="Q197" t="s">
        <v>5</v>
      </c>
      <c r="R197" t="s">
        <v>612</v>
      </c>
      <c r="S197" t="s">
        <v>5</v>
      </c>
      <c r="T197" t="s">
        <v>613</v>
      </c>
      <c r="U197" t="s">
        <v>203</v>
      </c>
      <c r="V197" t="s">
        <v>27</v>
      </c>
      <c r="W197" t="s">
        <v>356</v>
      </c>
      <c r="X197" s="9" t="s">
        <v>1320</v>
      </c>
      <c r="Y197" t="s">
        <v>1321</v>
      </c>
      <c r="Z197" s="8">
        <f>IF(ISNUMBER(MATCH(fields[argot_field],issuesfield[field],0)),COUNTIF(issuesfield[field],fields[argot_field]),0)</f>
        <v>0</v>
      </c>
      <c r="AA197">
        <f>IF(ISNUMBER(MATCH(fields[argot_field],mappings[field],0)),COUNTIF(mappings[field],fields[argot_field]),0)</f>
        <v>1</v>
      </c>
      <c r="AB197" t="s">
        <v>2</v>
      </c>
      <c r="AC197" t="s">
        <v>3</v>
      </c>
    </row>
    <row r="198" spans="1:29" x14ac:dyDescent="0.25">
      <c r="A198" t="s">
        <v>1323</v>
      </c>
      <c r="B198" t="s">
        <v>27</v>
      </c>
      <c r="C198" t="str">
        <f>IF(ISNUMBER(MATCH(fields[argot_field],fields[has parent],0)),"y","n")</f>
        <v>n</v>
      </c>
      <c r="D198" t="s">
        <v>1465</v>
      </c>
      <c r="E198" t="s">
        <v>1472</v>
      </c>
      <c r="F198" t="str">
        <f>IF(fields[is parent?]="y","parent field",IF(NOT(fields[has parent]="x"),"field element","simple field"))</f>
        <v>simple field</v>
      </c>
      <c r="G198" t="s">
        <v>5</v>
      </c>
      <c r="H198" t="s">
        <v>199</v>
      </c>
      <c r="I198" t="s">
        <v>2</v>
      </c>
      <c r="J198" t="s">
        <v>1332</v>
      </c>
      <c r="K198" t="s">
        <v>296</v>
      </c>
      <c r="L198" t="s">
        <v>1471</v>
      </c>
      <c r="M198" t="s">
        <v>27</v>
      </c>
      <c r="N198" t="s">
        <v>27</v>
      </c>
      <c r="O198" t="s">
        <v>27</v>
      </c>
      <c r="P198" t="s">
        <v>27</v>
      </c>
      <c r="Q198" t="s">
        <v>27</v>
      </c>
      <c r="R198" t="s">
        <v>1324</v>
      </c>
      <c r="S198" t="s">
        <v>1325</v>
      </c>
      <c r="T198" t="s">
        <v>613</v>
      </c>
      <c r="U198" t="s">
        <v>614</v>
      </c>
      <c r="V198" t="s">
        <v>27</v>
      </c>
      <c r="W198" t="s">
        <v>356</v>
      </c>
      <c r="X198" s="9" t="s">
        <v>1326</v>
      </c>
      <c r="Y198" t="s">
        <v>1321</v>
      </c>
      <c r="Z198" s="8">
        <f>IF(ISNUMBER(MATCH(fields[argot_field],issuesfield[field],0)),COUNTIF(issuesfield[field],fields[argot_field]),0)</f>
        <v>0</v>
      </c>
      <c r="AA198">
        <f>IF(ISNUMBER(MATCH(fields[argot_field],mappings[field],0)),COUNTIF(mappings[field],fields[argot_field]),0)</f>
        <v>1</v>
      </c>
      <c r="AB198" t="s">
        <v>5</v>
      </c>
      <c r="AC198" t="s">
        <v>3</v>
      </c>
    </row>
    <row r="199" spans="1:29" x14ac:dyDescent="0.25">
      <c r="A199" t="s">
        <v>874</v>
      </c>
      <c r="B199" t="s">
        <v>27</v>
      </c>
      <c r="C199" t="str">
        <f>IF(ISNUMBER(MATCH(fields[argot_field],fields[has parent],0)),"y","n")</f>
        <v>y</v>
      </c>
      <c r="D199" t="s">
        <v>1463</v>
      </c>
      <c r="E199" t="s">
        <v>770</v>
      </c>
      <c r="F199" t="str">
        <f>IF(fields[is parent?]="y","parent field",IF(NOT(fields[has parent]="x"),"field element","simple field"))</f>
        <v>parent field</v>
      </c>
      <c r="G199" t="s">
        <v>5</v>
      </c>
      <c r="H199" t="s">
        <v>199</v>
      </c>
      <c r="I199" t="s">
        <v>2</v>
      </c>
      <c r="J199" t="s">
        <v>1332</v>
      </c>
      <c r="K199" t="s">
        <v>294</v>
      </c>
      <c r="L199" t="s">
        <v>501</v>
      </c>
      <c r="M199" t="s">
        <v>3</v>
      </c>
      <c r="N199" t="s">
        <v>27</v>
      </c>
      <c r="O199" t="s">
        <v>27</v>
      </c>
      <c r="P199" t="s">
        <v>880</v>
      </c>
      <c r="Q199" t="s">
        <v>5</v>
      </c>
      <c r="R199" t="s">
        <v>881</v>
      </c>
      <c r="S199" t="s">
        <v>5</v>
      </c>
      <c r="T199" t="s">
        <v>27</v>
      </c>
      <c r="U199" t="s">
        <v>610</v>
      </c>
      <c r="V199" t="s">
        <v>27</v>
      </c>
      <c r="W199" t="s">
        <v>356</v>
      </c>
      <c r="X199" t="s">
        <v>882</v>
      </c>
      <c r="Y199" t="s">
        <v>883</v>
      </c>
      <c r="Z199" s="8">
        <f>IF(ISNUMBER(MATCH(fields[argot_field],issuesfield[field],0)),COUNTIF(issuesfield[field],fields[argot_field]),0)</f>
        <v>0</v>
      </c>
      <c r="AA199">
        <f>IF(ISNUMBER(MATCH(fields[argot_field],mappings[field],0)),COUNTIF(mappings[field],fields[argot_field]),0)</f>
        <v>0</v>
      </c>
      <c r="AB199" t="s">
        <v>2</v>
      </c>
      <c r="AC199" t="s">
        <v>2</v>
      </c>
    </row>
    <row r="200" spans="1:29" x14ac:dyDescent="0.25">
      <c r="A200" t="s">
        <v>879</v>
      </c>
      <c r="B200" t="s">
        <v>874</v>
      </c>
      <c r="C200" t="str">
        <f>IF(ISNUMBER(MATCH(fields[argot_field],fields[has parent],0)),"y","n")</f>
        <v>n</v>
      </c>
      <c r="D200" t="s">
        <v>1464</v>
      </c>
      <c r="E200" t="s">
        <v>770</v>
      </c>
      <c r="F200" t="str">
        <f>IF(fields[is parent?]="y","parent field",IF(NOT(fields[has parent]="x"),"field element","simple field"))</f>
        <v>field element</v>
      </c>
      <c r="G200" t="s">
        <v>5</v>
      </c>
      <c r="H200" t="s">
        <v>199</v>
      </c>
      <c r="I200" t="s">
        <v>2</v>
      </c>
      <c r="J200" t="s">
        <v>1332</v>
      </c>
      <c r="K200" t="s">
        <v>295</v>
      </c>
      <c r="L200" t="s">
        <v>501</v>
      </c>
      <c r="M200" t="s">
        <v>27</v>
      </c>
      <c r="N200" t="s">
        <v>27</v>
      </c>
      <c r="O200" t="s">
        <v>27</v>
      </c>
      <c r="P200" t="s">
        <v>27</v>
      </c>
      <c r="Q200" t="s">
        <v>5</v>
      </c>
      <c r="R200" t="s">
        <v>890</v>
      </c>
      <c r="S200" t="s">
        <v>891</v>
      </c>
      <c r="T200" t="s">
        <v>27</v>
      </c>
      <c r="U200" t="s">
        <v>27</v>
      </c>
      <c r="V200" t="s">
        <v>27</v>
      </c>
      <c r="W200" t="s">
        <v>356</v>
      </c>
      <c r="X200" t="s">
        <v>882</v>
      </c>
      <c r="Y200" t="s">
        <v>883</v>
      </c>
      <c r="Z200" s="8">
        <f>IF(ISNUMBER(MATCH(fields[argot_field],issuesfield[field],0)),COUNTIF(issuesfield[field],fields[argot_field]),0)</f>
        <v>0</v>
      </c>
      <c r="AA200">
        <f>IF(ISNUMBER(MATCH(fields[argot_field],mappings[field],0)),COUNTIF(mappings[field],fields[argot_field]),0)</f>
        <v>4</v>
      </c>
      <c r="AB200" t="s">
        <v>2</v>
      </c>
      <c r="AC200" t="s">
        <v>2</v>
      </c>
    </row>
    <row r="201" spans="1:29" x14ac:dyDescent="0.25">
      <c r="A201" t="s">
        <v>878</v>
      </c>
      <c r="B201" t="s">
        <v>874</v>
      </c>
      <c r="C201" t="str">
        <f>IF(ISNUMBER(MATCH(fields[argot_field],fields[has parent],0)),"y","n")</f>
        <v>n</v>
      </c>
      <c r="D201" t="s">
        <v>1467</v>
      </c>
      <c r="E201" t="s">
        <v>1476</v>
      </c>
      <c r="F201" t="str">
        <f>IF(fields[is parent?]="y","parent field",IF(NOT(fields[has parent]="x"),"field element","simple field"))</f>
        <v>field element</v>
      </c>
      <c r="G201" t="s">
        <v>5</v>
      </c>
      <c r="H201" t="s">
        <v>199</v>
      </c>
      <c r="I201" t="s">
        <v>2</v>
      </c>
      <c r="J201" t="s">
        <v>1332</v>
      </c>
      <c r="K201" t="s">
        <v>295</v>
      </c>
      <c r="L201" t="s">
        <v>443</v>
      </c>
      <c r="M201" t="s">
        <v>27</v>
      </c>
      <c r="N201" t="s">
        <v>27</v>
      </c>
      <c r="O201" t="s">
        <v>27</v>
      </c>
      <c r="P201" t="s">
        <v>27</v>
      </c>
      <c r="Q201" t="s">
        <v>5</v>
      </c>
      <c r="R201" t="s">
        <v>889</v>
      </c>
      <c r="S201" t="s">
        <v>5</v>
      </c>
      <c r="T201" t="s">
        <v>207</v>
      </c>
      <c r="U201" t="s">
        <v>27</v>
      </c>
      <c r="V201" t="s">
        <v>27</v>
      </c>
      <c r="W201" t="s">
        <v>356</v>
      </c>
      <c r="X201" t="s">
        <v>882</v>
      </c>
      <c r="Y201" t="s">
        <v>883</v>
      </c>
      <c r="Z201" s="8">
        <f>IF(ISNUMBER(MATCH(fields[argot_field],issuesfield[field],0)),COUNTIF(issuesfield[field],fields[argot_field]),0)</f>
        <v>0</v>
      </c>
      <c r="AA201">
        <f>IF(ISNUMBER(MATCH(fields[argot_field],mappings[field],0)),COUNTIF(mappings[field],fields[argot_field]),0)</f>
        <v>2</v>
      </c>
      <c r="AB201" t="s">
        <v>2</v>
      </c>
      <c r="AC201" t="s">
        <v>2</v>
      </c>
    </row>
    <row r="202" spans="1:29" x14ac:dyDescent="0.25">
      <c r="A202" t="s">
        <v>992</v>
      </c>
      <c r="B202" t="s">
        <v>874</v>
      </c>
      <c r="C202" t="str">
        <f>IF(ISNUMBER(MATCH(fields[argot_field],fields[has parent],0)),"y","n")</f>
        <v>n</v>
      </c>
      <c r="D202" t="s">
        <v>1464</v>
      </c>
      <c r="E202" t="s">
        <v>770</v>
      </c>
      <c r="F202" t="str">
        <f>IF(fields[is parent?]="y","parent field",IF(NOT(fields[has parent]="x"),"field element","simple field"))</f>
        <v>field element</v>
      </c>
      <c r="G202" t="s">
        <v>5</v>
      </c>
      <c r="H202" t="s">
        <v>199</v>
      </c>
      <c r="I202" t="s">
        <v>2</v>
      </c>
      <c r="J202" t="s">
        <v>1332</v>
      </c>
      <c r="K202" t="s">
        <v>295</v>
      </c>
      <c r="L202" t="s">
        <v>444</v>
      </c>
      <c r="M202" t="s">
        <v>27</v>
      </c>
      <c r="N202" t="s">
        <v>27</v>
      </c>
      <c r="O202" t="s">
        <v>27</v>
      </c>
      <c r="P202" t="s">
        <v>880</v>
      </c>
      <c r="Q202" t="s">
        <v>993</v>
      </c>
      <c r="R202" t="s">
        <v>994</v>
      </c>
      <c r="S202" t="s">
        <v>5</v>
      </c>
      <c r="T202" t="s">
        <v>27</v>
      </c>
      <c r="U202" t="s">
        <v>27</v>
      </c>
      <c r="V202" t="s">
        <v>27</v>
      </c>
      <c r="W202" t="s">
        <v>356</v>
      </c>
      <c r="X202" t="s">
        <v>882</v>
      </c>
      <c r="Y202" t="s">
        <v>883</v>
      </c>
      <c r="Z202" s="8">
        <f>IF(ISNUMBER(MATCH(fields[argot_field],issuesfield[field],0)),COUNTIF(issuesfield[field],fields[argot_field]),0)</f>
        <v>0</v>
      </c>
      <c r="AA202">
        <f>IF(ISNUMBER(MATCH(fields[argot_field],mappings[field],0)),COUNTIF(mappings[field],fields[argot_field]),0)</f>
        <v>1</v>
      </c>
      <c r="AB202" t="s">
        <v>2</v>
      </c>
      <c r="AC202" t="s">
        <v>2</v>
      </c>
    </row>
    <row r="203" spans="1:29" x14ac:dyDescent="0.25">
      <c r="A203" t="s">
        <v>876</v>
      </c>
      <c r="B203" t="s">
        <v>874</v>
      </c>
      <c r="C203" t="str">
        <f>IF(ISNUMBER(MATCH(fields[argot_field],fields[has parent],0)),"y","n")</f>
        <v>n</v>
      </c>
      <c r="D203" t="s">
        <v>1465</v>
      </c>
      <c r="E203" t="s">
        <v>1472</v>
      </c>
      <c r="F203" t="str">
        <f>IF(fields[is parent?]="y","parent field",IF(NOT(fields[has parent]="x"),"field element","simple field"))</f>
        <v>field element</v>
      </c>
      <c r="G203" t="s">
        <v>5</v>
      </c>
      <c r="H203" t="s">
        <v>199</v>
      </c>
      <c r="I203" t="s">
        <v>2</v>
      </c>
      <c r="J203" t="s">
        <v>1332</v>
      </c>
      <c r="K203" t="s">
        <v>295</v>
      </c>
      <c r="L203" t="s">
        <v>501</v>
      </c>
      <c r="M203" t="s">
        <v>27</v>
      </c>
      <c r="N203" t="s">
        <v>27</v>
      </c>
      <c r="O203" t="s">
        <v>27</v>
      </c>
      <c r="P203" t="s">
        <v>880</v>
      </c>
      <c r="Q203" t="s">
        <v>888</v>
      </c>
      <c r="R203" t="s">
        <v>886</v>
      </c>
      <c r="S203" t="s">
        <v>5</v>
      </c>
      <c r="T203" t="s">
        <v>27</v>
      </c>
      <c r="U203" t="s">
        <v>27</v>
      </c>
      <c r="V203" t="s">
        <v>27</v>
      </c>
      <c r="W203" t="s">
        <v>356</v>
      </c>
      <c r="X203" t="s">
        <v>882</v>
      </c>
      <c r="Y203" t="s">
        <v>883</v>
      </c>
      <c r="Z203" s="8">
        <f>IF(ISNUMBER(MATCH(fields[argot_field],issuesfield[field],0)),COUNTIF(issuesfield[field],fields[argot_field]),0)</f>
        <v>0</v>
      </c>
      <c r="AA203">
        <f>IF(ISNUMBER(MATCH(fields[argot_field],mappings[field],0)),COUNTIF(mappings[field],fields[argot_field]),0)</f>
        <v>4</v>
      </c>
      <c r="AB203" t="s">
        <v>2</v>
      </c>
      <c r="AC203" t="s">
        <v>2</v>
      </c>
    </row>
    <row r="204" spans="1:29" x14ac:dyDescent="0.25">
      <c r="A204" t="s">
        <v>875</v>
      </c>
      <c r="B204" t="s">
        <v>874</v>
      </c>
      <c r="C204" t="str">
        <f>IF(ISNUMBER(MATCH(fields[argot_field],fields[has parent],0)),"y","n")</f>
        <v>n</v>
      </c>
      <c r="D204" t="s">
        <v>1464</v>
      </c>
      <c r="E204" t="s">
        <v>770</v>
      </c>
      <c r="F204" t="str">
        <f>IF(fields[is parent?]="y","parent field",IF(NOT(fields[has parent]="x"),"field element","simple field"))</f>
        <v>field element</v>
      </c>
      <c r="G204" t="s">
        <v>5</v>
      </c>
      <c r="H204" t="s">
        <v>199</v>
      </c>
      <c r="I204" t="s">
        <v>2</v>
      </c>
      <c r="J204" t="s">
        <v>1332</v>
      </c>
      <c r="K204" t="s">
        <v>295</v>
      </c>
      <c r="L204" t="s">
        <v>501</v>
      </c>
      <c r="M204" t="s">
        <v>27</v>
      </c>
      <c r="N204" t="s">
        <v>27</v>
      </c>
      <c r="O204" t="s">
        <v>27</v>
      </c>
      <c r="P204" t="s">
        <v>27</v>
      </c>
      <c r="Q204" t="s">
        <v>884</v>
      </c>
      <c r="R204" t="s">
        <v>885</v>
      </c>
      <c r="S204" t="s">
        <v>5</v>
      </c>
      <c r="T204" t="s">
        <v>27</v>
      </c>
      <c r="U204" t="s">
        <v>27</v>
      </c>
      <c r="V204" t="s">
        <v>27</v>
      </c>
      <c r="W204" t="s">
        <v>356</v>
      </c>
      <c r="X204" t="s">
        <v>882</v>
      </c>
      <c r="Y204" t="s">
        <v>883</v>
      </c>
      <c r="Z204" s="8">
        <f>IF(ISNUMBER(MATCH(fields[argot_field],issuesfield[field],0)),COUNTIF(issuesfield[field],fields[argot_field]),0)</f>
        <v>0</v>
      </c>
      <c r="AA204">
        <f>IF(ISNUMBER(MATCH(fields[argot_field],mappings[field],0)),COUNTIF(mappings[field],fields[argot_field]),0)</f>
        <v>4</v>
      </c>
      <c r="AB204" t="s">
        <v>2</v>
      </c>
      <c r="AC204" t="s">
        <v>2</v>
      </c>
    </row>
    <row r="205" spans="1:29" x14ac:dyDescent="0.25">
      <c r="A205" t="s">
        <v>877</v>
      </c>
      <c r="B205" t="s">
        <v>874</v>
      </c>
      <c r="C205" t="str">
        <f>IF(ISNUMBER(MATCH(fields[argot_field],fields[has parent],0)),"y","n")</f>
        <v>n</v>
      </c>
      <c r="D205" t="s">
        <v>1467</v>
      </c>
      <c r="E205" t="s">
        <v>1476</v>
      </c>
      <c r="F205" t="str">
        <f>IF(fields[is parent?]="y","parent field",IF(NOT(fields[has parent]="x"),"field element","simple field"))</f>
        <v>field element</v>
      </c>
      <c r="G205" t="s">
        <v>5</v>
      </c>
      <c r="H205" t="s">
        <v>199</v>
      </c>
      <c r="I205" t="s">
        <v>2</v>
      </c>
      <c r="J205" t="s">
        <v>1332</v>
      </c>
      <c r="K205" t="s">
        <v>296</v>
      </c>
      <c r="L205" t="s">
        <v>443</v>
      </c>
      <c r="M205" t="s">
        <v>27</v>
      </c>
      <c r="N205" t="s">
        <v>27</v>
      </c>
      <c r="O205" t="s">
        <v>27</v>
      </c>
      <c r="P205" t="s">
        <v>880</v>
      </c>
      <c r="Q205" t="s">
        <v>888</v>
      </c>
      <c r="R205" t="s">
        <v>887</v>
      </c>
      <c r="S205" t="s">
        <v>5</v>
      </c>
      <c r="T205" t="s">
        <v>207</v>
      </c>
      <c r="U205" t="s">
        <v>27</v>
      </c>
      <c r="V205" t="s">
        <v>27</v>
      </c>
      <c r="W205" t="s">
        <v>356</v>
      </c>
      <c r="X205" t="s">
        <v>882</v>
      </c>
      <c r="Y205" t="s">
        <v>883</v>
      </c>
      <c r="Z205" s="8">
        <f>IF(ISNUMBER(MATCH(fields[argot_field],issuesfield[field],0)),COUNTIF(issuesfield[field],fields[argot_field]),0)</f>
        <v>0</v>
      </c>
      <c r="AA205">
        <f>IF(ISNUMBER(MATCH(fields[argot_field],mappings[field],0)),COUNTIF(mappings[field],fields[argot_field]),0)</f>
        <v>6</v>
      </c>
      <c r="AB205" t="s">
        <v>2</v>
      </c>
      <c r="AC205" t="s">
        <v>2</v>
      </c>
    </row>
    <row r="206" spans="1:29" x14ac:dyDescent="0.25">
      <c r="A206" t="s">
        <v>271</v>
      </c>
      <c r="B206" t="s">
        <v>27</v>
      </c>
      <c r="C206" t="str">
        <f>IF(ISNUMBER(MATCH(fields[argot_field],fields[has parent],0)),"y","n")</f>
        <v>y</v>
      </c>
      <c r="D206" t="s">
        <v>1463</v>
      </c>
      <c r="E206" t="s">
        <v>770</v>
      </c>
      <c r="F206" t="str">
        <f>IF(fields[is parent?]="y","parent field",IF(NOT(fields[has parent]="x"),"field element","simple field"))</f>
        <v>parent field</v>
      </c>
      <c r="G206" t="s">
        <v>285</v>
      </c>
      <c r="H206" t="s">
        <v>259</v>
      </c>
      <c r="I206" t="s">
        <v>2</v>
      </c>
      <c r="J206" t="s">
        <v>1332</v>
      </c>
      <c r="K206" t="s">
        <v>294</v>
      </c>
      <c r="L206" t="s">
        <v>444</v>
      </c>
      <c r="M206" t="s">
        <v>3</v>
      </c>
      <c r="N206" t="s">
        <v>27</v>
      </c>
      <c r="O206" t="s">
        <v>27</v>
      </c>
      <c r="P206" t="s">
        <v>620</v>
      </c>
      <c r="Q206" t="s">
        <v>5</v>
      </c>
      <c r="R206" t="s">
        <v>621</v>
      </c>
      <c r="S206" t="s">
        <v>27</v>
      </c>
      <c r="T206" t="s">
        <v>27</v>
      </c>
      <c r="U206" t="s">
        <v>27</v>
      </c>
      <c r="V206" t="s">
        <v>5</v>
      </c>
      <c r="W206" t="s">
        <v>1182</v>
      </c>
      <c r="X206" t="s">
        <v>563</v>
      </c>
      <c r="Y206" t="s">
        <v>624</v>
      </c>
      <c r="Z206" s="8">
        <f>IF(ISNUMBER(MATCH(fields[argot_field],issuesfield[field],0)),COUNTIF(issuesfield[field],fields[argot_field]),0)</f>
        <v>0</v>
      </c>
      <c r="AA206">
        <f>IF(ISNUMBER(MATCH(fields[argot_field],mappings[field],0)),COUNTIF(mappings[field],fields[argot_field]),0)</f>
        <v>0</v>
      </c>
      <c r="AB206" t="s">
        <v>5</v>
      </c>
      <c r="AC206" t="s">
        <v>3</v>
      </c>
    </row>
    <row r="207" spans="1:29" x14ac:dyDescent="0.25">
      <c r="A207" t="s">
        <v>1179</v>
      </c>
      <c r="B207" t="s">
        <v>271</v>
      </c>
      <c r="C207" t="str">
        <f>IF(ISNUMBER(MATCH(fields[argot_field],fields[has parent],0)),"y","n")</f>
        <v>n</v>
      </c>
      <c r="D207" t="s">
        <v>1465</v>
      </c>
      <c r="E207" t="s">
        <v>1472</v>
      </c>
      <c r="F207" t="str">
        <f>IF(fields[is parent?]="y","parent field",IF(NOT(fields[has parent]="x"),"field element","simple field"))</f>
        <v>field element</v>
      </c>
      <c r="G207" t="s">
        <v>285</v>
      </c>
      <c r="H207" t="s">
        <v>259</v>
      </c>
      <c r="I207" t="s">
        <v>2</v>
      </c>
      <c r="J207" t="s">
        <v>1332</v>
      </c>
      <c r="K207" t="s">
        <v>294</v>
      </c>
      <c r="L207" t="s">
        <v>501</v>
      </c>
      <c r="M207" t="s">
        <v>3</v>
      </c>
      <c r="N207" t="s">
        <v>27</v>
      </c>
      <c r="O207" t="s">
        <v>27</v>
      </c>
      <c r="P207" t="s">
        <v>620</v>
      </c>
      <c r="Q207" t="s">
        <v>5</v>
      </c>
      <c r="R207" t="s">
        <v>276</v>
      </c>
      <c r="S207" t="s">
        <v>623</v>
      </c>
      <c r="T207" t="s">
        <v>27</v>
      </c>
      <c r="U207" t="s">
        <v>27</v>
      </c>
      <c r="V207" t="s">
        <v>5</v>
      </c>
      <c r="W207" t="s">
        <v>1182</v>
      </c>
      <c r="X207" t="s">
        <v>563</v>
      </c>
      <c r="Y207" t="s">
        <v>624</v>
      </c>
      <c r="Z207" s="8">
        <f>IF(ISNUMBER(MATCH(fields[argot_field],issuesfield[field],0)),COUNTIF(issuesfield[field],fields[argot_field]),0)</f>
        <v>0</v>
      </c>
      <c r="AA207">
        <f>IF(ISNUMBER(MATCH(fields[argot_field],mappings[field],0)),COUNTIF(mappings[field],fields[argot_field]),0)</f>
        <v>2</v>
      </c>
      <c r="AB207" t="s">
        <v>5</v>
      </c>
      <c r="AC207" t="s">
        <v>3</v>
      </c>
    </row>
    <row r="208" spans="1:29" x14ac:dyDescent="0.25">
      <c r="A208" t="s">
        <v>1180</v>
      </c>
      <c r="B208" t="s">
        <v>271</v>
      </c>
      <c r="C208" t="str">
        <f>IF(ISNUMBER(MATCH(fields[argot_field],fields[has parent],0)),"y","n")</f>
        <v>n</v>
      </c>
      <c r="D208" t="s">
        <v>1464</v>
      </c>
      <c r="E208" t="s">
        <v>770</v>
      </c>
      <c r="F208" t="str">
        <f>IF(fields[is parent?]="y","parent field",IF(NOT(fields[has parent]="x"),"field element","simple field"))</f>
        <v>field element</v>
      </c>
      <c r="G208" t="s">
        <v>285</v>
      </c>
      <c r="H208" t="s">
        <v>259</v>
      </c>
      <c r="I208" t="s">
        <v>2</v>
      </c>
      <c r="J208" t="s">
        <v>1332</v>
      </c>
      <c r="K208" t="s">
        <v>296</v>
      </c>
      <c r="L208" t="s">
        <v>501</v>
      </c>
      <c r="M208" t="s">
        <v>27</v>
      </c>
      <c r="N208" t="s">
        <v>27</v>
      </c>
      <c r="O208" t="s">
        <v>27</v>
      </c>
      <c r="P208" t="s">
        <v>620</v>
      </c>
      <c r="Q208" t="s">
        <v>5</v>
      </c>
      <c r="R208" t="s">
        <v>1181</v>
      </c>
      <c r="S208" t="s">
        <v>27</v>
      </c>
      <c r="T208" t="s">
        <v>27</v>
      </c>
      <c r="U208" t="s">
        <v>27</v>
      </c>
      <c r="V208" t="s">
        <v>27</v>
      </c>
      <c r="W208" t="s">
        <v>1182</v>
      </c>
      <c r="X208" t="s">
        <v>563</v>
      </c>
      <c r="Y208" t="s">
        <v>624</v>
      </c>
      <c r="Z208" s="8">
        <f>IF(ISNUMBER(MATCH(fields[argot_field],issuesfield[field],0)),COUNTIF(issuesfield[field],fields[argot_field]),0)</f>
        <v>0</v>
      </c>
      <c r="AA208">
        <f>IF(ISNUMBER(MATCH(fields[argot_field],mappings[field],0)),COUNTIF(mappings[field],fields[argot_field]),0)</f>
        <v>2</v>
      </c>
      <c r="AB208" t="s">
        <v>5</v>
      </c>
      <c r="AC208" t="s">
        <v>3</v>
      </c>
    </row>
    <row r="209" spans="1:29" x14ac:dyDescent="0.25">
      <c r="A209" t="s">
        <v>619</v>
      </c>
      <c r="B209" t="s">
        <v>271</v>
      </c>
      <c r="C209" t="str">
        <f>IF(ISNUMBER(MATCH(fields[argot_field],fields[has parent],0)),"y","n")</f>
        <v>n</v>
      </c>
      <c r="D209" t="s">
        <v>1464</v>
      </c>
      <c r="E209" t="s">
        <v>770</v>
      </c>
      <c r="F209" t="str">
        <f>IF(fields[is parent?]="y","parent field",IF(NOT(fields[has parent]="x"),"field element","simple field"))</f>
        <v>field element</v>
      </c>
      <c r="G209" t="s">
        <v>285</v>
      </c>
      <c r="H209" t="s">
        <v>259</v>
      </c>
      <c r="I209" t="s">
        <v>2</v>
      </c>
      <c r="J209" t="s">
        <v>1332</v>
      </c>
      <c r="K209" t="s">
        <v>296</v>
      </c>
      <c r="L209" t="s">
        <v>444</v>
      </c>
      <c r="M209" t="s">
        <v>27</v>
      </c>
      <c r="N209" t="s">
        <v>27</v>
      </c>
      <c r="O209" t="s">
        <v>27</v>
      </c>
      <c r="P209" t="s">
        <v>620</v>
      </c>
      <c r="Q209" t="s">
        <v>5</v>
      </c>
      <c r="R209" t="s">
        <v>622</v>
      </c>
      <c r="S209" t="s">
        <v>274</v>
      </c>
      <c r="T209" t="s">
        <v>27</v>
      </c>
      <c r="U209" s="23" t="s">
        <v>275</v>
      </c>
      <c r="V209" t="s">
        <v>27</v>
      </c>
      <c r="W209" t="s">
        <v>1182</v>
      </c>
      <c r="X209" t="s">
        <v>563</v>
      </c>
      <c r="Y209" t="s">
        <v>624</v>
      </c>
      <c r="Z209" s="8">
        <f>IF(ISNUMBER(MATCH(fields[argot_field],issuesfield[field],0)),COUNTIF(issuesfield[field],fields[argot_field]),0)</f>
        <v>0</v>
      </c>
      <c r="AA209">
        <f>IF(ISNUMBER(MATCH(fields[argot_field],mappings[field],0)),COUNTIF(mappings[field],fields[argot_field]),0)</f>
        <v>1</v>
      </c>
      <c r="AB209" t="s">
        <v>5</v>
      </c>
      <c r="AC209" t="s">
        <v>3</v>
      </c>
    </row>
    <row r="210" spans="1:29" x14ac:dyDescent="0.25">
      <c r="A210" t="s">
        <v>324</v>
      </c>
      <c r="B210" t="s">
        <v>27</v>
      </c>
      <c r="C210" t="str">
        <f>IF(ISNUMBER(MATCH(fields[argot_field],fields[has parent],0)),"y","n")</f>
        <v>y</v>
      </c>
      <c r="D210" t="s">
        <v>1463</v>
      </c>
      <c r="E210" t="s">
        <v>770</v>
      </c>
      <c r="F210" t="str">
        <f>IF(fields[is parent?]="y","parent field",IF(NOT(fields[has parent]="x"),"field element","simple field"))</f>
        <v>parent field</v>
      </c>
      <c r="G210" t="s">
        <v>5</v>
      </c>
      <c r="H210" t="s">
        <v>324</v>
      </c>
      <c r="I210" t="s">
        <v>2</v>
      </c>
      <c r="J210" t="s">
        <v>54</v>
      </c>
      <c r="K210" t="s">
        <v>294</v>
      </c>
      <c r="L210" t="s">
        <v>501</v>
      </c>
      <c r="M210" t="s">
        <v>3</v>
      </c>
      <c r="N210" t="s">
        <v>27</v>
      </c>
      <c r="O210" t="s">
        <v>67</v>
      </c>
      <c r="P210" t="s">
        <v>625</v>
      </c>
      <c r="Q210" t="s">
        <v>5</v>
      </c>
      <c r="R210" t="s">
        <v>5</v>
      </c>
      <c r="S210" t="s">
        <v>5</v>
      </c>
      <c r="T210" t="s">
        <v>27</v>
      </c>
      <c r="U210" t="s">
        <v>325</v>
      </c>
      <c r="V210" t="s">
        <v>27</v>
      </c>
      <c r="W210" t="s">
        <v>5</v>
      </c>
      <c r="X210" t="s">
        <v>519</v>
      </c>
      <c r="Y210" t="s">
        <v>5</v>
      </c>
      <c r="Z210" s="8">
        <f>IF(ISNUMBER(MATCH(fields[argot_field],issuesfield[field],0)),COUNTIF(issuesfield[field],fields[argot_field]),0)</f>
        <v>0</v>
      </c>
      <c r="AA210">
        <f>IF(ISNUMBER(MATCH(fields[argot_field],mappings[field],0)),COUNTIF(mappings[field],fields[argot_field]),0)</f>
        <v>0</v>
      </c>
      <c r="AB210" t="s">
        <v>5</v>
      </c>
      <c r="AC210" t="s">
        <v>5</v>
      </c>
    </row>
    <row r="211" spans="1:29" x14ac:dyDescent="0.25">
      <c r="A211" t="s">
        <v>323</v>
      </c>
      <c r="B211" t="s">
        <v>324</v>
      </c>
      <c r="C211" t="str">
        <f>IF(ISNUMBER(MATCH(fields[argot_field],fields[has parent],0)),"y","n")</f>
        <v>n</v>
      </c>
      <c r="D211" t="s">
        <v>1464</v>
      </c>
      <c r="E211" t="s">
        <v>770</v>
      </c>
      <c r="F211" t="str">
        <f>IF(fields[is parent?]="y","parent field",IF(NOT(fields[has parent]="x"),"field element","simple field"))</f>
        <v>field element</v>
      </c>
      <c r="G211" t="s">
        <v>5</v>
      </c>
      <c r="H211" t="s">
        <v>324</v>
      </c>
      <c r="I211" t="s">
        <v>3</v>
      </c>
      <c r="J211" t="s">
        <v>54</v>
      </c>
      <c r="K211" t="s">
        <v>296</v>
      </c>
      <c r="L211" t="s">
        <v>501</v>
      </c>
      <c r="M211" t="s">
        <v>27</v>
      </c>
      <c r="N211" t="s">
        <v>27</v>
      </c>
      <c r="O211" t="s">
        <v>27</v>
      </c>
      <c r="P211" t="s">
        <v>27</v>
      </c>
      <c r="Q211" t="s">
        <v>5</v>
      </c>
      <c r="R211" t="s">
        <v>332</v>
      </c>
      <c r="S211" t="s">
        <v>333</v>
      </c>
      <c r="T211" t="s">
        <v>27</v>
      </c>
      <c r="U211" s="16" t="s">
        <v>27</v>
      </c>
      <c r="V211" t="s">
        <v>27</v>
      </c>
      <c r="W211" t="s">
        <v>5</v>
      </c>
      <c r="X211" t="s">
        <v>519</v>
      </c>
      <c r="Y211" t="s">
        <v>5</v>
      </c>
      <c r="Z211" s="8">
        <f>IF(ISNUMBER(MATCH(fields[argot_field],issuesfield[field],0)),COUNTIF(issuesfield[field],fields[argot_field]),0)</f>
        <v>0</v>
      </c>
      <c r="AA211">
        <f>IF(ISNUMBER(MATCH(fields[argot_field],mappings[field],0)),COUNTIF(mappings[field],fields[argot_field]),0)</f>
        <v>3</v>
      </c>
      <c r="AB211" t="s">
        <v>5</v>
      </c>
      <c r="AC211" t="s">
        <v>5</v>
      </c>
    </row>
    <row r="212" spans="1:29" x14ac:dyDescent="0.25">
      <c r="A212" t="s">
        <v>321</v>
      </c>
      <c r="B212" t="s">
        <v>324</v>
      </c>
      <c r="C212" t="str">
        <f>IF(ISNUMBER(MATCH(fields[argot_field],fields[has parent],0)),"y","n")</f>
        <v>n</v>
      </c>
      <c r="D212" t="s">
        <v>1464</v>
      </c>
      <c r="E212" t="s">
        <v>770</v>
      </c>
      <c r="F212" t="str">
        <f>IF(fields[is parent?]="y","parent field",IF(NOT(fields[has parent]="x"),"field element","simple field"))</f>
        <v>field element</v>
      </c>
      <c r="G212" t="s">
        <v>5</v>
      </c>
      <c r="H212" t="s">
        <v>324</v>
      </c>
      <c r="I212" t="s">
        <v>2</v>
      </c>
      <c r="J212" t="s">
        <v>54</v>
      </c>
      <c r="K212" t="s">
        <v>296</v>
      </c>
      <c r="L212" t="s">
        <v>501</v>
      </c>
      <c r="M212" t="s">
        <v>27</v>
      </c>
      <c r="N212" t="s">
        <v>27</v>
      </c>
      <c r="O212" t="s">
        <v>67</v>
      </c>
      <c r="P212" t="s">
        <v>625</v>
      </c>
      <c r="Q212" t="s">
        <v>5</v>
      </c>
      <c r="R212" t="s">
        <v>328</v>
      </c>
      <c r="S212" t="s">
        <v>329</v>
      </c>
      <c r="T212" t="s">
        <v>27</v>
      </c>
      <c r="U212" t="s">
        <v>27</v>
      </c>
      <c r="V212" t="s">
        <v>27</v>
      </c>
      <c r="W212" t="s">
        <v>5</v>
      </c>
      <c r="X212" t="s">
        <v>519</v>
      </c>
      <c r="Y212" t="s">
        <v>5</v>
      </c>
      <c r="Z212" s="8">
        <f>IF(ISNUMBER(MATCH(fields[argot_field],issuesfield[field],0)),COUNTIF(issuesfield[field],fields[argot_field]),0)</f>
        <v>0</v>
      </c>
      <c r="AA212">
        <f>IF(ISNUMBER(MATCH(fields[argot_field],mappings[field],0)),COUNTIF(mappings[field],fields[argot_field]),0)</f>
        <v>1</v>
      </c>
      <c r="AB212" t="s">
        <v>5</v>
      </c>
      <c r="AC212" t="s">
        <v>5</v>
      </c>
    </row>
    <row r="213" spans="1:29" x14ac:dyDescent="0.25">
      <c r="A213" t="s">
        <v>322</v>
      </c>
      <c r="B213" t="s">
        <v>324</v>
      </c>
      <c r="C213" t="str">
        <f>IF(ISNUMBER(MATCH(fields[argot_field],fields[has parent],0)),"y","n")</f>
        <v>n</v>
      </c>
      <c r="D213" t="s">
        <v>1465</v>
      </c>
      <c r="E213" t="s">
        <v>1472</v>
      </c>
      <c r="F213" t="str">
        <f>IF(fields[is parent?]="y","parent field",IF(NOT(fields[has parent]="x"),"field element","simple field"))</f>
        <v>field element</v>
      </c>
      <c r="G213" t="s">
        <v>5</v>
      </c>
      <c r="H213" t="s">
        <v>324</v>
      </c>
      <c r="I213" t="s">
        <v>2</v>
      </c>
      <c r="J213" t="s">
        <v>54</v>
      </c>
      <c r="K213" t="s">
        <v>296</v>
      </c>
      <c r="L213" t="s">
        <v>501</v>
      </c>
      <c r="M213" t="s">
        <v>27</v>
      </c>
      <c r="N213" t="s">
        <v>27</v>
      </c>
      <c r="O213" t="s">
        <v>67</v>
      </c>
      <c r="P213" t="s">
        <v>625</v>
      </c>
      <c r="Q213" t="s">
        <v>5</v>
      </c>
      <c r="R213" t="s">
        <v>330</v>
      </c>
      <c r="S213" t="s">
        <v>331</v>
      </c>
      <c r="T213" t="s">
        <v>27</v>
      </c>
      <c r="U213" s="16" t="s">
        <v>27</v>
      </c>
      <c r="V213" t="s">
        <v>27</v>
      </c>
      <c r="W213" t="s">
        <v>5</v>
      </c>
      <c r="X213" t="s">
        <v>519</v>
      </c>
      <c r="Y213" t="s">
        <v>5</v>
      </c>
      <c r="Z213" s="8">
        <f>IF(ISNUMBER(MATCH(fields[argot_field],issuesfield[field],0)),COUNTIF(issuesfield[field],fields[argot_field]),0)</f>
        <v>0</v>
      </c>
      <c r="AA213">
        <f>IF(ISNUMBER(MATCH(fields[argot_field],mappings[field],0)),COUNTIF(mappings[field],fields[argot_field]),0)</f>
        <v>1</v>
      </c>
      <c r="AB213" t="s">
        <v>5</v>
      </c>
      <c r="AC213" t="s">
        <v>5</v>
      </c>
    </row>
    <row r="214" spans="1:29" x14ac:dyDescent="0.25">
      <c r="A214" t="s">
        <v>1422</v>
      </c>
      <c r="B214" t="s">
        <v>324</v>
      </c>
      <c r="C214" t="str">
        <f>IF(ISNUMBER(MATCH(fields[argot_field],fields[has parent],0)),"y","n")</f>
        <v>n</v>
      </c>
      <c r="D214" t="s">
        <v>1464</v>
      </c>
      <c r="E214" t="s">
        <v>770</v>
      </c>
      <c r="F214" t="str">
        <f>IF(fields[is parent?]="y","parent field",IF(NOT(fields[has parent]="x"),"field element","simple field"))</f>
        <v>field element</v>
      </c>
      <c r="G214" t="s">
        <v>5</v>
      </c>
      <c r="H214" t="s">
        <v>324</v>
      </c>
      <c r="I214" t="s">
        <v>2</v>
      </c>
      <c r="J214" t="s">
        <v>54</v>
      </c>
      <c r="K214" t="s">
        <v>296</v>
      </c>
      <c r="L214" t="s">
        <v>501</v>
      </c>
      <c r="M214" t="s">
        <v>27</v>
      </c>
      <c r="N214" t="s">
        <v>27</v>
      </c>
      <c r="O214" t="s">
        <v>27</v>
      </c>
      <c r="P214" t="s">
        <v>27</v>
      </c>
      <c r="Q214" t="s">
        <v>5</v>
      </c>
      <c r="R214" t="s">
        <v>326</v>
      </c>
      <c r="S214" t="s">
        <v>327</v>
      </c>
      <c r="T214" t="s">
        <v>27</v>
      </c>
      <c r="U214" s="16" t="s">
        <v>27</v>
      </c>
      <c r="V214" t="s">
        <v>27</v>
      </c>
      <c r="W214" t="s">
        <v>5</v>
      </c>
      <c r="X214" t="s">
        <v>519</v>
      </c>
      <c r="Y214" t="s">
        <v>5</v>
      </c>
      <c r="Z214" s="8">
        <f>IF(ISNUMBER(MATCH(fields[argot_field],issuesfield[field],0)),COUNTIF(issuesfield[field],fields[argot_field]),0)</f>
        <v>0</v>
      </c>
      <c r="AA214">
        <f>IF(ISNUMBER(MATCH(fields[argot_field],mappings[field],0)),COUNTIF(mappings[field],fields[argot_field]),0)</f>
        <v>5</v>
      </c>
      <c r="AB214" t="s">
        <v>5</v>
      </c>
      <c r="AC214" t="s">
        <v>5</v>
      </c>
    </row>
    <row r="215" spans="1:29" x14ac:dyDescent="0.25">
      <c r="A215" t="s">
        <v>1484</v>
      </c>
      <c r="B215" t="s">
        <v>324</v>
      </c>
      <c r="C215" s="8" t="str">
        <f>IF(ISNUMBER(MATCH(fields[argot_field],fields[has parent],0)),"y","n")</f>
        <v>n</v>
      </c>
      <c r="D215" t="s">
        <v>1464</v>
      </c>
      <c r="E215" t="s">
        <v>770</v>
      </c>
      <c r="F215" s="8" t="str">
        <f>IF(fields[is parent?]="y","parent field",IF(NOT(fields[has parent]="x"),"field element","simple field"))</f>
        <v>field element</v>
      </c>
      <c r="G215" t="s">
        <v>5</v>
      </c>
      <c r="H215" t="s">
        <v>324</v>
      </c>
      <c r="I215" t="s">
        <v>2</v>
      </c>
      <c r="J215" t="s">
        <v>54</v>
      </c>
      <c r="K215" t="s">
        <v>295</v>
      </c>
      <c r="L215" t="s">
        <v>501</v>
      </c>
      <c r="M215" t="s">
        <v>27</v>
      </c>
      <c r="N215" t="s">
        <v>27</v>
      </c>
      <c r="O215" t="s">
        <v>27</v>
      </c>
      <c r="P215" t="s">
        <v>27</v>
      </c>
      <c r="Q215" t="s">
        <v>5</v>
      </c>
      <c r="R215" t="s">
        <v>1485</v>
      </c>
      <c r="S215" t="s">
        <v>1486</v>
      </c>
      <c r="T215" t="s">
        <v>27</v>
      </c>
      <c r="U215" s="16" t="s">
        <v>1487</v>
      </c>
      <c r="V215" t="s">
        <v>27</v>
      </c>
      <c r="W215" t="s">
        <v>5</v>
      </c>
      <c r="X215" t="s">
        <v>519</v>
      </c>
      <c r="Y215" t="s">
        <v>5</v>
      </c>
      <c r="Z215" s="8">
        <f>IF(ISNUMBER(MATCH(fields[argot_field],issuesfield[field],0)),COUNTIF(issuesfield[field],fields[argot_field]),0)</f>
        <v>0</v>
      </c>
      <c r="AA215">
        <f>IF(ISNUMBER(MATCH(fields[argot_field],mappings[field],0)),COUNTIF(mappings[field],fields[argot_field]),0)</f>
        <v>0</v>
      </c>
      <c r="AB215" t="s">
        <v>2</v>
      </c>
      <c r="AC215" t="s">
        <v>5</v>
      </c>
    </row>
    <row r="216" spans="1:29" x14ac:dyDescent="0.25">
      <c r="A216" t="s">
        <v>299</v>
      </c>
      <c r="B216" t="s">
        <v>27</v>
      </c>
      <c r="C216" t="str">
        <f>IF(ISNUMBER(MATCH(fields[argot_field],fields[has parent],0)),"y","n")</f>
        <v>n</v>
      </c>
      <c r="D216" t="s">
        <v>1464</v>
      </c>
      <c r="E216" t="s">
        <v>770</v>
      </c>
      <c r="F216" t="str">
        <f>IF(fields[is parent?]="y","parent field",IF(NOT(fields[has parent]="x"),"field element","simple field"))</f>
        <v>simple field</v>
      </c>
      <c r="G216" t="s">
        <v>5</v>
      </c>
      <c r="H216" t="s">
        <v>259</v>
      </c>
      <c r="I216" t="s">
        <v>2</v>
      </c>
      <c r="J216" t="s">
        <v>54</v>
      </c>
      <c r="K216" t="s">
        <v>294</v>
      </c>
      <c r="L216" t="s">
        <v>444</v>
      </c>
      <c r="M216" t="s">
        <v>27</v>
      </c>
      <c r="N216" t="s">
        <v>27</v>
      </c>
      <c r="O216" t="s">
        <v>27</v>
      </c>
      <c r="P216" t="s">
        <v>27</v>
      </c>
      <c r="Q216" t="s">
        <v>626</v>
      </c>
      <c r="R216" t="s">
        <v>300</v>
      </c>
      <c r="S216" t="s">
        <v>301</v>
      </c>
      <c r="T216" t="s">
        <v>67</v>
      </c>
      <c r="U216" t="s">
        <v>27</v>
      </c>
      <c r="V216" t="s">
        <v>27</v>
      </c>
      <c r="W216" t="s">
        <v>27</v>
      </c>
      <c r="X216" t="s">
        <v>519</v>
      </c>
      <c r="Y216" t="s">
        <v>5</v>
      </c>
      <c r="Z216" s="8">
        <f>IF(ISNUMBER(MATCH(fields[argot_field],issuesfield[field],0)),COUNTIF(issuesfield[field],fields[argot_field]),0)</f>
        <v>0</v>
      </c>
      <c r="AA216">
        <f>IF(ISNUMBER(MATCH(fields[argot_field],mappings[field],0)),COUNTIF(mappings[field],fields[argot_field]),0)</f>
        <v>1</v>
      </c>
      <c r="AB216" t="s">
        <v>3</v>
      </c>
      <c r="AC216" t="s">
        <v>5</v>
      </c>
    </row>
    <row r="217" spans="1:29" x14ac:dyDescent="0.25">
      <c r="A217" t="s">
        <v>284</v>
      </c>
      <c r="B217" t="s">
        <v>27</v>
      </c>
      <c r="C217" t="str">
        <f>IF(ISNUMBER(MATCH(fields[argot_field],fields[has parent],0)),"y","n")</f>
        <v>n</v>
      </c>
      <c r="D217" t="s">
        <v>1464</v>
      </c>
      <c r="E217" t="s">
        <v>770</v>
      </c>
      <c r="F217" t="str">
        <f>IF(fields[is parent?]="y","parent field",IF(NOT(fields[has parent]="x"),"field element","simple field"))</f>
        <v>simple field</v>
      </c>
      <c r="G217" t="s">
        <v>5</v>
      </c>
      <c r="H217" t="s">
        <v>344</v>
      </c>
      <c r="I217" t="s">
        <v>2</v>
      </c>
      <c r="J217" t="s">
        <v>54</v>
      </c>
      <c r="K217" t="s">
        <v>294</v>
      </c>
      <c r="L217" t="s">
        <v>345</v>
      </c>
      <c r="M217" t="s">
        <v>27</v>
      </c>
      <c r="N217" t="s">
        <v>628</v>
      </c>
      <c r="O217" t="s">
        <v>27</v>
      </c>
      <c r="P217" t="s">
        <v>27</v>
      </c>
      <c r="Q217" t="s">
        <v>27</v>
      </c>
      <c r="R217" t="s">
        <v>272</v>
      </c>
      <c r="S217" t="s">
        <v>273</v>
      </c>
      <c r="T217" t="s">
        <v>27</v>
      </c>
      <c r="U217" t="s">
        <v>27</v>
      </c>
      <c r="V217" t="s">
        <v>27</v>
      </c>
      <c r="W217" t="s">
        <v>27</v>
      </c>
      <c r="X217" t="s">
        <v>519</v>
      </c>
      <c r="Y217" t="s">
        <v>627</v>
      </c>
      <c r="Z217" s="8">
        <f>IF(ISNUMBER(MATCH(fields[argot_field],issuesfield[field],0)),COUNTIF(issuesfield[field],fields[argot_field]),0)</f>
        <v>0</v>
      </c>
      <c r="AA217">
        <f>IF(ISNUMBER(MATCH(fields[argot_field],mappings[field],0)),COUNTIF(mappings[field],fields[argot_field]),0)</f>
        <v>1</v>
      </c>
      <c r="AB217" t="s">
        <v>3</v>
      </c>
      <c r="AC217" t="s">
        <v>3</v>
      </c>
    </row>
  </sheetData>
  <hyperlinks>
    <hyperlink ref="Y143"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3"/>
  <sheetViews>
    <sheetView topLeftCell="B579" workbookViewId="0">
      <selection activeCell="G663" sqref="G663"/>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839</v>
      </c>
      <c r="B1" t="s">
        <v>53</v>
      </c>
      <c r="C1" t="s">
        <v>42</v>
      </c>
      <c r="D1" t="s">
        <v>43</v>
      </c>
      <c r="E1" t="s">
        <v>44</v>
      </c>
      <c r="F1" s="1" t="s">
        <v>45</v>
      </c>
      <c r="G1" t="s">
        <v>46</v>
      </c>
      <c r="H1" t="s">
        <v>47</v>
      </c>
      <c r="I1" t="s">
        <v>48</v>
      </c>
      <c r="J1" t="s">
        <v>49</v>
      </c>
      <c r="K1" t="s">
        <v>50</v>
      </c>
      <c r="L1" t="s">
        <v>51</v>
      </c>
      <c r="M1" t="s">
        <v>111</v>
      </c>
      <c r="N1" t="s">
        <v>110</v>
      </c>
      <c r="O1" t="s">
        <v>178</v>
      </c>
      <c r="P1" t="s">
        <v>249</v>
      </c>
      <c r="Q1" t="s">
        <v>347</v>
      </c>
    </row>
    <row r="2" spans="1:17" x14ac:dyDescent="0.25">
      <c r="A2" s="20" t="s">
        <v>492</v>
      </c>
      <c r="B2" s="20" t="s">
        <v>492</v>
      </c>
      <c r="C2" t="s">
        <v>39</v>
      </c>
      <c r="D2" t="s">
        <v>2</v>
      </c>
      <c r="E2" t="s">
        <v>40</v>
      </c>
      <c r="F2" s="1">
        <v>999</v>
      </c>
      <c r="G2" t="s">
        <v>135</v>
      </c>
      <c r="H2" t="s">
        <v>184</v>
      </c>
      <c r="I2" t="s">
        <v>183</v>
      </c>
      <c r="J2" t="s">
        <v>1442</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413</v>
      </c>
      <c r="B3" t="s">
        <v>413</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527</v>
      </c>
      <c r="I4" t="s">
        <v>4</v>
      </c>
      <c r="J4" t="s">
        <v>234</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0</v>
      </c>
      <c r="O4" s="8" t="str">
        <f>IF(ISNUMBER(MATCH(mappings[field],#REF!,0)),"y","n")</f>
        <v>n</v>
      </c>
      <c r="P4" s="8" t="s">
        <v>5</v>
      </c>
      <c r="Q4" s="8" t="s">
        <v>5</v>
      </c>
    </row>
    <row r="5" spans="1:17" x14ac:dyDescent="0.25">
      <c r="A5" t="s">
        <v>38</v>
      </c>
      <c r="B5" t="s">
        <v>38</v>
      </c>
      <c r="C5" t="s">
        <v>39</v>
      </c>
      <c r="D5" t="s">
        <v>2</v>
      </c>
      <c r="E5" t="s">
        <v>129</v>
      </c>
      <c r="F5" s="1">
        <v>946</v>
      </c>
      <c r="G5" t="s">
        <v>130</v>
      </c>
      <c r="H5" t="s">
        <v>527</v>
      </c>
      <c r="I5" t="s">
        <v>4</v>
      </c>
      <c r="J5" t="s">
        <v>234</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0</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234</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8" t="str">
        <f>IF(ISNUMBER(MATCH(mappings[field],#REF!,0)),"y","n")</f>
        <v>n</v>
      </c>
      <c r="P6" s="8" t="s">
        <v>5</v>
      </c>
      <c r="Q6" s="8" t="s">
        <v>5</v>
      </c>
    </row>
    <row r="7" spans="1:17" x14ac:dyDescent="0.25">
      <c r="A7" t="s">
        <v>38</v>
      </c>
      <c r="B7" t="s">
        <v>38</v>
      </c>
      <c r="C7" t="s">
        <v>39</v>
      </c>
      <c r="D7" t="s">
        <v>3</v>
      </c>
      <c r="E7" t="s">
        <v>132</v>
      </c>
      <c r="F7" s="1" t="s">
        <v>5</v>
      </c>
      <c r="G7" t="s">
        <v>5</v>
      </c>
      <c r="H7" t="s">
        <v>527</v>
      </c>
      <c r="I7" t="s">
        <v>4</v>
      </c>
      <c r="J7" t="s">
        <v>234</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0</v>
      </c>
      <c r="O7" s="8" t="str">
        <f>IF(ISNUMBER(MATCH(mappings[field],#REF!,0)),"y","n")</f>
        <v>n</v>
      </c>
      <c r="P7" s="8" t="s">
        <v>5</v>
      </c>
      <c r="Q7" s="8" t="s">
        <v>5</v>
      </c>
    </row>
    <row r="8" spans="1:17" x14ac:dyDescent="0.25">
      <c r="A8" t="s">
        <v>425</v>
      </c>
      <c r="B8" t="s">
        <v>425</v>
      </c>
      <c r="C8" t="s">
        <v>1</v>
      </c>
      <c r="D8" t="s">
        <v>2</v>
      </c>
      <c r="E8" t="s">
        <v>105</v>
      </c>
      <c r="F8" s="1">
        <v>581</v>
      </c>
      <c r="G8" t="s">
        <v>424</v>
      </c>
      <c r="H8" t="s">
        <v>527</v>
      </c>
      <c r="I8" t="s">
        <v>269</v>
      </c>
      <c r="J8" t="s">
        <v>428</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198</v>
      </c>
      <c r="B9" t="s">
        <v>1360</v>
      </c>
      <c r="C9" t="s">
        <v>1</v>
      </c>
      <c r="D9" t="s">
        <v>2</v>
      </c>
      <c r="E9" t="s">
        <v>40</v>
      </c>
      <c r="F9" s="1">
        <v>790</v>
      </c>
      <c r="G9" t="s">
        <v>1365</v>
      </c>
      <c r="H9" t="s">
        <v>1366</v>
      </c>
      <c r="I9" t="s">
        <v>17</v>
      </c>
      <c r="J9" t="s">
        <v>1367</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198</v>
      </c>
      <c r="B10" t="s">
        <v>1360</v>
      </c>
      <c r="C10" t="s">
        <v>1</v>
      </c>
      <c r="D10" t="s">
        <v>2</v>
      </c>
      <c r="E10" t="s">
        <v>40</v>
      </c>
      <c r="F10" s="1">
        <v>791</v>
      </c>
      <c r="G10" t="s">
        <v>1368</v>
      </c>
      <c r="H10" t="s">
        <v>1369</v>
      </c>
      <c r="I10" t="s">
        <v>17</v>
      </c>
      <c r="J10" t="s">
        <v>1370</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635</v>
      </c>
      <c r="B11" t="s">
        <v>1316</v>
      </c>
      <c r="C11" t="s">
        <v>1</v>
      </c>
      <c r="D11" t="s">
        <v>2</v>
      </c>
      <c r="E11" t="s">
        <v>105</v>
      </c>
      <c r="F11" s="1">
        <v>250</v>
      </c>
      <c r="G11">
        <v>3</v>
      </c>
      <c r="H11" t="s">
        <v>527</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635</v>
      </c>
      <c r="B12" t="s">
        <v>1315</v>
      </c>
      <c r="C12" t="s">
        <v>1</v>
      </c>
      <c r="D12" t="s">
        <v>2</v>
      </c>
      <c r="E12" t="s">
        <v>105</v>
      </c>
      <c r="F12" s="1">
        <v>250</v>
      </c>
      <c r="G12" t="s">
        <v>247</v>
      </c>
      <c r="H12" t="s">
        <v>527</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635</v>
      </c>
      <c r="B13" t="s">
        <v>1315</v>
      </c>
      <c r="C13" t="s">
        <v>1</v>
      </c>
      <c r="D13" t="s">
        <v>2</v>
      </c>
      <c r="E13" t="s">
        <v>105</v>
      </c>
      <c r="F13" s="1">
        <v>254</v>
      </c>
      <c r="G13" t="s">
        <v>6</v>
      </c>
      <c r="H13" t="s">
        <v>527</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337</v>
      </c>
      <c r="B14" t="s">
        <v>338</v>
      </c>
      <c r="C14" t="s">
        <v>1</v>
      </c>
      <c r="D14" t="s">
        <v>2</v>
      </c>
      <c r="E14" t="s">
        <v>105</v>
      </c>
      <c r="F14" s="1">
        <v>310</v>
      </c>
      <c r="G14" t="s">
        <v>247</v>
      </c>
      <c r="H14" t="s">
        <v>527</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0</v>
      </c>
      <c r="O14" s="8" t="str">
        <f>IF(ISNUMBER(MATCH(mappings[field],#REF!,0)),"y","n")</f>
        <v>n</v>
      </c>
      <c r="P14" s="8" t="s">
        <v>3</v>
      </c>
      <c r="Q14" s="8" t="s">
        <v>3</v>
      </c>
    </row>
    <row r="15" spans="1:17" x14ac:dyDescent="0.25">
      <c r="A15" t="s">
        <v>337</v>
      </c>
      <c r="B15" t="s">
        <v>339</v>
      </c>
      <c r="C15" t="s">
        <v>1</v>
      </c>
      <c r="D15" t="s">
        <v>2</v>
      </c>
      <c r="E15" t="s">
        <v>105</v>
      </c>
      <c r="F15" s="1">
        <v>321</v>
      </c>
      <c r="G15" t="s">
        <v>247</v>
      </c>
      <c r="H15" t="s">
        <v>527</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0</v>
      </c>
      <c r="O15" s="8" t="str">
        <f>IF(ISNUMBER(MATCH(mappings[field],#REF!,0)),"y","n")</f>
        <v>n</v>
      </c>
      <c r="P15" s="8" t="s">
        <v>3</v>
      </c>
      <c r="Q15" s="8" t="s">
        <v>3</v>
      </c>
    </row>
    <row r="16" spans="1:17" x14ac:dyDescent="0.25">
      <c r="A16" t="s">
        <v>399</v>
      </c>
      <c r="B16" t="s">
        <v>1396</v>
      </c>
      <c r="C16" t="s">
        <v>1</v>
      </c>
      <c r="D16" t="s">
        <v>3</v>
      </c>
      <c r="E16" t="s">
        <v>105</v>
      </c>
      <c r="F16" s="1">
        <v>382</v>
      </c>
      <c r="G16" t="s">
        <v>1393</v>
      </c>
      <c r="H16" t="s">
        <v>527</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399</v>
      </c>
      <c r="B17" t="s">
        <v>1396</v>
      </c>
      <c r="C17" t="s">
        <v>1</v>
      </c>
      <c r="D17" t="s">
        <v>3</v>
      </c>
      <c r="E17" t="s">
        <v>105</v>
      </c>
      <c r="F17" s="1">
        <v>384</v>
      </c>
      <c r="G17" t="s">
        <v>6</v>
      </c>
      <c r="H17" t="s">
        <v>527</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399</v>
      </c>
      <c r="B18" t="s">
        <v>1396</v>
      </c>
      <c r="C18" t="s">
        <v>1</v>
      </c>
      <c r="D18" t="s">
        <v>2</v>
      </c>
      <c r="E18" t="s">
        <v>105</v>
      </c>
      <c r="F18" s="1">
        <v>567</v>
      </c>
      <c r="G18" t="s">
        <v>130</v>
      </c>
      <c r="H18" t="s">
        <v>527</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399</v>
      </c>
      <c r="B19" t="s">
        <v>1396</v>
      </c>
      <c r="C19" s="16" t="s">
        <v>1</v>
      </c>
      <c r="D19" s="16" t="s">
        <v>3</v>
      </c>
      <c r="E19" s="16" t="s">
        <v>105</v>
      </c>
      <c r="F19" s="1">
        <v>653</v>
      </c>
      <c r="G19" t="s">
        <v>6</v>
      </c>
      <c r="H19" t="s">
        <v>1389</v>
      </c>
      <c r="I19" t="s">
        <v>4</v>
      </c>
      <c r="J19" t="s">
        <v>1382</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399</v>
      </c>
      <c r="B20" t="s">
        <v>1396</v>
      </c>
      <c r="C20" s="16" t="s">
        <v>1</v>
      </c>
      <c r="D20" s="16" t="s">
        <v>2</v>
      </c>
      <c r="E20" s="16" t="s">
        <v>105</v>
      </c>
      <c r="F20" s="1">
        <v>655</v>
      </c>
      <c r="G20" t="s">
        <v>1379</v>
      </c>
      <c r="H20" t="s">
        <v>527</v>
      </c>
      <c r="I20" t="s">
        <v>17</v>
      </c>
      <c r="J20" t="s">
        <v>1374</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399</v>
      </c>
      <c r="B21" t="s">
        <v>1397</v>
      </c>
      <c r="C21" s="16" t="s">
        <v>1</v>
      </c>
      <c r="D21" s="16" t="s">
        <v>2</v>
      </c>
      <c r="E21" s="16" t="s">
        <v>105</v>
      </c>
      <c r="F21" s="25" t="s">
        <v>1342</v>
      </c>
      <c r="G21" s="16" t="s">
        <v>770</v>
      </c>
      <c r="H21" s="6" t="s">
        <v>269</v>
      </c>
      <c r="I21" s="16" t="s">
        <v>449</v>
      </c>
      <c r="J21" s="16" t="s">
        <v>27</v>
      </c>
      <c r="K21" s="16" t="s">
        <v>1337</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480</v>
      </c>
      <c r="C22" t="s">
        <v>39</v>
      </c>
      <c r="D22" t="s">
        <v>2</v>
      </c>
      <c r="E22" t="s">
        <v>40</v>
      </c>
      <c r="F22" s="1">
        <v>999</v>
      </c>
      <c r="G22" t="s">
        <v>212</v>
      </c>
      <c r="H22" t="s">
        <v>213</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479</v>
      </c>
      <c r="C23" t="s">
        <v>39</v>
      </c>
      <c r="D23" t="s">
        <v>2</v>
      </c>
      <c r="E23" t="s">
        <v>40</v>
      </c>
      <c r="F23" s="1">
        <v>999</v>
      </c>
      <c r="G23" t="s">
        <v>6</v>
      </c>
      <c r="H23" t="s">
        <v>215</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481</v>
      </c>
      <c r="C24" t="s">
        <v>39</v>
      </c>
      <c r="D24" t="s">
        <v>2</v>
      </c>
      <c r="E24" t="s">
        <v>40</v>
      </c>
      <c r="F24" s="1">
        <v>999</v>
      </c>
      <c r="G24" t="s">
        <v>130</v>
      </c>
      <c r="H24" t="s">
        <v>208</v>
      </c>
      <c r="I24" t="s">
        <v>4</v>
      </c>
      <c r="J24" t="s">
        <v>210</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482</v>
      </c>
      <c r="C25" t="s">
        <v>39</v>
      </c>
      <c r="D25" t="s">
        <v>2</v>
      </c>
      <c r="E25" t="s">
        <v>40</v>
      </c>
      <c r="F25" s="1">
        <v>999</v>
      </c>
      <c r="G25" t="s">
        <v>130</v>
      </c>
      <c r="H25" t="s">
        <v>208</v>
      </c>
      <c r="I25" t="s">
        <v>4</v>
      </c>
      <c r="J25" t="s">
        <v>209</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483</v>
      </c>
      <c r="C26" t="s">
        <v>39</v>
      </c>
      <c r="D26" t="s">
        <v>2</v>
      </c>
      <c r="E26" t="s">
        <v>40</v>
      </c>
      <c r="F26" s="1">
        <v>999</v>
      </c>
      <c r="G26" t="s">
        <v>214</v>
      </c>
      <c r="H26" t="s">
        <v>213</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484</v>
      </c>
      <c r="C27" t="s">
        <v>39</v>
      </c>
      <c r="D27" t="s">
        <v>2</v>
      </c>
      <c r="E27" t="s">
        <v>40</v>
      </c>
      <c r="F27" s="1">
        <v>999</v>
      </c>
      <c r="G27" t="s">
        <v>6</v>
      </c>
      <c r="H27" t="s">
        <v>211</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292</v>
      </c>
      <c r="B28" t="s">
        <v>292</v>
      </c>
      <c r="C28" t="s">
        <v>39</v>
      </c>
      <c r="D28" t="s">
        <v>2</v>
      </c>
      <c r="E28" t="s">
        <v>40</v>
      </c>
      <c r="F28" s="1">
        <v>907</v>
      </c>
      <c r="G28" t="s">
        <v>6</v>
      </c>
      <c r="H28" t="s">
        <v>527</v>
      </c>
      <c r="I28" t="s">
        <v>4</v>
      </c>
      <c r="J28" t="s">
        <v>1441</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292</v>
      </c>
      <c r="B29" t="s">
        <v>292</v>
      </c>
      <c r="C29" t="s">
        <v>39</v>
      </c>
      <c r="D29" t="s">
        <v>2</v>
      </c>
      <c r="E29" t="s">
        <v>1452</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292</v>
      </c>
      <c r="B30" t="s">
        <v>292</v>
      </c>
      <c r="C30" t="s">
        <v>39</v>
      </c>
      <c r="D30" t="s">
        <v>2</v>
      </c>
      <c r="E30" t="s">
        <v>132</v>
      </c>
      <c r="F30" s="1">
        <v>1</v>
      </c>
      <c r="G30" t="s">
        <v>770</v>
      </c>
      <c r="H30" t="s">
        <v>527</v>
      </c>
      <c r="I30" t="s">
        <v>4</v>
      </c>
      <c r="J30" t="s">
        <v>1455</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292</v>
      </c>
      <c r="B31" t="s">
        <v>292</v>
      </c>
      <c r="C31" t="s">
        <v>39</v>
      </c>
      <c r="D31" t="s">
        <v>2</v>
      </c>
      <c r="E31" t="s">
        <v>131</v>
      </c>
      <c r="F31" s="1">
        <v>918</v>
      </c>
      <c r="G31" t="s">
        <v>6</v>
      </c>
      <c r="H31" t="s">
        <v>527</v>
      </c>
      <c r="I31" t="s">
        <v>4</v>
      </c>
      <c r="J31" t="s">
        <v>1456</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340</v>
      </c>
      <c r="B32" t="s">
        <v>366</v>
      </c>
      <c r="C32" t="s">
        <v>1</v>
      </c>
      <c r="D32" t="s">
        <v>2</v>
      </c>
      <c r="E32" t="s">
        <v>105</v>
      </c>
      <c r="F32" s="1">
        <v>260</v>
      </c>
      <c r="G32">
        <v>3</v>
      </c>
      <c r="H32" t="s">
        <v>5</v>
      </c>
      <c r="I32" t="s">
        <v>4</v>
      </c>
      <c r="J32" t="s">
        <v>386</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380</v>
      </c>
    </row>
    <row r="33" spans="1:17" x14ac:dyDescent="0.25">
      <c r="A33" t="s">
        <v>340</v>
      </c>
      <c r="B33" t="s">
        <v>361</v>
      </c>
      <c r="C33" t="s">
        <v>1</v>
      </c>
      <c r="D33" t="s">
        <v>2</v>
      </c>
      <c r="E33" t="s">
        <v>105</v>
      </c>
      <c r="F33" s="1">
        <v>260</v>
      </c>
      <c r="G33" t="s">
        <v>5</v>
      </c>
      <c r="H33" t="s">
        <v>5</v>
      </c>
      <c r="I33" t="s">
        <v>238</v>
      </c>
      <c r="J33" t="s">
        <v>375</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380</v>
      </c>
    </row>
    <row r="34" spans="1:17" x14ac:dyDescent="0.25">
      <c r="A34" t="s">
        <v>340</v>
      </c>
      <c r="B34" t="s">
        <v>371</v>
      </c>
      <c r="C34" t="s">
        <v>1</v>
      </c>
      <c r="D34" t="s">
        <v>2</v>
      </c>
      <c r="E34" t="s">
        <v>105</v>
      </c>
      <c r="F34" s="1">
        <v>260</v>
      </c>
      <c r="G34" t="s">
        <v>387</v>
      </c>
      <c r="H34" t="s">
        <v>5</v>
      </c>
      <c r="I34" t="s">
        <v>17</v>
      </c>
      <c r="J34" t="s">
        <v>389</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380</v>
      </c>
    </row>
    <row r="35" spans="1:17" x14ac:dyDescent="0.25">
      <c r="A35" t="s">
        <v>340</v>
      </c>
      <c r="B35" t="s">
        <v>366</v>
      </c>
      <c r="C35" t="s">
        <v>1</v>
      </c>
      <c r="D35" t="s">
        <v>2</v>
      </c>
      <c r="E35" t="s">
        <v>105</v>
      </c>
      <c r="F35" s="1">
        <v>264</v>
      </c>
      <c r="G35">
        <v>3</v>
      </c>
      <c r="H35" t="s">
        <v>5</v>
      </c>
      <c r="I35" t="s">
        <v>4</v>
      </c>
      <c r="J35" t="s">
        <v>386</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380</v>
      </c>
    </row>
    <row r="36" spans="1:17" x14ac:dyDescent="0.25">
      <c r="A36" t="s">
        <v>340</v>
      </c>
      <c r="B36" t="s">
        <v>361</v>
      </c>
      <c r="C36" t="s">
        <v>1</v>
      </c>
      <c r="D36" t="s">
        <v>2</v>
      </c>
      <c r="E36" t="s">
        <v>105</v>
      </c>
      <c r="F36" s="1">
        <v>264</v>
      </c>
      <c r="G36" t="s">
        <v>5</v>
      </c>
      <c r="H36" t="s">
        <v>381</v>
      </c>
      <c r="I36" t="s">
        <v>238</v>
      </c>
      <c r="J36" t="s">
        <v>376</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380</v>
      </c>
    </row>
    <row r="37" spans="1:17" x14ac:dyDescent="0.25">
      <c r="A37" t="s">
        <v>340</v>
      </c>
      <c r="B37" t="s">
        <v>361</v>
      </c>
      <c r="C37" t="s">
        <v>1</v>
      </c>
      <c r="D37" t="s">
        <v>2</v>
      </c>
      <c r="E37" t="s">
        <v>105</v>
      </c>
      <c r="F37" s="1">
        <v>264</v>
      </c>
      <c r="G37" t="s">
        <v>5</v>
      </c>
      <c r="H37" t="s">
        <v>382</v>
      </c>
      <c r="I37" t="s">
        <v>238</v>
      </c>
      <c r="J37" t="s">
        <v>377</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380</v>
      </c>
    </row>
    <row r="38" spans="1:17" x14ac:dyDescent="0.25">
      <c r="A38" t="s">
        <v>340</v>
      </c>
      <c r="B38" t="s">
        <v>361</v>
      </c>
      <c r="C38" t="s">
        <v>1</v>
      </c>
      <c r="D38" t="s">
        <v>2</v>
      </c>
      <c r="E38" t="s">
        <v>105</v>
      </c>
      <c r="F38" s="1">
        <v>264</v>
      </c>
      <c r="G38" t="s">
        <v>5</v>
      </c>
      <c r="H38" t="s">
        <v>216</v>
      </c>
      <c r="I38" t="s">
        <v>238</v>
      </c>
      <c r="J38" t="s">
        <v>378</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380</v>
      </c>
    </row>
    <row r="39" spans="1:17" x14ac:dyDescent="0.25">
      <c r="A39" t="s">
        <v>340</v>
      </c>
      <c r="B39" t="s">
        <v>361</v>
      </c>
      <c r="C39" t="s">
        <v>1</v>
      </c>
      <c r="D39" t="s">
        <v>2</v>
      </c>
      <c r="E39" t="s">
        <v>105</v>
      </c>
      <c r="F39" s="1">
        <v>264</v>
      </c>
      <c r="G39" t="s">
        <v>5</v>
      </c>
      <c r="H39" t="s">
        <v>383</v>
      </c>
      <c r="I39" t="s">
        <v>238</v>
      </c>
      <c r="J39" t="s">
        <v>379</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340</v>
      </c>
      <c r="B40" t="s">
        <v>371</v>
      </c>
      <c r="C40" t="s">
        <v>1</v>
      </c>
      <c r="D40" t="s">
        <v>2</v>
      </c>
      <c r="E40" t="s">
        <v>105</v>
      </c>
      <c r="F40" s="1">
        <v>264</v>
      </c>
      <c r="G40" t="s">
        <v>388</v>
      </c>
      <c r="H40" t="s">
        <v>352</v>
      </c>
      <c r="I40" t="s">
        <v>17</v>
      </c>
      <c r="J40" t="s">
        <v>389</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380</v>
      </c>
    </row>
    <row r="41" spans="1:17" x14ac:dyDescent="0.25">
      <c r="A41" t="s">
        <v>341</v>
      </c>
      <c r="B41" t="s">
        <v>373</v>
      </c>
      <c r="C41" t="s">
        <v>1</v>
      </c>
      <c r="D41" t="s">
        <v>2</v>
      </c>
      <c r="E41" t="s">
        <v>105</v>
      </c>
      <c r="F41" s="1">
        <v>260</v>
      </c>
      <c r="G41">
        <v>3</v>
      </c>
      <c r="H41" t="s">
        <v>5</v>
      </c>
      <c r="I41" t="s">
        <v>4</v>
      </c>
      <c r="J41" t="s">
        <v>386</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380</v>
      </c>
    </row>
    <row r="42" spans="1:17" x14ac:dyDescent="0.25">
      <c r="A42" t="s">
        <v>341</v>
      </c>
      <c r="B42" t="s">
        <v>372</v>
      </c>
      <c r="C42" t="s">
        <v>1</v>
      </c>
      <c r="D42" t="s">
        <v>2</v>
      </c>
      <c r="E42" t="s">
        <v>105</v>
      </c>
      <c r="F42" s="1">
        <v>260</v>
      </c>
      <c r="G42" t="s">
        <v>5</v>
      </c>
      <c r="H42" t="s">
        <v>5</v>
      </c>
      <c r="I42" t="s">
        <v>238</v>
      </c>
      <c r="J42" t="s">
        <v>375</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380</v>
      </c>
    </row>
    <row r="43" spans="1:17" x14ac:dyDescent="0.25">
      <c r="A43" t="s">
        <v>341</v>
      </c>
      <c r="B43" t="s">
        <v>374</v>
      </c>
      <c r="C43" t="s">
        <v>1</v>
      </c>
      <c r="D43" t="s">
        <v>2</v>
      </c>
      <c r="E43" t="s">
        <v>105</v>
      </c>
      <c r="F43" s="1">
        <v>260</v>
      </c>
      <c r="G43" t="s">
        <v>387</v>
      </c>
      <c r="H43" t="s">
        <v>5</v>
      </c>
      <c r="I43" t="s">
        <v>17</v>
      </c>
      <c r="J43" t="s">
        <v>390</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380</v>
      </c>
    </row>
    <row r="44" spans="1:17" x14ac:dyDescent="0.25">
      <c r="A44" t="s">
        <v>341</v>
      </c>
      <c r="B44" t="s">
        <v>373</v>
      </c>
      <c r="C44" t="s">
        <v>1</v>
      </c>
      <c r="D44" t="s">
        <v>2</v>
      </c>
      <c r="E44" t="s">
        <v>105</v>
      </c>
      <c r="F44" s="1">
        <v>264</v>
      </c>
      <c r="G44">
        <v>3</v>
      </c>
      <c r="H44" t="s">
        <v>5</v>
      </c>
      <c r="I44" t="s">
        <v>4</v>
      </c>
      <c r="J44" t="s">
        <v>386</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380</v>
      </c>
    </row>
    <row r="45" spans="1:17" x14ac:dyDescent="0.25">
      <c r="A45" t="s">
        <v>341</v>
      </c>
      <c r="B45" t="s">
        <v>372</v>
      </c>
      <c r="C45" t="s">
        <v>1</v>
      </c>
      <c r="D45" t="s">
        <v>2</v>
      </c>
      <c r="E45" t="s">
        <v>105</v>
      </c>
      <c r="F45" s="1">
        <v>264</v>
      </c>
      <c r="G45" t="s">
        <v>5</v>
      </c>
      <c r="H45" t="s">
        <v>381</v>
      </c>
      <c r="I45" t="s">
        <v>238</v>
      </c>
      <c r="J45" t="s">
        <v>376</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380</v>
      </c>
    </row>
    <row r="46" spans="1:17" x14ac:dyDescent="0.25">
      <c r="A46" t="s">
        <v>341</v>
      </c>
      <c r="B46" t="s">
        <v>372</v>
      </c>
      <c r="C46" t="s">
        <v>1</v>
      </c>
      <c r="D46" t="s">
        <v>2</v>
      </c>
      <c r="E46" t="s">
        <v>105</v>
      </c>
      <c r="F46" s="1">
        <v>264</v>
      </c>
      <c r="G46" t="s">
        <v>5</v>
      </c>
      <c r="H46" t="s">
        <v>382</v>
      </c>
      <c r="I46" t="s">
        <v>238</v>
      </c>
      <c r="J46" t="s">
        <v>377</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380</v>
      </c>
    </row>
    <row r="47" spans="1:17" x14ac:dyDescent="0.25">
      <c r="A47" t="s">
        <v>341</v>
      </c>
      <c r="B47" t="s">
        <v>372</v>
      </c>
      <c r="C47" t="s">
        <v>1</v>
      </c>
      <c r="D47" t="s">
        <v>2</v>
      </c>
      <c r="E47" t="s">
        <v>105</v>
      </c>
      <c r="F47" s="1">
        <v>264</v>
      </c>
      <c r="G47" t="s">
        <v>5</v>
      </c>
      <c r="H47" t="s">
        <v>216</v>
      </c>
      <c r="I47" t="s">
        <v>238</v>
      </c>
      <c r="J47" t="s">
        <v>378</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380</v>
      </c>
    </row>
    <row r="48" spans="1:17" x14ac:dyDescent="0.25">
      <c r="A48" t="s">
        <v>341</v>
      </c>
      <c r="B48" t="s">
        <v>372</v>
      </c>
      <c r="C48" t="s">
        <v>1</v>
      </c>
      <c r="D48" t="s">
        <v>2</v>
      </c>
      <c r="E48" t="s">
        <v>105</v>
      </c>
      <c r="F48" s="1">
        <v>264</v>
      </c>
      <c r="G48" t="s">
        <v>5</v>
      </c>
      <c r="H48" t="s">
        <v>383</v>
      </c>
      <c r="I48" t="s">
        <v>238</v>
      </c>
      <c r="J48" t="s">
        <v>379</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341</v>
      </c>
      <c r="B49" t="s">
        <v>372</v>
      </c>
      <c r="C49" t="s">
        <v>1</v>
      </c>
      <c r="D49" t="s">
        <v>2</v>
      </c>
      <c r="E49" t="s">
        <v>105</v>
      </c>
      <c r="F49" s="1">
        <v>264</v>
      </c>
      <c r="G49" t="s">
        <v>5</v>
      </c>
      <c r="H49" t="s">
        <v>384</v>
      </c>
      <c r="I49" t="s">
        <v>238</v>
      </c>
      <c r="J49" t="s">
        <v>385</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380</v>
      </c>
    </row>
    <row r="50" spans="1:17" x14ac:dyDescent="0.25">
      <c r="A50" t="s">
        <v>341</v>
      </c>
      <c r="B50" t="s">
        <v>374</v>
      </c>
      <c r="C50" t="s">
        <v>1</v>
      </c>
      <c r="D50" t="s">
        <v>2</v>
      </c>
      <c r="E50" t="s">
        <v>105</v>
      </c>
      <c r="F50" s="1">
        <v>264</v>
      </c>
      <c r="G50" t="s">
        <v>388</v>
      </c>
      <c r="H50" t="s">
        <v>5</v>
      </c>
      <c r="I50" t="s">
        <v>17</v>
      </c>
      <c r="J50" t="s">
        <v>390</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380</v>
      </c>
    </row>
    <row r="51" spans="1:17" x14ac:dyDescent="0.25">
      <c r="A51" s="9" t="s">
        <v>646</v>
      </c>
      <c r="B51" s="9" t="s">
        <v>975</v>
      </c>
      <c r="C51" t="s">
        <v>1</v>
      </c>
      <c r="D51" t="s">
        <v>2</v>
      </c>
      <c r="E51" t="s">
        <v>105</v>
      </c>
      <c r="F51" s="1">
        <v>700</v>
      </c>
      <c r="G51" t="s">
        <v>204</v>
      </c>
      <c r="H51" t="s">
        <v>990</v>
      </c>
      <c r="I51" t="s">
        <v>17</v>
      </c>
      <c r="J51" t="s">
        <v>991</v>
      </c>
      <c r="K51" t="s">
        <v>995</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646</v>
      </c>
      <c r="B52" s="9" t="s">
        <v>998</v>
      </c>
      <c r="C52" t="s">
        <v>1</v>
      </c>
      <c r="D52" t="s">
        <v>2</v>
      </c>
      <c r="E52" t="s">
        <v>105</v>
      </c>
      <c r="F52" s="1">
        <v>700</v>
      </c>
      <c r="G52" t="s">
        <v>27</v>
      </c>
      <c r="H52" t="s">
        <v>990</v>
      </c>
      <c r="I52" t="s">
        <v>17</v>
      </c>
      <c r="J52" t="s">
        <v>27</v>
      </c>
      <c r="K52" t="s">
        <v>995</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646</v>
      </c>
      <c r="B53" s="9" t="s">
        <v>974</v>
      </c>
      <c r="C53" t="s">
        <v>1</v>
      </c>
      <c r="D53" t="s">
        <v>2</v>
      </c>
      <c r="E53" t="s">
        <v>105</v>
      </c>
      <c r="F53" s="1">
        <v>700</v>
      </c>
      <c r="G53" t="s">
        <v>989</v>
      </c>
      <c r="H53" t="s">
        <v>990</v>
      </c>
      <c r="I53" t="s">
        <v>17</v>
      </c>
      <c r="J53" t="s">
        <v>356</v>
      </c>
      <c r="K53" t="s">
        <v>995</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646</v>
      </c>
      <c r="B54" s="9" t="s">
        <v>976</v>
      </c>
      <c r="C54" t="s">
        <v>1</v>
      </c>
      <c r="D54" t="s">
        <v>2</v>
      </c>
      <c r="E54" t="s">
        <v>105</v>
      </c>
      <c r="F54" s="1">
        <v>700</v>
      </c>
      <c r="G54" t="s">
        <v>448</v>
      </c>
      <c r="H54" t="s">
        <v>990</v>
      </c>
      <c r="I54" t="s">
        <v>1153</v>
      </c>
      <c r="J54" t="s">
        <v>27</v>
      </c>
      <c r="K54" t="s">
        <v>995</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646</v>
      </c>
      <c r="B55" s="9" t="s">
        <v>973</v>
      </c>
      <c r="C55" t="s">
        <v>1</v>
      </c>
      <c r="D55" t="s">
        <v>2</v>
      </c>
      <c r="E55" t="s">
        <v>105</v>
      </c>
      <c r="F55" s="1">
        <v>700</v>
      </c>
      <c r="G55" t="s">
        <v>770</v>
      </c>
      <c r="H55" t="s">
        <v>990</v>
      </c>
      <c r="I55" t="s">
        <v>238</v>
      </c>
      <c r="J55" t="s">
        <v>988</v>
      </c>
      <c r="K55" t="s">
        <v>995</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646</v>
      </c>
      <c r="B56" s="9" t="s">
        <v>975</v>
      </c>
      <c r="C56" t="s">
        <v>1</v>
      </c>
      <c r="D56" t="s">
        <v>2</v>
      </c>
      <c r="E56" t="s">
        <v>105</v>
      </c>
      <c r="F56" s="1">
        <v>710</v>
      </c>
      <c r="G56" t="s">
        <v>996</v>
      </c>
      <c r="H56" t="s">
        <v>990</v>
      </c>
      <c r="I56" t="s">
        <v>17</v>
      </c>
      <c r="J56" t="s">
        <v>997</v>
      </c>
      <c r="K56" t="s">
        <v>995</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646</v>
      </c>
      <c r="B57" s="9" t="s">
        <v>998</v>
      </c>
      <c r="C57" t="s">
        <v>1</v>
      </c>
      <c r="D57" t="s">
        <v>2</v>
      </c>
      <c r="E57" t="s">
        <v>105</v>
      </c>
      <c r="F57" s="1">
        <v>710</v>
      </c>
      <c r="G57" t="s">
        <v>27</v>
      </c>
      <c r="H57" t="s">
        <v>990</v>
      </c>
      <c r="I57" t="s">
        <v>17</v>
      </c>
      <c r="J57" t="s">
        <v>27</v>
      </c>
      <c r="K57" t="s">
        <v>995</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646</v>
      </c>
      <c r="B58" s="9" t="s">
        <v>974</v>
      </c>
      <c r="C58" t="s">
        <v>1</v>
      </c>
      <c r="D58" t="s">
        <v>2</v>
      </c>
      <c r="E58" t="s">
        <v>105</v>
      </c>
      <c r="F58" s="1">
        <v>710</v>
      </c>
      <c r="G58" t="s">
        <v>989</v>
      </c>
      <c r="H58" t="s">
        <v>990</v>
      </c>
      <c r="I58" t="s">
        <v>17</v>
      </c>
      <c r="J58" t="s">
        <v>356</v>
      </c>
      <c r="K58" t="s">
        <v>995</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646</v>
      </c>
      <c r="B59" s="9" t="s">
        <v>976</v>
      </c>
      <c r="C59" t="s">
        <v>1</v>
      </c>
      <c r="D59" t="s">
        <v>2</v>
      </c>
      <c r="E59" t="s">
        <v>105</v>
      </c>
      <c r="F59" s="1">
        <v>710</v>
      </c>
      <c r="G59" t="s">
        <v>450</v>
      </c>
      <c r="H59" t="s">
        <v>990</v>
      </c>
      <c r="I59" t="s">
        <v>1153</v>
      </c>
      <c r="J59" t="s">
        <v>1147</v>
      </c>
      <c r="K59" t="s">
        <v>995</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646</v>
      </c>
      <c r="B60" s="9" t="s">
        <v>973</v>
      </c>
      <c r="C60" t="s">
        <v>1</v>
      </c>
      <c r="D60" t="s">
        <v>2</v>
      </c>
      <c r="E60" t="s">
        <v>105</v>
      </c>
      <c r="F60" s="1">
        <v>710</v>
      </c>
      <c r="G60" t="s">
        <v>770</v>
      </c>
      <c r="H60" t="s">
        <v>990</v>
      </c>
      <c r="I60" t="s">
        <v>238</v>
      </c>
      <c r="J60" t="s">
        <v>988</v>
      </c>
      <c r="K60" t="s">
        <v>995</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646</v>
      </c>
      <c r="B61" s="9" t="s">
        <v>975</v>
      </c>
      <c r="C61" t="s">
        <v>1</v>
      </c>
      <c r="D61" t="s">
        <v>2</v>
      </c>
      <c r="E61" t="s">
        <v>105</v>
      </c>
      <c r="F61" s="1">
        <v>711</v>
      </c>
      <c r="G61" t="s">
        <v>1001</v>
      </c>
      <c r="H61" t="s">
        <v>990</v>
      </c>
      <c r="I61" t="s">
        <v>17</v>
      </c>
      <c r="J61" t="s">
        <v>997</v>
      </c>
      <c r="K61" t="s">
        <v>995</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646</v>
      </c>
      <c r="B62" s="9" t="s">
        <v>998</v>
      </c>
      <c r="C62" t="s">
        <v>1</v>
      </c>
      <c r="D62" t="s">
        <v>2</v>
      </c>
      <c r="E62" t="s">
        <v>105</v>
      </c>
      <c r="F62" s="1">
        <v>711</v>
      </c>
      <c r="G62" t="s">
        <v>27</v>
      </c>
      <c r="H62" t="s">
        <v>990</v>
      </c>
      <c r="I62" t="s">
        <v>17</v>
      </c>
      <c r="J62" t="s">
        <v>27</v>
      </c>
      <c r="K62" t="s">
        <v>995</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646</v>
      </c>
      <c r="B63" s="9" t="s">
        <v>974</v>
      </c>
      <c r="C63" t="s">
        <v>1</v>
      </c>
      <c r="D63" t="s">
        <v>2</v>
      </c>
      <c r="E63" t="s">
        <v>105</v>
      </c>
      <c r="F63" s="1">
        <v>711</v>
      </c>
      <c r="G63" t="s">
        <v>989</v>
      </c>
      <c r="H63" t="s">
        <v>990</v>
      </c>
      <c r="I63" t="s">
        <v>17</v>
      </c>
      <c r="J63" t="s">
        <v>356</v>
      </c>
      <c r="K63" t="s">
        <v>995</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646</v>
      </c>
      <c r="B64" s="9" t="s">
        <v>976</v>
      </c>
      <c r="C64" t="s">
        <v>1</v>
      </c>
      <c r="D64" t="s">
        <v>2</v>
      </c>
      <c r="E64" t="s">
        <v>105</v>
      </c>
      <c r="F64" s="1">
        <v>711</v>
      </c>
      <c r="G64" t="s">
        <v>1069</v>
      </c>
      <c r="H64" t="s">
        <v>990</v>
      </c>
      <c r="I64" t="s">
        <v>1153</v>
      </c>
      <c r="J64" t="s">
        <v>1148</v>
      </c>
      <c r="K64" t="s">
        <v>995</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646</v>
      </c>
      <c r="B65" s="9" t="s">
        <v>973</v>
      </c>
      <c r="C65" t="s">
        <v>1</v>
      </c>
      <c r="D65" t="s">
        <v>2</v>
      </c>
      <c r="E65" t="s">
        <v>105</v>
      </c>
      <c r="F65" s="1">
        <v>711</v>
      </c>
      <c r="G65" t="s">
        <v>770</v>
      </c>
      <c r="H65" t="s">
        <v>990</v>
      </c>
      <c r="I65" t="s">
        <v>238</v>
      </c>
      <c r="J65" t="s">
        <v>988</v>
      </c>
      <c r="K65" t="s">
        <v>995</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646</v>
      </c>
      <c r="B66" s="9" t="s">
        <v>998</v>
      </c>
      <c r="C66" t="s">
        <v>1</v>
      </c>
      <c r="D66" t="s">
        <v>2</v>
      </c>
      <c r="E66" t="s">
        <v>105</v>
      </c>
      <c r="F66" s="1">
        <v>730</v>
      </c>
      <c r="G66" t="s">
        <v>27</v>
      </c>
      <c r="H66" t="s">
        <v>216</v>
      </c>
      <c r="I66" t="s">
        <v>17</v>
      </c>
      <c r="J66" t="s">
        <v>27</v>
      </c>
      <c r="K66" t="s">
        <v>995</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646</v>
      </c>
      <c r="B67" s="9" t="s">
        <v>974</v>
      </c>
      <c r="C67" t="s">
        <v>1</v>
      </c>
      <c r="D67" t="s">
        <v>2</v>
      </c>
      <c r="E67" t="s">
        <v>105</v>
      </c>
      <c r="F67" s="1">
        <v>730</v>
      </c>
      <c r="G67" t="s">
        <v>989</v>
      </c>
      <c r="H67" t="s">
        <v>216</v>
      </c>
      <c r="I67" t="s">
        <v>17</v>
      </c>
      <c r="J67" t="s">
        <v>356</v>
      </c>
      <c r="K67" t="s">
        <v>995</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646</v>
      </c>
      <c r="B68" s="9" t="s">
        <v>976</v>
      </c>
      <c r="C68" t="s">
        <v>1</v>
      </c>
      <c r="D68" t="s">
        <v>2</v>
      </c>
      <c r="E68" t="s">
        <v>105</v>
      </c>
      <c r="F68" s="1">
        <v>730</v>
      </c>
      <c r="G68" t="s">
        <v>1008</v>
      </c>
      <c r="H68" t="s">
        <v>216</v>
      </c>
      <c r="I68" t="s">
        <v>1153</v>
      </c>
      <c r="J68" t="s">
        <v>1149</v>
      </c>
      <c r="K68" t="s">
        <v>995</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646</v>
      </c>
      <c r="B69" s="9" t="s">
        <v>1002</v>
      </c>
      <c r="C69" t="s">
        <v>1</v>
      </c>
      <c r="D69" t="s">
        <v>2</v>
      </c>
      <c r="E69" t="s">
        <v>105</v>
      </c>
      <c r="F69" s="1">
        <v>730</v>
      </c>
      <c r="G69" t="s">
        <v>1008</v>
      </c>
      <c r="H69" t="s">
        <v>1009</v>
      </c>
      <c r="I69" t="s">
        <v>17</v>
      </c>
      <c r="J69" t="s">
        <v>1010</v>
      </c>
      <c r="K69" t="s">
        <v>995</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646</v>
      </c>
      <c r="B70" s="9" t="s">
        <v>1005</v>
      </c>
      <c r="C70" t="s">
        <v>1</v>
      </c>
      <c r="D70" t="s">
        <v>2</v>
      </c>
      <c r="E70" t="s">
        <v>105</v>
      </c>
      <c r="F70" s="1">
        <v>730</v>
      </c>
      <c r="G70" t="s">
        <v>346</v>
      </c>
      <c r="H70" t="s">
        <v>1196</v>
      </c>
      <c r="I70" t="s">
        <v>17</v>
      </c>
      <c r="J70" t="s">
        <v>27</v>
      </c>
      <c r="K70" t="s">
        <v>995</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646</v>
      </c>
      <c r="B71" s="9" t="s">
        <v>973</v>
      </c>
      <c r="C71" t="s">
        <v>1</v>
      </c>
      <c r="D71" t="s">
        <v>2</v>
      </c>
      <c r="E71" t="s">
        <v>105</v>
      </c>
      <c r="F71" s="1">
        <v>730</v>
      </c>
      <c r="G71" t="s">
        <v>770</v>
      </c>
      <c r="H71" t="s">
        <v>216</v>
      </c>
      <c r="I71" t="s">
        <v>238</v>
      </c>
      <c r="J71" t="s">
        <v>988</v>
      </c>
      <c r="K71" t="s">
        <v>995</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646</v>
      </c>
      <c r="B72" s="9" t="s">
        <v>976</v>
      </c>
      <c r="C72" t="s">
        <v>1</v>
      </c>
      <c r="D72" t="s">
        <v>2</v>
      </c>
      <c r="E72" t="s">
        <v>105</v>
      </c>
      <c r="F72" s="1">
        <v>740</v>
      </c>
      <c r="G72" t="s">
        <v>451</v>
      </c>
      <c r="H72" t="s">
        <v>216</v>
      </c>
      <c r="I72" t="s">
        <v>1153</v>
      </c>
      <c r="J72" t="s">
        <v>1149</v>
      </c>
      <c r="K72" t="s">
        <v>995</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646</v>
      </c>
      <c r="B73" s="9" t="s">
        <v>1002</v>
      </c>
      <c r="C73" t="s">
        <v>1</v>
      </c>
      <c r="D73" t="s">
        <v>2</v>
      </c>
      <c r="E73" t="s">
        <v>105</v>
      </c>
      <c r="F73" s="1">
        <v>740</v>
      </c>
      <c r="G73" t="s">
        <v>451</v>
      </c>
      <c r="H73" t="s">
        <v>1009</v>
      </c>
      <c r="I73" t="s">
        <v>17</v>
      </c>
      <c r="J73" t="s">
        <v>1010</v>
      </c>
      <c r="K73" t="s">
        <v>995</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646</v>
      </c>
      <c r="B74" s="9" t="s">
        <v>973</v>
      </c>
      <c r="C74" t="s">
        <v>1</v>
      </c>
      <c r="D74" t="s">
        <v>2</v>
      </c>
      <c r="E74" t="s">
        <v>105</v>
      </c>
      <c r="F74" s="1">
        <v>740</v>
      </c>
      <c r="G74" t="s">
        <v>770</v>
      </c>
      <c r="H74" t="s">
        <v>216</v>
      </c>
      <c r="I74" t="s">
        <v>238</v>
      </c>
      <c r="J74" t="s">
        <v>988</v>
      </c>
      <c r="K74" t="s">
        <v>995</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646</v>
      </c>
      <c r="B75" s="9" t="s">
        <v>975</v>
      </c>
      <c r="C75" t="s">
        <v>1</v>
      </c>
      <c r="D75" t="s">
        <v>2</v>
      </c>
      <c r="E75" t="s">
        <v>105</v>
      </c>
      <c r="F75" s="1">
        <v>774</v>
      </c>
      <c r="G75" t="s">
        <v>6</v>
      </c>
      <c r="H75" t="s">
        <v>1018</v>
      </c>
      <c r="I75" t="s">
        <v>17</v>
      </c>
      <c r="J75" t="s">
        <v>27</v>
      </c>
      <c r="K75" t="s">
        <v>995</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646</v>
      </c>
      <c r="B76" s="9" t="s">
        <v>977</v>
      </c>
      <c r="C76" t="s">
        <v>1</v>
      </c>
      <c r="D76" t="s">
        <v>2</v>
      </c>
      <c r="E76" t="s">
        <v>105</v>
      </c>
      <c r="F76" s="1">
        <v>774</v>
      </c>
      <c r="G76" t="s">
        <v>1064</v>
      </c>
      <c r="H76" t="s">
        <v>1022</v>
      </c>
      <c r="I76" t="s">
        <v>17</v>
      </c>
      <c r="J76" t="s">
        <v>1024</v>
      </c>
      <c r="K76" t="s">
        <v>995</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646</v>
      </c>
      <c r="B77" s="9" t="s">
        <v>1015</v>
      </c>
      <c r="C77" t="s">
        <v>1</v>
      </c>
      <c r="D77" t="s">
        <v>2</v>
      </c>
      <c r="E77" t="s">
        <v>105</v>
      </c>
      <c r="F77" s="1">
        <v>774</v>
      </c>
      <c r="G77" t="s">
        <v>770</v>
      </c>
      <c r="H77" t="s">
        <v>1023</v>
      </c>
      <c r="I77" t="s">
        <v>238</v>
      </c>
      <c r="J77" t="s">
        <v>893</v>
      </c>
      <c r="K77" t="s">
        <v>995</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646</v>
      </c>
      <c r="B78" s="9" t="s">
        <v>1013</v>
      </c>
      <c r="C78" t="s">
        <v>1</v>
      </c>
      <c r="D78" t="s">
        <v>2</v>
      </c>
      <c r="E78" t="s">
        <v>105</v>
      </c>
      <c r="F78" s="1">
        <v>774</v>
      </c>
      <c r="G78" t="s">
        <v>24</v>
      </c>
      <c r="H78" t="s">
        <v>1018</v>
      </c>
      <c r="I78" t="s">
        <v>17</v>
      </c>
      <c r="J78" t="s">
        <v>27</v>
      </c>
      <c r="K78" t="s">
        <v>995</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646</v>
      </c>
      <c r="B79" s="9" t="s">
        <v>998</v>
      </c>
      <c r="C79" t="s">
        <v>1</v>
      </c>
      <c r="D79" t="s">
        <v>2</v>
      </c>
      <c r="E79" t="s">
        <v>105</v>
      </c>
      <c r="F79" s="1">
        <v>774</v>
      </c>
      <c r="G79" t="s">
        <v>27</v>
      </c>
      <c r="H79" t="s">
        <v>1018</v>
      </c>
      <c r="I79" t="s">
        <v>17</v>
      </c>
      <c r="J79" t="s">
        <v>27</v>
      </c>
      <c r="K79" t="s">
        <v>995</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646</v>
      </c>
      <c r="B80" s="9" t="s">
        <v>974</v>
      </c>
      <c r="C80" t="s">
        <v>1</v>
      </c>
      <c r="D80" t="s">
        <v>2</v>
      </c>
      <c r="E80" t="s">
        <v>105</v>
      </c>
      <c r="F80" s="1">
        <v>774</v>
      </c>
      <c r="G80" t="s">
        <v>116</v>
      </c>
      <c r="H80" t="s">
        <v>1022</v>
      </c>
      <c r="I80" t="s">
        <v>17</v>
      </c>
      <c r="J80" t="s">
        <v>1017</v>
      </c>
      <c r="K80" t="s">
        <v>995</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646</v>
      </c>
      <c r="B81" s="9" t="s">
        <v>1011</v>
      </c>
      <c r="C81" t="s">
        <v>1</v>
      </c>
      <c r="D81" t="s">
        <v>2</v>
      </c>
      <c r="E81" t="s">
        <v>105</v>
      </c>
      <c r="F81" s="1">
        <v>774</v>
      </c>
      <c r="G81" t="s">
        <v>1068</v>
      </c>
      <c r="H81" t="s">
        <v>1018</v>
      </c>
      <c r="I81" t="s">
        <v>4</v>
      </c>
      <c r="J81" t="s">
        <v>1021</v>
      </c>
      <c r="K81" t="s">
        <v>995</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646</v>
      </c>
      <c r="B82" s="9" t="s">
        <v>976</v>
      </c>
      <c r="C82" t="s">
        <v>1</v>
      </c>
      <c r="D82" t="s">
        <v>2</v>
      </c>
      <c r="E82" t="s">
        <v>105</v>
      </c>
      <c r="F82" s="1">
        <v>774</v>
      </c>
      <c r="G82" t="s">
        <v>135</v>
      </c>
      <c r="H82" t="s">
        <v>1019</v>
      </c>
      <c r="I82" t="s">
        <v>4</v>
      </c>
      <c r="J82" t="s">
        <v>1152</v>
      </c>
      <c r="K82" t="s">
        <v>995</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646</v>
      </c>
      <c r="B83" s="9" t="s">
        <v>976</v>
      </c>
      <c r="C83" t="s">
        <v>1</v>
      </c>
      <c r="D83" t="s">
        <v>2</v>
      </c>
      <c r="E83" t="s">
        <v>105</v>
      </c>
      <c r="F83" s="1">
        <v>774</v>
      </c>
      <c r="G83" t="s">
        <v>346</v>
      </c>
      <c r="H83" t="s">
        <v>1020</v>
      </c>
      <c r="I83" t="s">
        <v>4</v>
      </c>
      <c r="J83" t="s">
        <v>1152</v>
      </c>
      <c r="K83" t="s">
        <v>995</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646</v>
      </c>
      <c r="B84" s="9" t="s">
        <v>1005</v>
      </c>
      <c r="C84" t="s">
        <v>1</v>
      </c>
      <c r="D84" t="s">
        <v>2</v>
      </c>
      <c r="E84" t="s">
        <v>105</v>
      </c>
      <c r="F84" s="1">
        <v>774</v>
      </c>
      <c r="G84" t="s">
        <v>346</v>
      </c>
      <c r="H84" t="s">
        <v>1019</v>
      </c>
      <c r="I84" t="s">
        <v>17</v>
      </c>
      <c r="J84" t="s">
        <v>27</v>
      </c>
      <c r="K84" t="s">
        <v>995</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646</v>
      </c>
      <c r="B85" s="9" t="s">
        <v>973</v>
      </c>
      <c r="C85" t="s">
        <v>1</v>
      </c>
      <c r="D85" t="s">
        <v>2</v>
      </c>
      <c r="E85" t="s">
        <v>105</v>
      </c>
      <c r="F85" s="1">
        <v>774</v>
      </c>
      <c r="G85" t="s">
        <v>770</v>
      </c>
      <c r="H85" t="s">
        <v>1018</v>
      </c>
      <c r="I85" t="s">
        <v>238</v>
      </c>
      <c r="J85" t="s">
        <v>988</v>
      </c>
      <c r="K85" t="s">
        <v>995</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646</v>
      </c>
      <c r="B86" s="27" t="s">
        <v>1334</v>
      </c>
      <c r="C86" s="16" t="s">
        <v>1</v>
      </c>
      <c r="D86" s="16" t="s">
        <v>2</v>
      </c>
      <c r="E86" s="16" t="s">
        <v>105</v>
      </c>
      <c r="F86" s="25" t="s">
        <v>1342</v>
      </c>
      <c r="G86" s="16" t="s">
        <v>770</v>
      </c>
      <c r="H86" s="6" t="s">
        <v>269</v>
      </c>
      <c r="I86" s="16" t="s">
        <v>449</v>
      </c>
      <c r="J86" s="16" t="s">
        <v>27</v>
      </c>
      <c r="K86" s="16" t="s">
        <v>1337</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240</v>
      </c>
      <c r="D87" t="s">
        <v>2</v>
      </c>
      <c r="E87" t="s">
        <v>40</v>
      </c>
      <c r="F87" s="1">
        <v>919</v>
      </c>
      <c r="G87" t="s">
        <v>6</v>
      </c>
      <c r="H87" t="s">
        <v>1445</v>
      </c>
      <c r="I87" t="s">
        <v>238</v>
      </c>
      <c r="J87" t="s">
        <v>1446</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240</v>
      </c>
      <c r="D88" t="s">
        <v>2</v>
      </c>
      <c r="E88" t="s">
        <v>40</v>
      </c>
      <c r="F88" s="1">
        <v>919</v>
      </c>
      <c r="G88" t="s">
        <v>6</v>
      </c>
      <c r="H88" t="s">
        <v>1447</v>
      </c>
      <c r="I88" t="s">
        <v>238</v>
      </c>
      <c r="J88" t="s">
        <v>1446</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240</v>
      </c>
      <c r="D89" t="s">
        <v>2</v>
      </c>
      <c r="E89" t="s">
        <v>40</v>
      </c>
      <c r="F89" s="1">
        <v>919</v>
      </c>
      <c r="G89" t="s">
        <v>6</v>
      </c>
      <c r="H89" t="s">
        <v>1448</v>
      </c>
      <c r="I89" t="s">
        <v>238</v>
      </c>
      <c r="J89" t="s">
        <v>1449</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240</v>
      </c>
      <c r="D90" t="s">
        <v>2</v>
      </c>
      <c r="E90" t="s">
        <v>40</v>
      </c>
      <c r="F90" s="1" t="s">
        <v>770</v>
      </c>
      <c r="G90" t="s">
        <v>770</v>
      </c>
      <c r="H90" t="s">
        <v>1444</v>
      </c>
      <c r="I90" t="s">
        <v>238</v>
      </c>
      <c r="J90" t="s">
        <v>1443</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277</v>
      </c>
      <c r="B91" t="s">
        <v>402</v>
      </c>
      <c r="C91" t="s">
        <v>1</v>
      </c>
      <c r="D91" t="s">
        <v>2</v>
      </c>
      <c r="E91" t="s">
        <v>105</v>
      </c>
      <c r="F91" s="1">
        <v>20</v>
      </c>
      <c r="G91" t="s">
        <v>411</v>
      </c>
      <c r="H91" t="s">
        <v>527</v>
      </c>
      <c r="I91" t="s">
        <v>4</v>
      </c>
      <c r="J91" t="s">
        <v>412</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277</v>
      </c>
      <c r="B92" t="s">
        <v>403</v>
      </c>
      <c r="C92" t="s">
        <v>1</v>
      </c>
      <c r="D92" t="s">
        <v>2</v>
      </c>
      <c r="E92" t="s">
        <v>105</v>
      </c>
      <c r="F92" s="1">
        <v>20</v>
      </c>
      <c r="G92" t="s">
        <v>411</v>
      </c>
      <c r="H92" t="s">
        <v>405</v>
      </c>
      <c r="I92" t="s">
        <v>269</v>
      </c>
      <c r="J92" t="s">
        <v>406</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277</v>
      </c>
      <c r="B93" t="s">
        <v>403</v>
      </c>
      <c r="C93" t="s">
        <v>1</v>
      </c>
      <c r="D93" t="s">
        <v>2</v>
      </c>
      <c r="E93" t="s">
        <v>105</v>
      </c>
      <c r="F93" s="1">
        <v>20</v>
      </c>
      <c r="G93" t="s">
        <v>235</v>
      </c>
      <c r="H93" t="s">
        <v>527</v>
      </c>
      <c r="I93" t="s">
        <v>17</v>
      </c>
      <c r="J93" t="s">
        <v>410</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856</v>
      </c>
      <c r="B94" t="s">
        <v>856</v>
      </c>
      <c r="C94" t="s">
        <v>1</v>
      </c>
      <c r="D94" t="s">
        <v>2</v>
      </c>
      <c r="E94" t="s">
        <v>105</v>
      </c>
      <c r="F94" s="1">
        <v>534</v>
      </c>
      <c r="G94" t="s">
        <v>24</v>
      </c>
      <c r="H94" t="s">
        <v>527</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653</v>
      </c>
      <c r="B95" t="s">
        <v>1415</v>
      </c>
      <c r="C95" t="s">
        <v>1</v>
      </c>
      <c r="D95" t="s">
        <v>2</v>
      </c>
      <c r="E95" t="s">
        <v>105</v>
      </c>
      <c r="F95" s="1">
        <v>22</v>
      </c>
      <c r="G95" t="s">
        <v>126</v>
      </c>
      <c r="H95" t="s">
        <v>527</v>
      </c>
      <c r="I95" t="s">
        <v>4</v>
      </c>
      <c r="J95" t="s">
        <v>652</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653</v>
      </c>
      <c r="B96" t="s">
        <v>1414</v>
      </c>
      <c r="C96" t="s">
        <v>1</v>
      </c>
      <c r="D96" t="s">
        <v>2</v>
      </c>
      <c r="E96" t="s">
        <v>105</v>
      </c>
      <c r="F96" s="1">
        <v>22</v>
      </c>
      <c r="G96" t="s">
        <v>6</v>
      </c>
      <c r="H96" t="s">
        <v>527</v>
      </c>
      <c r="I96" t="s">
        <v>4</v>
      </c>
      <c r="J96" t="s">
        <v>651</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859</v>
      </c>
      <c r="B97" t="s">
        <v>859</v>
      </c>
      <c r="C97" t="s">
        <v>1</v>
      </c>
      <c r="D97" t="s">
        <v>2</v>
      </c>
      <c r="E97" t="s">
        <v>105</v>
      </c>
      <c r="F97" s="1">
        <v>534</v>
      </c>
      <c r="G97" t="s">
        <v>27</v>
      </c>
      <c r="H97" t="s">
        <v>527</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477</v>
      </c>
      <c r="C98" t="s">
        <v>39</v>
      </c>
      <c r="D98" t="s">
        <v>2</v>
      </c>
      <c r="E98" t="s">
        <v>1452</v>
      </c>
      <c r="F98" s="1">
        <v>940</v>
      </c>
      <c r="G98" t="s">
        <v>1453</v>
      </c>
      <c r="H98" t="s">
        <v>5</v>
      </c>
      <c r="I98" t="s">
        <v>5</v>
      </c>
      <c r="J98" t="s">
        <v>5</v>
      </c>
      <c r="K98" t="s">
        <v>1454</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469</v>
      </c>
      <c r="C99" t="s">
        <v>39</v>
      </c>
      <c r="D99" t="s">
        <v>2</v>
      </c>
      <c r="E99" t="s">
        <v>40</v>
      </c>
      <c r="F99" s="1">
        <v>999</v>
      </c>
      <c r="G99" t="s">
        <v>235</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471</v>
      </c>
      <c r="C100" t="s">
        <v>39</v>
      </c>
      <c r="D100" t="s">
        <v>2</v>
      </c>
      <c r="E100" t="s">
        <v>40</v>
      </c>
      <c r="F100" s="1">
        <v>999</v>
      </c>
      <c r="G100" t="s">
        <v>232</v>
      </c>
      <c r="H100" t="s">
        <v>233</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0</v>
      </c>
      <c r="O100" s="8" t="str">
        <f>IF(ISNUMBER(MATCH(mappings[field],#REF!,0)),"y","n")</f>
        <v>n</v>
      </c>
      <c r="P100" s="8" t="s">
        <v>3</v>
      </c>
      <c r="Q100" s="8" t="s">
        <v>3</v>
      </c>
    </row>
    <row r="101" spans="1:17" x14ac:dyDescent="0.25">
      <c r="A101" t="s">
        <v>153</v>
      </c>
      <c r="B101" t="s">
        <v>472</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468</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473</v>
      </c>
      <c r="C103" t="s">
        <v>39</v>
      </c>
      <c r="D103" t="s">
        <v>2</v>
      </c>
      <c r="E103" s="9" t="s">
        <v>40</v>
      </c>
      <c r="F103" s="1">
        <v>999</v>
      </c>
      <c r="G103" t="s">
        <v>189</v>
      </c>
      <c r="H103" t="s">
        <v>186</v>
      </c>
      <c r="I103" t="s">
        <v>4</v>
      </c>
      <c r="J103" t="s">
        <v>209</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473</v>
      </c>
      <c r="C104" t="s">
        <v>39</v>
      </c>
      <c r="D104" t="s">
        <v>2</v>
      </c>
      <c r="E104" s="9" t="s">
        <v>40</v>
      </c>
      <c r="F104" s="1">
        <v>999</v>
      </c>
      <c r="G104" t="s">
        <v>126</v>
      </c>
      <c r="H104" t="s">
        <v>117</v>
      </c>
      <c r="I104" t="s">
        <v>4</v>
      </c>
      <c r="J104" t="s">
        <v>209</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474</v>
      </c>
      <c r="C105" t="s">
        <v>39</v>
      </c>
      <c r="D105" t="s">
        <v>2</v>
      </c>
      <c r="E105" s="9" t="s">
        <v>40</v>
      </c>
      <c r="F105" s="1">
        <v>999</v>
      </c>
      <c r="G105" t="s">
        <v>189</v>
      </c>
      <c r="H105" t="s">
        <v>186</v>
      </c>
      <c r="I105" t="s">
        <v>4</v>
      </c>
      <c r="J105" t="s">
        <v>209</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474</v>
      </c>
      <c r="C106" t="s">
        <v>39</v>
      </c>
      <c r="D106" t="s">
        <v>2</v>
      </c>
      <c r="E106" s="9" t="s">
        <v>40</v>
      </c>
      <c r="F106" s="1">
        <v>999</v>
      </c>
      <c r="G106" t="s">
        <v>126</v>
      </c>
      <c r="H106" t="s">
        <v>117</v>
      </c>
      <c r="I106" t="s">
        <v>4</v>
      </c>
      <c r="J106" t="s">
        <v>209</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475</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0</v>
      </c>
      <c r="O107" s="8" t="str">
        <f>IF(ISNUMBER(MATCH(mappings[field],#REF!,0)),"y","n")</f>
        <v>n</v>
      </c>
      <c r="P107" s="8" t="s">
        <v>3</v>
      </c>
      <c r="Q107" s="8" t="s">
        <v>3</v>
      </c>
    </row>
    <row r="108" spans="1:17" x14ac:dyDescent="0.25">
      <c r="A108" t="s">
        <v>153</v>
      </c>
      <c r="B108" t="s">
        <v>476</v>
      </c>
      <c r="C108" t="s">
        <v>39</v>
      </c>
      <c r="D108" t="s">
        <v>2</v>
      </c>
      <c r="E108" t="s">
        <v>40</v>
      </c>
      <c r="F108" s="1">
        <v>999</v>
      </c>
      <c r="G108" t="s">
        <v>6</v>
      </c>
      <c r="H108" t="s">
        <v>186</v>
      </c>
      <c r="I108" t="s">
        <v>238</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476</v>
      </c>
      <c r="C109" t="s">
        <v>39</v>
      </c>
      <c r="D109" t="s">
        <v>2</v>
      </c>
      <c r="E109" t="s">
        <v>40</v>
      </c>
      <c r="F109" s="1">
        <v>999</v>
      </c>
      <c r="G109" t="s">
        <v>122</v>
      </c>
      <c r="H109" t="s">
        <v>181</v>
      </c>
      <c r="I109" t="s">
        <v>238</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476</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477</v>
      </c>
      <c r="C111" t="s">
        <v>39</v>
      </c>
      <c r="D111" t="s">
        <v>2</v>
      </c>
      <c r="E111" t="s">
        <v>131</v>
      </c>
      <c r="F111" s="1">
        <v>999</v>
      </c>
      <c r="G111" t="s">
        <v>346</v>
      </c>
      <c r="H111" t="s">
        <v>5</v>
      </c>
      <c r="I111" t="s">
        <v>5</v>
      </c>
      <c r="J111" t="s">
        <v>5</v>
      </c>
      <c r="K111" t="s">
        <v>1451</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477</v>
      </c>
      <c r="C112" t="s">
        <v>39</v>
      </c>
      <c r="D112" t="s">
        <v>2</v>
      </c>
      <c r="E112" t="s">
        <v>132</v>
      </c>
      <c r="F112" s="1">
        <v>999</v>
      </c>
      <c r="G112" t="s">
        <v>346</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478</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0</v>
      </c>
      <c r="O113" s="8" t="str">
        <f>IF(ISNUMBER(MATCH(mappings[field],#REF!,0)),"y","n")</f>
        <v>n</v>
      </c>
      <c r="P113" s="8" t="s">
        <v>3</v>
      </c>
      <c r="Q113" s="8" t="s">
        <v>3</v>
      </c>
    </row>
    <row r="114" spans="1:17" x14ac:dyDescent="0.25">
      <c r="A114" t="s">
        <v>153</v>
      </c>
      <c r="B114" t="s">
        <v>477</v>
      </c>
      <c r="C114" t="s">
        <v>770</v>
      </c>
      <c r="D114" t="s">
        <v>2</v>
      </c>
      <c r="E114" t="s">
        <v>40</v>
      </c>
      <c r="F114" s="1" t="s">
        <v>770</v>
      </c>
      <c r="G114" t="s">
        <v>770</v>
      </c>
      <c r="H114" t="s">
        <v>527</v>
      </c>
      <c r="I114" t="s">
        <v>770</v>
      </c>
      <c r="J114" t="s">
        <v>770</v>
      </c>
      <c r="K114" t="s">
        <v>1450</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487</v>
      </c>
      <c r="B115" t="s">
        <v>487</v>
      </c>
      <c r="C115" t="s">
        <v>1</v>
      </c>
      <c r="D115" t="s">
        <v>2</v>
      </c>
      <c r="E115" t="s">
        <v>105</v>
      </c>
      <c r="F115" s="1">
        <v>8</v>
      </c>
      <c r="G115" t="s">
        <v>1410</v>
      </c>
      <c r="H115" t="s">
        <v>527</v>
      </c>
      <c r="I115" t="s">
        <v>1411</v>
      </c>
      <c r="J115" t="s">
        <v>27</v>
      </c>
      <c r="K115" t="s">
        <v>749</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487</v>
      </c>
      <c r="B116" t="s">
        <v>487</v>
      </c>
      <c r="C116" t="s">
        <v>1</v>
      </c>
      <c r="D116" t="s">
        <v>2</v>
      </c>
      <c r="E116" t="s">
        <v>105</v>
      </c>
      <c r="F116" s="1">
        <v>41</v>
      </c>
      <c r="G116" t="s">
        <v>1412</v>
      </c>
      <c r="H116" t="s">
        <v>1413</v>
      </c>
      <c r="I116" t="s">
        <v>1411</v>
      </c>
      <c r="J116" t="s">
        <v>27</v>
      </c>
      <c r="K116" t="s">
        <v>749</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750</v>
      </c>
      <c r="B117" t="s">
        <v>751</v>
      </c>
      <c r="C117" t="s">
        <v>39</v>
      </c>
      <c r="D117" t="s">
        <v>2</v>
      </c>
      <c r="E117" t="s">
        <v>40</v>
      </c>
      <c r="F117" s="1">
        <v>907</v>
      </c>
      <c r="G117" t="s">
        <v>6</v>
      </c>
      <c r="H117" t="s">
        <v>527</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239</v>
      </c>
      <c r="B118" t="s">
        <v>239</v>
      </c>
      <c r="C118" t="s">
        <v>240</v>
      </c>
      <c r="D118" t="s">
        <v>2</v>
      </c>
      <c r="E118" s="9" t="s">
        <v>40</v>
      </c>
      <c r="F118" s="1" t="s">
        <v>241</v>
      </c>
      <c r="G118" t="s">
        <v>5</v>
      </c>
      <c r="H118" t="s">
        <v>527</v>
      </c>
      <c r="I118" t="s">
        <v>183</v>
      </c>
      <c r="J118" t="s">
        <v>242</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750</v>
      </c>
      <c r="B119" t="s">
        <v>751</v>
      </c>
      <c r="C119" t="s">
        <v>39</v>
      </c>
      <c r="D119" t="s">
        <v>2</v>
      </c>
      <c r="E119" t="s">
        <v>1452</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750</v>
      </c>
      <c r="B120" t="s">
        <v>751</v>
      </c>
      <c r="C120" t="s">
        <v>39</v>
      </c>
      <c r="D120" t="s">
        <v>2</v>
      </c>
      <c r="E120" t="s">
        <v>132</v>
      </c>
      <c r="F120" s="1">
        <v>1</v>
      </c>
      <c r="G120" t="s">
        <v>770</v>
      </c>
      <c r="H120" t="s">
        <v>527</v>
      </c>
      <c r="I120" t="s">
        <v>4</v>
      </c>
      <c r="J120" t="s">
        <v>1457</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750</v>
      </c>
      <c r="B121" t="s">
        <v>751</v>
      </c>
      <c r="C121" t="s">
        <v>39</v>
      </c>
      <c r="D121" t="s">
        <v>2</v>
      </c>
      <c r="E121" t="s">
        <v>131</v>
      </c>
      <c r="F121" s="1">
        <v>918</v>
      </c>
      <c r="G121" t="s">
        <v>6</v>
      </c>
      <c r="H121" t="s">
        <v>527</v>
      </c>
      <c r="I121" t="s">
        <v>4</v>
      </c>
      <c r="J121" t="s">
        <v>1457</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285</v>
      </c>
      <c r="B122" t="s">
        <v>393</v>
      </c>
      <c r="C122" t="s">
        <v>1</v>
      </c>
      <c r="D122" t="s">
        <v>2</v>
      </c>
      <c r="E122" t="s">
        <v>105</v>
      </c>
      <c r="F122" s="1">
        <v>10</v>
      </c>
      <c r="G122" t="s">
        <v>6</v>
      </c>
      <c r="H122" t="s">
        <v>527</v>
      </c>
      <c r="I122" t="s">
        <v>4</v>
      </c>
      <c r="J122" t="s">
        <v>873</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285</v>
      </c>
      <c r="B123" t="s">
        <v>393</v>
      </c>
      <c r="C123" t="s">
        <v>1</v>
      </c>
      <c r="D123" t="s">
        <v>2</v>
      </c>
      <c r="E123" t="s">
        <v>105</v>
      </c>
      <c r="F123" s="1">
        <v>10</v>
      </c>
      <c r="G123" t="s">
        <v>130</v>
      </c>
      <c r="H123" t="s">
        <v>527</v>
      </c>
      <c r="I123" t="s">
        <v>4</v>
      </c>
      <c r="J123" t="s">
        <v>872</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285</v>
      </c>
      <c r="B124" t="s">
        <v>393</v>
      </c>
      <c r="C124" t="s">
        <v>1</v>
      </c>
      <c r="D124" t="s">
        <v>2</v>
      </c>
      <c r="E124" t="s">
        <v>105</v>
      </c>
      <c r="F124" s="1">
        <v>10</v>
      </c>
      <c r="G124" t="s">
        <v>24</v>
      </c>
      <c r="H124" t="s">
        <v>527</v>
      </c>
      <c r="I124" t="s">
        <v>4</v>
      </c>
      <c r="J124" t="s">
        <v>871</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285</v>
      </c>
      <c r="B125" t="s">
        <v>391</v>
      </c>
      <c r="C125" t="s">
        <v>1</v>
      </c>
      <c r="D125" t="s">
        <v>2</v>
      </c>
      <c r="E125" t="s">
        <v>105</v>
      </c>
      <c r="F125" s="1">
        <v>15</v>
      </c>
      <c r="G125" t="s">
        <v>235</v>
      </c>
      <c r="H125" t="s">
        <v>527</v>
      </c>
      <c r="I125" t="s">
        <v>4</v>
      </c>
      <c r="J125" t="s">
        <v>650</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285</v>
      </c>
      <c r="B126" t="s">
        <v>392</v>
      </c>
      <c r="C126" t="s">
        <v>1</v>
      </c>
      <c r="D126" t="s">
        <v>2</v>
      </c>
      <c r="E126" t="s">
        <v>105</v>
      </c>
      <c r="F126" s="1">
        <v>15</v>
      </c>
      <c r="G126">
        <v>2</v>
      </c>
      <c r="H126" t="s">
        <v>527</v>
      </c>
      <c r="I126" t="s">
        <v>183</v>
      </c>
      <c r="J126" t="s">
        <v>303</v>
      </c>
      <c r="K126" t="s">
        <v>304</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285</v>
      </c>
      <c r="B127" t="s">
        <v>393</v>
      </c>
      <c r="C127" t="s">
        <v>1</v>
      </c>
      <c r="D127" t="s">
        <v>2</v>
      </c>
      <c r="E127" t="s">
        <v>105</v>
      </c>
      <c r="F127" s="1">
        <v>15</v>
      </c>
      <c r="G127" t="s">
        <v>6</v>
      </c>
      <c r="H127" t="s">
        <v>527</v>
      </c>
      <c r="I127" t="s">
        <v>4</v>
      </c>
      <c r="J127" t="s">
        <v>302</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285</v>
      </c>
      <c r="B128" t="s">
        <v>391</v>
      </c>
      <c r="C128" t="s">
        <v>1</v>
      </c>
      <c r="D128" t="s">
        <v>2</v>
      </c>
      <c r="E128" t="s">
        <v>105</v>
      </c>
      <c r="F128" s="1">
        <v>24</v>
      </c>
      <c r="G128" t="s">
        <v>6</v>
      </c>
      <c r="H128" t="s">
        <v>938</v>
      </c>
      <c r="I128" t="s">
        <v>449</v>
      </c>
      <c r="J128" t="s">
        <v>939</v>
      </c>
      <c r="K128" s="10" t="s">
        <v>563</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285</v>
      </c>
      <c r="B129" t="s">
        <v>391</v>
      </c>
      <c r="C129" t="s">
        <v>1</v>
      </c>
      <c r="D129" t="s">
        <v>2</v>
      </c>
      <c r="E129" t="s">
        <v>105</v>
      </c>
      <c r="F129" s="1">
        <v>24</v>
      </c>
      <c r="G129" t="s">
        <v>235</v>
      </c>
      <c r="H129" t="s">
        <v>527</v>
      </c>
      <c r="I129" t="s">
        <v>17</v>
      </c>
      <c r="J129" t="s">
        <v>937</v>
      </c>
      <c r="K129" s="10" t="s">
        <v>563</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285</v>
      </c>
      <c r="B130" t="s">
        <v>392</v>
      </c>
      <c r="C130" t="s">
        <v>1</v>
      </c>
      <c r="D130" t="s">
        <v>2</v>
      </c>
      <c r="E130" t="s">
        <v>105</v>
      </c>
      <c r="F130" s="1">
        <v>24</v>
      </c>
      <c r="G130" t="s">
        <v>770</v>
      </c>
      <c r="H130" t="s">
        <v>919</v>
      </c>
      <c r="I130" t="s">
        <v>238</v>
      </c>
      <c r="J130" t="s">
        <v>910</v>
      </c>
      <c r="K130" s="10" t="s">
        <v>563</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285</v>
      </c>
      <c r="B131" t="s">
        <v>392</v>
      </c>
      <c r="C131" t="s">
        <v>1</v>
      </c>
      <c r="D131" t="s">
        <v>2</v>
      </c>
      <c r="E131" t="s">
        <v>105</v>
      </c>
      <c r="F131" s="1">
        <v>24</v>
      </c>
      <c r="G131" t="s">
        <v>770</v>
      </c>
      <c r="H131" t="s">
        <v>920</v>
      </c>
      <c r="I131" t="s">
        <v>238</v>
      </c>
      <c r="J131" t="s">
        <v>912</v>
      </c>
      <c r="K131" s="10" t="s">
        <v>563</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285</v>
      </c>
      <c r="B132" t="s">
        <v>392</v>
      </c>
      <c r="C132" t="s">
        <v>1</v>
      </c>
      <c r="D132" t="s">
        <v>2</v>
      </c>
      <c r="E132" t="s">
        <v>105</v>
      </c>
      <c r="F132" s="1">
        <v>24</v>
      </c>
      <c r="G132" t="s">
        <v>770</v>
      </c>
      <c r="H132" t="s">
        <v>921</v>
      </c>
      <c r="I132" t="s">
        <v>238</v>
      </c>
      <c r="J132" t="s">
        <v>914</v>
      </c>
      <c r="K132" s="10" t="s">
        <v>563</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285</v>
      </c>
      <c r="B133" t="s">
        <v>392</v>
      </c>
      <c r="C133" t="s">
        <v>1</v>
      </c>
      <c r="D133" t="s">
        <v>2</v>
      </c>
      <c r="E133" t="s">
        <v>105</v>
      </c>
      <c r="F133" s="1">
        <v>24</v>
      </c>
      <c r="G133" t="s">
        <v>770</v>
      </c>
      <c r="H133" t="s">
        <v>922</v>
      </c>
      <c r="I133" t="s">
        <v>238</v>
      </c>
      <c r="J133" t="s">
        <v>916</v>
      </c>
      <c r="K133" s="10" t="s">
        <v>563</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285</v>
      </c>
      <c r="B134" t="s">
        <v>392</v>
      </c>
      <c r="C134" t="s">
        <v>1</v>
      </c>
      <c r="D134" t="s">
        <v>2</v>
      </c>
      <c r="E134" t="s">
        <v>105</v>
      </c>
      <c r="F134" s="1">
        <v>24</v>
      </c>
      <c r="G134" t="s">
        <v>770</v>
      </c>
      <c r="H134" t="s">
        <v>923</v>
      </c>
      <c r="I134" t="s">
        <v>183</v>
      </c>
      <c r="J134" t="s">
        <v>918</v>
      </c>
      <c r="K134" s="10" t="s">
        <v>563</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285</v>
      </c>
      <c r="B135" t="s">
        <v>392</v>
      </c>
      <c r="C135" t="s">
        <v>1</v>
      </c>
      <c r="D135" t="s">
        <v>2</v>
      </c>
      <c r="E135" t="s">
        <v>105</v>
      </c>
      <c r="F135" s="1">
        <v>24</v>
      </c>
      <c r="G135" t="s">
        <v>770</v>
      </c>
      <c r="H135" t="s">
        <v>924</v>
      </c>
      <c r="I135" t="s">
        <v>238</v>
      </c>
      <c r="J135" t="s">
        <v>917</v>
      </c>
      <c r="K135" s="10" t="s">
        <v>563</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285</v>
      </c>
      <c r="B136" t="s">
        <v>392</v>
      </c>
      <c r="C136" t="s">
        <v>1</v>
      </c>
      <c r="D136" t="s">
        <v>2</v>
      </c>
      <c r="E136" t="s">
        <v>105</v>
      </c>
      <c r="F136" s="1">
        <v>24</v>
      </c>
      <c r="G136" t="s">
        <v>770</v>
      </c>
      <c r="H136" t="s">
        <v>925</v>
      </c>
      <c r="I136" t="s">
        <v>238</v>
      </c>
      <c r="J136" t="s">
        <v>931</v>
      </c>
      <c r="K136" s="10" t="s">
        <v>563</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285</v>
      </c>
      <c r="B137" t="s">
        <v>392</v>
      </c>
      <c r="C137" t="s">
        <v>1</v>
      </c>
      <c r="D137" t="s">
        <v>2</v>
      </c>
      <c r="E137" t="s">
        <v>105</v>
      </c>
      <c r="F137" s="1">
        <v>24</v>
      </c>
      <c r="G137" t="s">
        <v>770</v>
      </c>
      <c r="H137" t="s">
        <v>926</v>
      </c>
      <c r="I137" t="s">
        <v>238</v>
      </c>
      <c r="J137" t="s">
        <v>932</v>
      </c>
      <c r="K137" s="10" t="s">
        <v>563</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285</v>
      </c>
      <c r="B138" t="s">
        <v>392</v>
      </c>
      <c r="C138" t="s">
        <v>1</v>
      </c>
      <c r="D138" t="s">
        <v>2</v>
      </c>
      <c r="E138" t="s">
        <v>105</v>
      </c>
      <c r="F138" s="1">
        <v>24</v>
      </c>
      <c r="G138" t="s">
        <v>770</v>
      </c>
      <c r="H138" t="s">
        <v>927</v>
      </c>
      <c r="I138" t="s">
        <v>238</v>
      </c>
      <c r="J138" t="s">
        <v>933</v>
      </c>
      <c r="K138" s="10" t="s">
        <v>563</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285</v>
      </c>
      <c r="B139" t="s">
        <v>392</v>
      </c>
      <c r="C139" t="s">
        <v>1</v>
      </c>
      <c r="D139" t="s">
        <v>2</v>
      </c>
      <c r="E139" t="s">
        <v>105</v>
      </c>
      <c r="F139" s="1">
        <v>24</v>
      </c>
      <c r="G139" t="s">
        <v>770</v>
      </c>
      <c r="H139" t="s">
        <v>928</v>
      </c>
      <c r="I139" t="s">
        <v>238</v>
      </c>
      <c r="J139" t="s">
        <v>934</v>
      </c>
      <c r="K139" s="10" t="s">
        <v>563</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285</v>
      </c>
      <c r="B140" t="s">
        <v>392</v>
      </c>
      <c r="C140" t="s">
        <v>1</v>
      </c>
      <c r="D140" t="s">
        <v>2</v>
      </c>
      <c r="E140" t="s">
        <v>105</v>
      </c>
      <c r="F140" s="1">
        <v>24</v>
      </c>
      <c r="G140" t="s">
        <v>770</v>
      </c>
      <c r="H140" t="s">
        <v>929</v>
      </c>
      <c r="I140" t="s">
        <v>183</v>
      </c>
      <c r="J140" t="s">
        <v>936</v>
      </c>
      <c r="K140" s="10" t="s">
        <v>563</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285</v>
      </c>
      <c r="B141" t="s">
        <v>392</v>
      </c>
      <c r="C141" t="s">
        <v>1</v>
      </c>
      <c r="D141" t="s">
        <v>2</v>
      </c>
      <c r="E141" t="s">
        <v>105</v>
      </c>
      <c r="F141" s="1">
        <v>24</v>
      </c>
      <c r="G141" t="s">
        <v>770</v>
      </c>
      <c r="H141" t="s">
        <v>930</v>
      </c>
      <c r="I141" t="s">
        <v>238</v>
      </c>
      <c r="J141" t="s">
        <v>935</v>
      </c>
      <c r="K141" s="10" t="s">
        <v>563</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285</v>
      </c>
      <c r="B142" t="s">
        <v>393</v>
      </c>
      <c r="C142" t="s">
        <v>1</v>
      </c>
      <c r="D142" t="s">
        <v>2</v>
      </c>
      <c r="E142" t="s">
        <v>105</v>
      </c>
      <c r="F142" s="1">
        <v>24</v>
      </c>
      <c r="G142" t="s">
        <v>940</v>
      </c>
      <c r="H142" t="s">
        <v>527</v>
      </c>
      <c r="I142" t="s">
        <v>17</v>
      </c>
      <c r="J142" t="s">
        <v>941</v>
      </c>
      <c r="K142" s="10" t="s">
        <v>563</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285</v>
      </c>
      <c r="B143" t="s">
        <v>393</v>
      </c>
      <c r="C143" t="s">
        <v>1</v>
      </c>
      <c r="D143" t="s">
        <v>2</v>
      </c>
      <c r="E143" t="s">
        <v>105</v>
      </c>
      <c r="F143" s="1">
        <v>24</v>
      </c>
      <c r="G143" t="s">
        <v>411</v>
      </c>
      <c r="H143" t="s">
        <v>527</v>
      </c>
      <c r="I143" t="s">
        <v>4</v>
      </c>
      <c r="J143" t="s">
        <v>942</v>
      </c>
      <c r="K143" s="10" t="s">
        <v>563</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285</v>
      </c>
      <c r="B144" t="s">
        <v>391</v>
      </c>
      <c r="C144" t="s">
        <v>1</v>
      </c>
      <c r="D144" t="s">
        <v>2</v>
      </c>
      <c r="E144" t="s">
        <v>105</v>
      </c>
      <c r="F144" s="1">
        <v>27</v>
      </c>
      <c r="G144" t="s">
        <v>235</v>
      </c>
      <c r="H144" t="s">
        <v>527</v>
      </c>
      <c r="I144" t="s">
        <v>17</v>
      </c>
      <c r="J144" t="s">
        <v>937</v>
      </c>
      <c r="K144" s="10" t="s">
        <v>563</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285</v>
      </c>
      <c r="B145" t="s">
        <v>392</v>
      </c>
      <c r="C145" t="s">
        <v>1</v>
      </c>
      <c r="D145" t="s">
        <v>2</v>
      </c>
      <c r="E145" t="s">
        <v>105</v>
      </c>
      <c r="F145" s="1">
        <v>27</v>
      </c>
      <c r="G145" t="s">
        <v>770</v>
      </c>
      <c r="H145" t="s">
        <v>944</v>
      </c>
      <c r="I145" t="s">
        <v>238</v>
      </c>
      <c r="J145" t="s">
        <v>943</v>
      </c>
      <c r="K145" s="10" t="s">
        <v>563</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285</v>
      </c>
      <c r="B146" t="s">
        <v>392</v>
      </c>
      <c r="C146" t="s">
        <v>1</v>
      </c>
      <c r="D146" t="s">
        <v>2</v>
      </c>
      <c r="E146" t="s">
        <v>105</v>
      </c>
      <c r="F146" s="1">
        <v>27</v>
      </c>
      <c r="G146" t="s">
        <v>770</v>
      </c>
      <c r="H146" t="s">
        <v>945</v>
      </c>
      <c r="I146" t="s">
        <v>238</v>
      </c>
      <c r="J146" t="s">
        <v>946</v>
      </c>
      <c r="K146" s="10" t="s">
        <v>563</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285</v>
      </c>
      <c r="B147" t="s">
        <v>393</v>
      </c>
      <c r="C147" t="s">
        <v>1</v>
      </c>
      <c r="D147" t="s">
        <v>2</v>
      </c>
      <c r="E147" t="s">
        <v>105</v>
      </c>
      <c r="F147" s="1">
        <v>27</v>
      </c>
      <c r="G147" t="s">
        <v>6</v>
      </c>
      <c r="H147" t="s">
        <v>527</v>
      </c>
      <c r="I147" t="s">
        <v>4</v>
      </c>
      <c r="J147" t="s">
        <v>27</v>
      </c>
      <c r="K147" s="10" t="s">
        <v>563</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285</v>
      </c>
      <c r="B148" t="s">
        <v>393</v>
      </c>
      <c r="C148" t="s">
        <v>1</v>
      </c>
      <c r="D148" t="s">
        <v>2</v>
      </c>
      <c r="E148" t="s">
        <v>105</v>
      </c>
      <c r="F148" s="1">
        <v>27</v>
      </c>
      <c r="G148" t="s">
        <v>411</v>
      </c>
      <c r="H148" t="s">
        <v>527</v>
      </c>
      <c r="I148" t="s">
        <v>4</v>
      </c>
      <c r="J148" t="s">
        <v>27</v>
      </c>
      <c r="K148" s="10" t="s">
        <v>563</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285</v>
      </c>
      <c r="B149" t="s">
        <v>948</v>
      </c>
      <c r="C149" t="s">
        <v>1</v>
      </c>
      <c r="D149" t="s">
        <v>2</v>
      </c>
      <c r="E149" t="s">
        <v>105</v>
      </c>
      <c r="F149" s="1">
        <v>28</v>
      </c>
      <c r="G149" t="s">
        <v>770</v>
      </c>
      <c r="H149" t="s">
        <v>950</v>
      </c>
      <c r="I149" t="s">
        <v>238</v>
      </c>
      <c r="J149" t="s">
        <v>27</v>
      </c>
      <c r="K149" s="10" t="s">
        <v>563</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285</v>
      </c>
      <c r="B150" t="s">
        <v>391</v>
      </c>
      <c r="C150" t="s">
        <v>1</v>
      </c>
      <c r="D150" t="s">
        <v>2</v>
      </c>
      <c r="E150" t="s">
        <v>105</v>
      </c>
      <c r="F150" s="1">
        <v>28</v>
      </c>
      <c r="G150" t="s">
        <v>952</v>
      </c>
      <c r="H150" t="s">
        <v>951</v>
      </c>
      <c r="I150" t="s">
        <v>17</v>
      </c>
      <c r="J150" t="s">
        <v>953</v>
      </c>
      <c r="K150" t="s">
        <v>947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285</v>
      </c>
      <c r="B151" t="s">
        <v>392</v>
      </c>
      <c r="C151" t="s">
        <v>1</v>
      </c>
      <c r="D151" t="s">
        <v>2</v>
      </c>
      <c r="E151" t="s">
        <v>105</v>
      </c>
      <c r="F151" s="1">
        <v>28</v>
      </c>
      <c r="G151" t="s">
        <v>770</v>
      </c>
      <c r="H151" t="s">
        <v>909</v>
      </c>
      <c r="I151" t="s">
        <v>238</v>
      </c>
      <c r="J151" t="s">
        <v>954</v>
      </c>
      <c r="K151" s="10" t="s">
        <v>563</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285</v>
      </c>
      <c r="B152" t="s">
        <v>392</v>
      </c>
      <c r="C152" t="s">
        <v>1</v>
      </c>
      <c r="D152" t="s">
        <v>2</v>
      </c>
      <c r="E152" t="s">
        <v>105</v>
      </c>
      <c r="F152" s="1">
        <v>28</v>
      </c>
      <c r="G152" t="s">
        <v>770</v>
      </c>
      <c r="H152" t="s">
        <v>248</v>
      </c>
      <c r="I152" t="s">
        <v>238</v>
      </c>
      <c r="J152" t="s">
        <v>955</v>
      </c>
      <c r="K152" s="10" t="s">
        <v>563</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285</v>
      </c>
      <c r="B153" t="s">
        <v>392</v>
      </c>
      <c r="C153" t="s">
        <v>1</v>
      </c>
      <c r="D153" t="s">
        <v>2</v>
      </c>
      <c r="E153" t="s">
        <v>105</v>
      </c>
      <c r="F153" s="1">
        <v>28</v>
      </c>
      <c r="G153" t="s">
        <v>770</v>
      </c>
      <c r="H153" t="s">
        <v>911</v>
      </c>
      <c r="I153" t="s">
        <v>238</v>
      </c>
      <c r="J153" t="s">
        <v>958</v>
      </c>
      <c r="K153" s="10" t="s">
        <v>563</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285</v>
      </c>
      <c r="B154" t="s">
        <v>392</v>
      </c>
      <c r="C154" t="s">
        <v>1</v>
      </c>
      <c r="D154" t="s">
        <v>2</v>
      </c>
      <c r="E154" t="s">
        <v>105</v>
      </c>
      <c r="F154" s="1">
        <v>28</v>
      </c>
      <c r="G154" t="s">
        <v>770</v>
      </c>
      <c r="H154" t="s">
        <v>913</v>
      </c>
      <c r="I154" t="s">
        <v>238</v>
      </c>
      <c r="J154" t="s">
        <v>959</v>
      </c>
      <c r="K154" s="10" t="s">
        <v>563</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285</v>
      </c>
      <c r="B155" t="s">
        <v>392</v>
      </c>
      <c r="C155" t="s">
        <v>1</v>
      </c>
      <c r="D155" t="s">
        <v>2</v>
      </c>
      <c r="E155" t="s">
        <v>105</v>
      </c>
      <c r="F155" s="1">
        <v>28</v>
      </c>
      <c r="G155" t="s">
        <v>770</v>
      </c>
      <c r="H155" t="s">
        <v>915</v>
      </c>
      <c r="I155" t="s">
        <v>238</v>
      </c>
      <c r="J155" t="s">
        <v>960</v>
      </c>
      <c r="K155" s="10" t="s">
        <v>563</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285</v>
      </c>
      <c r="B156" t="s">
        <v>392</v>
      </c>
      <c r="C156" t="s">
        <v>1</v>
      </c>
      <c r="D156" t="s">
        <v>2</v>
      </c>
      <c r="E156" t="s">
        <v>105</v>
      </c>
      <c r="F156" s="1">
        <v>28</v>
      </c>
      <c r="G156" t="s">
        <v>770</v>
      </c>
      <c r="H156" t="s">
        <v>956</v>
      </c>
      <c r="I156" t="s">
        <v>238</v>
      </c>
      <c r="J156" t="s">
        <v>961</v>
      </c>
      <c r="K156" s="10" t="s">
        <v>563</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285</v>
      </c>
      <c r="B157" t="s">
        <v>392</v>
      </c>
      <c r="C157" t="s">
        <v>1</v>
      </c>
      <c r="D157" t="s">
        <v>2</v>
      </c>
      <c r="E157" t="s">
        <v>105</v>
      </c>
      <c r="F157" s="1">
        <v>28</v>
      </c>
      <c r="G157" t="s">
        <v>770</v>
      </c>
      <c r="H157" t="s">
        <v>957</v>
      </c>
      <c r="I157" t="s">
        <v>238</v>
      </c>
      <c r="J157" t="s">
        <v>962</v>
      </c>
      <c r="K157" s="10" t="s">
        <v>563</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285</v>
      </c>
      <c r="B158" t="s">
        <v>392</v>
      </c>
      <c r="C158" t="s">
        <v>1</v>
      </c>
      <c r="D158" t="s">
        <v>2</v>
      </c>
      <c r="E158" t="s">
        <v>105</v>
      </c>
      <c r="F158" s="1">
        <v>30</v>
      </c>
      <c r="G158" t="s">
        <v>770</v>
      </c>
      <c r="H158" t="s">
        <v>944</v>
      </c>
      <c r="I158" t="s">
        <v>238</v>
      </c>
      <c r="J158" t="s">
        <v>963</v>
      </c>
      <c r="K158" s="10" t="s">
        <v>563</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285</v>
      </c>
      <c r="B159" t="s">
        <v>392</v>
      </c>
      <c r="C159" t="s">
        <v>1</v>
      </c>
      <c r="D159" t="s">
        <v>2</v>
      </c>
      <c r="E159" t="s">
        <v>105</v>
      </c>
      <c r="F159" s="1">
        <v>30</v>
      </c>
      <c r="G159" t="s">
        <v>770</v>
      </c>
      <c r="H159" t="s">
        <v>945</v>
      </c>
      <c r="I159" t="s">
        <v>238</v>
      </c>
      <c r="J159" t="s">
        <v>964</v>
      </c>
      <c r="K159" s="10" t="s">
        <v>563</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285</v>
      </c>
      <c r="B160" t="s">
        <v>393</v>
      </c>
      <c r="C160" t="s">
        <v>1</v>
      </c>
      <c r="D160" t="s">
        <v>2</v>
      </c>
      <c r="E160" t="s">
        <v>105</v>
      </c>
      <c r="F160" s="1">
        <v>30</v>
      </c>
      <c r="G160" t="s">
        <v>411</v>
      </c>
      <c r="H160" t="s">
        <v>527</v>
      </c>
      <c r="I160" t="s">
        <v>4</v>
      </c>
      <c r="J160" t="s">
        <v>27</v>
      </c>
      <c r="K160" s="10" t="s">
        <v>563</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285</v>
      </c>
      <c r="B161" t="s">
        <v>391</v>
      </c>
      <c r="C161" t="s">
        <v>1</v>
      </c>
      <c r="D161" t="s">
        <v>2</v>
      </c>
      <c r="E161" t="s">
        <v>105</v>
      </c>
      <c r="F161" s="1">
        <v>74</v>
      </c>
      <c r="G161" t="s">
        <v>411</v>
      </c>
      <c r="H161" t="s">
        <v>968</v>
      </c>
      <c r="I161" t="s">
        <v>17</v>
      </c>
      <c r="J161" t="s">
        <v>969</v>
      </c>
      <c r="K161" s="10" t="s">
        <v>563</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285</v>
      </c>
      <c r="B162" t="s">
        <v>392</v>
      </c>
      <c r="C162" t="s">
        <v>1</v>
      </c>
      <c r="D162" t="s">
        <v>2</v>
      </c>
      <c r="E162" t="s">
        <v>105</v>
      </c>
      <c r="F162" s="1">
        <v>74</v>
      </c>
      <c r="G162" t="s">
        <v>770</v>
      </c>
      <c r="H162" t="s">
        <v>944</v>
      </c>
      <c r="I162" t="s">
        <v>238</v>
      </c>
      <c r="J162" t="s">
        <v>965</v>
      </c>
      <c r="K162" s="10" t="s">
        <v>563</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285</v>
      </c>
      <c r="B163" t="s">
        <v>392</v>
      </c>
      <c r="C163" t="s">
        <v>1</v>
      </c>
      <c r="D163" t="s">
        <v>2</v>
      </c>
      <c r="E163" t="s">
        <v>105</v>
      </c>
      <c r="F163" s="1">
        <v>74</v>
      </c>
      <c r="G163" t="s">
        <v>770</v>
      </c>
      <c r="H163" t="s">
        <v>945</v>
      </c>
      <c r="I163" t="s">
        <v>238</v>
      </c>
      <c r="J163" t="s">
        <v>966</v>
      </c>
      <c r="K163" s="10" t="s">
        <v>563</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285</v>
      </c>
      <c r="B164" t="s">
        <v>393</v>
      </c>
      <c r="C164" t="s">
        <v>1</v>
      </c>
      <c r="D164" t="s">
        <v>2</v>
      </c>
      <c r="E164" t="s">
        <v>105</v>
      </c>
      <c r="F164" s="1">
        <v>74</v>
      </c>
      <c r="G164" t="s">
        <v>411</v>
      </c>
      <c r="H164" t="s">
        <v>527</v>
      </c>
      <c r="I164" t="s">
        <v>4</v>
      </c>
      <c r="J164" t="s">
        <v>967</v>
      </c>
      <c r="K164" s="10" t="s">
        <v>563</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285</v>
      </c>
      <c r="B165" t="s">
        <v>392</v>
      </c>
      <c r="C165" t="s">
        <v>1</v>
      </c>
      <c r="D165" t="s">
        <v>2</v>
      </c>
      <c r="E165" t="s">
        <v>105</v>
      </c>
      <c r="F165" s="1">
        <v>88</v>
      </c>
      <c r="G165" t="s">
        <v>770</v>
      </c>
      <c r="H165" t="s">
        <v>944</v>
      </c>
      <c r="I165" t="s">
        <v>238</v>
      </c>
      <c r="J165" t="s">
        <v>970</v>
      </c>
      <c r="K165" s="10" t="s">
        <v>563</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285</v>
      </c>
      <c r="B166" t="s">
        <v>392</v>
      </c>
      <c r="C166" t="s">
        <v>1</v>
      </c>
      <c r="D166" t="s">
        <v>2</v>
      </c>
      <c r="E166" t="s">
        <v>105</v>
      </c>
      <c r="F166" s="1">
        <v>88</v>
      </c>
      <c r="G166" t="s">
        <v>770</v>
      </c>
      <c r="H166" t="s">
        <v>945</v>
      </c>
      <c r="I166" t="s">
        <v>238</v>
      </c>
      <c r="J166" t="s">
        <v>971</v>
      </c>
      <c r="K166" s="10" t="s">
        <v>563</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285</v>
      </c>
      <c r="B167" t="s">
        <v>393</v>
      </c>
      <c r="C167" t="s">
        <v>1</v>
      </c>
      <c r="D167" t="s">
        <v>2</v>
      </c>
      <c r="E167" t="s">
        <v>105</v>
      </c>
      <c r="F167" s="1">
        <v>88</v>
      </c>
      <c r="G167" t="s">
        <v>411</v>
      </c>
      <c r="H167" t="s">
        <v>527</v>
      </c>
      <c r="I167" t="s">
        <v>4</v>
      </c>
      <c r="J167" t="s">
        <v>27</v>
      </c>
      <c r="K167" s="10" t="s">
        <v>563</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285</v>
      </c>
      <c r="B168" t="s">
        <v>392</v>
      </c>
      <c r="C168" t="s">
        <v>1</v>
      </c>
      <c r="D168" t="s">
        <v>2</v>
      </c>
      <c r="E168" t="s">
        <v>105</v>
      </c>
      <c r="F168" s="1">
        <v>383</v>
      </c>
      <c r="G168" s="16" t="s">
        <v>1311</v>
      </c>
      <c r="H168" s="16" t="s">
        <v>1311</v>
      </c>
      <c r="I168" s="16" t="s">
        <v>1311</v>
      </c>
      <c r="J168" s="16" t="s">
        <v>1311</v>
      </c>
      <c r="K168" t="s">
        <v>1313</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196</v>
      </c>
      <c r="B169" t="s">
        <v>1133</v>
      </c>
      <c r="C169" s="16" t="s">
        <v>1</v>
      </c>
      <c r="D169" s="16" t="s">
        <v>2</v>
      </c>
      <c r="E169" s="16" t="s">
        <v>105</v>
      </c>
      <c r="F169" s="1">
        <v>100</v>
      </c>
      <c r="G169" t="s">
        <v>1140</v>
      </c>
      <c r="H169" t="s">
        <v>527</v>
      </c>
      <c r="I169" s="16" t="s">
        <v>17</v>
      </c>
      <c r="J169" t="s">
        <v>27</v>
      </c>
      <c r="K169" s="9" t="s">
        <v>1132</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196</v>
      </c>
      <c r="B170" t="s">
        <v>1134</v>
      </c>
      <c r="C170" s="16" t="s">
        <v>1</v>
      </c>
      <c r="D170" s="16" t="s">
        <v>2</v>
      </c>
      <c r="E170" s="16" t="s">
        <v>105</v>
      </c>
      <c r="F170" s="1">
        <v>100</v>
      </c>
      <c r="G170" t="s">
        <v>205</v>
      </c>
      <c r="H170" t="s">
        <v>527</v>
      </c>
      <c r="I170" t="s">
        <v>449</v>
      </c>
      <c r="J170" t="s">
        <v>27</v>
      </c>
      <c r="K170" s="9" t="s">
        <v>1132</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196</v>
      </c>
      <c r="B171" s="9" t="s">
        <v>1135</v>
      </c>
      <c r="C171" s="16" t="s">
        <v>1</v>
      </c>
      <c r="D171" s="16" t="s">
        <v>2</v>
      </c>
      <c r="E171" s="16" t="s">
        <v>105</v>
      </c>
      <c r="F171" s="1">
        <v>100</v>
      </c>
      <c r="G171" t="s">
        <v>770</v>
      </c>
      <c r="H171" t="s">
        <v>527</v>
      </c>
      <c r="I171" t="s">
        <v>449</v>
      </c>
      <c r="J171" t="s">
        <v>27</v>
      </c>
      <c r="K171" s="9" t="s">
        <v>1132</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196</v>
      </c>
      <c r="B172" t="s">
        <v>1133</v>
      </c>
      <c r="C172" s="16" t="s">
        <v>1</v>
      </c>
      <c r="D172" s="16" t="s">
        <v>2</v>
      </c>
      <c r="E172" s="16" t="s">
        <v>105</v>
      </c>
      <c r="F172" s="1">
        <v>110</v>
      </c>
      <c r="G172" t="s">
        <v>1141</v>
      </c>
      <c r="H172" t="s">
        <v>527</v>
      </c>
      <c r="I172" s="16" t="s">
        <v>17</v>
      </c>
      <c r="J172" t="s">
        <v>27</v>
      </c>
      <c r="K172" s="9" t="s">
        <v>1132</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196</v>
      </c>
      <c r="B173" t="s">
        <v>1134</v>
      </c>
      <c r="C173" s="16" t="s">
        <v>1</v>
      </c>
      <c r="D173" s="16" t="s">
        <v>2</v>
      </c>
      <c r="E173" s="16" t="s">
        <v>105</v>
      </c>
      <c r="F173" s="1">
        <v>110</v>
      </c>
      <c r="G173" t="s">
        <v>205</v>
      </c>
      <c r="H173" t="s">
        <v>527</v>
      </c>
      <c r="I173" t="s">
        <v>449</v>
      </c>
      <c r="J173" t="s">
        <v>27</v>
      </c>
      <c r="K173" s="9" t="s">
        <v>1132</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196</v>
      </c>
      <c r="B174" s="9" t="s">
        <v>1135</v>
      </c>
      <c r="C174" s="16" t="s">
        <v>1</v>
      </c>
      <c r="D174" s="16" t="s">
        <v>2</v>
      </c>
      <c r="E174" s="16" t="s">
        <v>105</v>
      </c>
      <c r="F174" s="1">
        <v>110</v>
      </c>
      <c r="G174" t="s">
        <v>770</v>
      </c>
      <c r="H174" t="s">
        <v>527</v>
      </c>
      <c r="I174" t="s">
        <v>449</v>
      </c>
      <c r="J174" t="s">
        <v>27</v>
      </c>
      <c r="K174" s="9" t="s">
        <v>1132</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196</v>
      </c>
      <c r="B175" t="s">
        <v>1133</v>
      </c>
      <c r="C175" s="16" t="s">
        <v>1</v>
      </c>
      <c r="D175" s="16" t="s">
        <v>2</v>
      </c>
      <c r="E175" s="16" t="s">
        <v>105</v>
      </c>
      <c r="F175" s="1">
        <v>111</v>
      </c>
      <c r="G175" t="s">
        <v>1142</v>
      </c>
      <c r="H175" t="s">
        <v>527</v>
      </c>
      <c r="I175" s="16" t="s">
        <v>17</v>
      </c>
      <c r="J175" t="s">
        <v>27</v>
      </c>
      <c r="K175" s="9" t="s">
        <v>1132</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196</v>
      </c>
      <c r="B176" t="s">
        <v>1134</v>
      </c>
      <c r="C176" s="16" t="s">
        <v>1</v>
      </c>
      <c r="D176" s="16" t="s">
        <v>2</v>
      </c>
      <c r="E176" s="16" t="s">
        <v>105</v>
      </c>
      <c r="F176" s="1">
        <v>111</v>
      </c>
      <c r="G176" t="s">
        <v>206</v>
      </c>
      <c r="H176" t="s">
        <v>527</v>
      </c>
      <c r="I176" t="s">
        <v>449</v>
      </c>
      <c r="J176" t="s">
        <v>27</v>
      </c>
      <c r="K176" s="9" t="s">
        <v>1132</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196</v>
      </c>
      <c r="B177" s="9" t="s">
        <v>1135</v>
      </c>
      <c r="C177" s="16" t="s">
        <v>1</v>
      </c>
      <c r="D177" s="16" t="s">
        <v>2</v>
      </c>
      <c r="E177" s="16" t="s">
        <v>105</v>
      </c>
      <c r="F177" s="1">
        <v>111</v>
      </c>
      <c r="G177" t="s">
        <v>770</v>
      </c>
      <c r="H177" t="s">
        <v>527</v>
      </c>
      <c r="I177" t="s">
        <v>449</v>
      </c>
      <c r="J177" t="s">
        <v>27</v>
      </c>
      <c r="K177" s="9" t="s">
        <v>1132</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196</v>
      </c>
      <c r="B178" t="s">
        <v>1133</v>
      </c>
      <c r="C178" s="16" t="s">
        <v>1</v>
      </c>
      <c r="D178" s="16" t="s">
        <v>2</v>
      </c>
      <c r="E178" s="16" t="s">
        <v>105</v>
      </c>
      <c r="F178" s="1">
        <v>700</v>
      </c>
      <c r="G178" t="s">
        <v>1140</v>
      </c>
      <c r="H178" t="s">
        <v>1143</v>
      </c>
      <c r="I178" s="16" t="s">
        <v>17</v>
      </c>
      <c r="J178" t="s">
        <v>27</v>
      </c>
      <c r="K178" s="9" t="s">
        <v>1132</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196</v>
      </c>
      <c r="B179" t="s">
        <v>1134</v>
      </c>
      <c r="C179" s="16" t="s">
        <v>1</v>
      </c>
      <c r="D179" s="16" t="s">
        <v>2</v>
      </c>
      <c r="E179" s="16" t="s">
        <v>105</v>
      </c>
      <c r="F179" s="1">
        <v>700</v>
      </c>
      <c r="G179" t="s">
        <v>205</v>
      </c>
      <c r="H179" t="s">
        <v>1143</v>
      </c>
      <c r="I179" t="s">
        <v>449</v>
      </c>
      <c r="J179" t="s">
        <v>27</v>
      </c>
      <c r="K179" s="9" t="s">
        <v>1132</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196</v>
      </c>
      <c r="B180" s="9" t="s">
        <v>1135</v>
      </c>
      <c r="C180" s="16" t="s">
        <v>1</v>
      </c>
      <c r="D180" s="16" t="s">
        <v>2</v>
      </c>
      <c r="E180" s="16" t="s">
        <v>105</v>
      </c>
      <c r="F180" s="1">
        <v>700</v>
      </c>
      <c r="G180" t="s">
        <v>770</v>
      </c>
      <c r="H180" t="s">
        <v>1143</v>
      </c>
      <c r="I180" t="s">
        <v>449</v>
      </c>
      <c r="J180" t="s">
        <v>27</v>
      </c>
      <c r="K180" s="9" t="s">
        <v>1132</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196</v>
      </c>
      <c r="B181" t="s">
        <v>1133</v>
      </c>
      <c r="C181" s="16" t="s">
        <v>1</v>
      </c>
      <c r="D181" s="16" t="s">
        <v>2</v>
      </c>
      <c r="E181" s="16" t="s">
        <v>105</v>
      </c>
      <c r="F181" s="1">
        <v>710</v>
      </c>
      <c r="G181" t="s">
        <v>1141</v>
      </c>
      <c r="H181" t="s">
        <v>1143</v>
      </c>
      <c r="I181" s="16" t="s">
        <v>17</v>
      </c>
      <c r="J181" t="s">
        <v>27</v>
      </c>
      <c r="K181" s="9" t="s">
        <v>1132</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196</v>
      </c>
      <c r="B182" t="s">
        <v>1134</v>
      </c>
      <c r="C182" s="16" t="s">
        <v>1</v>
      </c>
      <c r="D182" s="16" t="s">
        <v>2</v>
      </c>
      <c r="E182" s="16" t="s">
        <v>105</v>
      </c>
      <c r="F182" s="1">
        <v>710</v>
      </c>
      <c r="G182" t="s">
        <v>205</v>
      </c>
      <c r="H182" t="s">
        <v>1143</v>
      </c>
      <c r="I182" t="s">
        <v>449</v>
      </c>
      <c r="J182" t="s">
        <v>27</v>
      </c>
      <c r="K182" s="9" t="s">
        <v>1132</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196</v>
      </c>
      <c r="B183" s="9" t="s">
        <v>1135</v>
      </c>
      <c r="C183" s="16" t="s">
        <v>1</v>
      </c>
      <c r="D183" s="16" t="s">
        <v>2</v>
      </c>
      <c r="E183" s="16" t="s">
        <v>105</v>
      </c>
      <c r="F183" s="1">
        <v>710</v>
      </c>
      <c r="G183" t="s">
        <v>770</v>
      </c>
      <c r="H183" t="s">
        <v>1143</v>
      </c>
      <c r="I183" t="s">
        <v>449</v>
      </c>
      <c r="J183" t="s">
        <v>27</v>
      </c>
      <c r="K183" s="9" t="s">
        <v>1132</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196</v>
      </c>
      <c r="B184" t="s">
        <v>1133</v>
      </c>
      <c r="C184" s="16" t="s">
        <v>1</v>
      </c>
      <c r="D184" s="16" t="s">
        <v>2</v>
      </c>
      <c r="E184" s="16" t="s">
        <v>105</v>
      </c>
      <c r="F184" s="1">
        <v>711</v>
      </c>
      <c r="G184" t="s">
        <v>1142</v>
      </c>
      <c r="H184" t="s">
        <v>1143</v>
      </c>
      <c r="I184" s="16" t="s">
        <v>17</v>
      </c>
      <c r="J184" t="s">
        <v>27</v>
      </c>
      <c r="K184" s="9" t="s">
        <v>1132</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196</v>
      </c>
      <c r="B185" t="s">
        <v>1134</v>
      </c>
      <c r="C185" s="16" t="s">
        <v>1</v>
      </c>
      <c r="D185" s="16" t="s">
        <v>2</v>
      </c>
      <c r="E185" s="16" t="s">
        <v>105</v>
      </c>
      <c r="F185" s="1">
        <v>711</v>
      </c>
      <c r="G185" t="s">
        <v>206</v>
      </c>
      <c r="H185" t="s">
        <v>1143</v>
      </c>
      <c r="I185" t="s">
        <v>449</v>
      </c>
      <c r="J185" t="s">
        <v>27</v>
      </c>
      <c r="K185" s="9" t="s">
        <v>1132</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196</v>
      </c>
      <c r="B186" s="9" t="s">
        <v>1135</v>
      </c>
      <c r="C186" s="16" t="s">
        <v>1</v>
      </c>
      <c r="D186" s="16" t="s">
        <v>2</v>
      </c>
      <c r="E186" s="16" t="s">
        <v>105</v>
      </c>
      <c r="F186" s="1">
        <v>711</v>
      </c>
      <c r="G186" t="s">
        <v>770</v>
      </c>
      <c r="H186" t="s">
        <v>1143</v>
      </c>
      <c r="I186" t="s">
        <v>449</v>
      </c>
      <c r="J186" t="s">
        <v>27</v>
      </c>
      <c r="K186" s="9" t="s">
        <v>1132</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196</v>
      </c>
      <c r="B187" t="s">
        <v>1133</v>
      </c>
      <c r="C187" s="16" t="s">
        <v>1</v>
      </c>
      <c r="D187" s="16" t="s">
        <v>2</v>
      </c>
      <c r="E187" s="16" t="s">
        <v>105</v>
      </c>
      <c r="F187" s="1">
        <v>720</v>
      </c>
      <c r="G187" t="s">
        <v>6</v>
      </c>
      <c r="H187" t="s">
        <v>527</v>
      </c>
      <c r="I187" s="16" t="s">
        <v>17</v>
      </c>
      <c r="J187" t="s">
        <v>27</v>
      </c>
      <c r="K187" s="9" t="s">
        <v>1132</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196</v>
      </c>
      <c r="B188" t="s">
        <v>1134</v>
      </c>
      <c r="C188" s="16" t="s">
        <v>1</v>
      </c>
      <c r="D188" s="16" t="s">
        <v>2</v>
      </c>
      <c r="E188" s="16" t="s">
        <v>105</v>
      </c>
      <c r="F188" s="1">
        <v>720</v>
      </c>
      <c r="G188" t="s">
        <v>205</v>
      </c>
      <c r="H188" t="s">
        <v>527</v>
      </c>
      <c r="I188" t="s">
        <v>449</v>
      </c>
      <c r="J188" t="s">
        <v>27</v>
      </c>
      <c r="K188" s="9" t="s">
        <v>1132</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196</v>
      </c>
      <c r="B189" s="9" t="s">
        <v>1135</v>
      </c>
      <c r="C189" s="16" t="s">
        <v>1</v>
      </c>
      <c r="D189" s="16" t="s">
        <v>2</v>
      </c>
      <c r="E189" s="16" t="s">
        <v>105</v>
      </c>
      <c r="F189" s="1">
        <v>720</v>
      </c>
      <c r="G189" t="s">
        <v>770</v>
      </c>
      <c r="H189" t="s">
        <v>527</v>
      </c>
      <c r="I189" t="s">
        <v>449</v>
      </c>
      <c r="J189" t="s">
        <v>27</v>
      </c>
      <c r="K189" s="9" t="s">
        <v>1132</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196</v>
      </c>
      <c r="B190" s="9" t="s">
        <v>1343</v>
      </c>
      <c r="C190" s="16" t="s">
        <v>1</v>
      </c>
      <c r="D190" s="16" t="s">
        <v>2</v>
      </c>
      <c r="E190" s="16" t="s">
        <v>105</v>
      </c>
      <c r="F190" s="25" t="s">
        <v>1342</v>
      </c>
      <c r="G190" s="16" t="s">
        <v>770</v>
      </c>
      <c r="H190" s="6" t="s">
        <v>269</v>
      </c>
      <c r="I190" s="16" t="s">
        <v>449</v>
      </c>
      <c r="J190" s="16" t="s">
        <v>27</v>
      </c>
      <c r="K190" s="16" t="s">
        <v>1337</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434</v>
      </c>
      <c r="B191" t="s">
        <v>434</v>
      </c>
      <c r="C191" t="s">
        <v>1</v>
      </c>
      <c r="D191" t="s">
        <v>2</v>
      </c>
      <c r="E191" t="s">
        <v>105</v>
      </c>
      <c r="F191" s="1">
        <v>506</v>
      </c>
      <c r="G191" t="s">
        <v>786</v>
      </c>
      <c r="H191" t="s">
        <v>527</v>
      </c>
      <c r="I191" t="s">
        <v>17</v>
      </c>
      <c r="J191" t="s">
        <v>787</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574</v>
      </c>
      <c r="B192" t="s">
        <v>574</v>
      </c>
      <c r="C192" t="s">
        <v>1</v>
      </c>
      <c r="D192" t="s">
        <v>2</v>
      </c>
      <c r="E192" t="s">
        <v>105</v>
      </c>
      <c r="F192" s="1">
        <v>545</v>
      </c>
      <c r="G192" t="s">
        <v>573</v>
      </c>
      <c r="H192" t="s">
        <v>248</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799</v>
      </c>
      <c r="B193" t="s">
        <v>801</v>
      </c>
      <c r="C193" t="s">
        <v>1</v>
      </c>
      <c r="D193" t="s">
        <v>2</v>
      </c>
      <c r="E193" t="s">
        <v>105</v>
      </c>
      <c r="F193" s="1">
        <v>563</v>
      </c>
      <c r="G193">
        <v>3</v>
      </c>
      <c r="H193" t="s">
        <v>527</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799</v>
      </c>
      <c r="B194" t="s">
        <v>800</v>
      </c>
      <c r="C194" t="s">
        <v>1</v>
      </c>
      <c r="D194" t="s">
        <v>2</v>
      </c>
      <c r="E194" t="s">
        <v>105</v>
      </c>
      <c r="F194" s="1">
        <v>563</v>
      </c>
      <c r="G194" t="s">
        <v>804</v>
      </c>
      <c r="H194" t="s">
        <v>527</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334</v>
      </c>
      <c r="B195" t="s">
        <v>334</v>
      </c>
      <c r="C195" t="s">
        <v>1</v>
      </c>
      <c r="D195" t="s">
        <v>2</v>
      </c>
      <c r="E195" t="s">
        <v>105</v>
      </c>
      <c r="F195" s="1">
        <v>545</v>
      </c>
      <c r="G195" t="s">
        <v>573</v>
      </c>
      <c r="H195" t="s">
        <v>1356</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1344</v>
      </c>
      <c r="B196" t="s">
        <v>1344</v>
      </c>
      <c r="C196" t="s">
        <v>1</v>
      </c>
      <c r="D196" t="s">
        <v>2</v>
      </c>
      <c r="E196" t="s">
        <v>105</v>
      </c>
      <c r="F196" s="1">
        <v>510</v>
      </c>
      <c r="G196" t="s">
        <v>1349</v>
      </c>
      <c r="H196" t="s">
        <v>527</v>
      </c>
      <c r="I196" t="s">
        <v>17</v>
      </c>
      <c r="J196" t="s">
        <v>590</v>
      </c>
      <c r="K196" t="s">
        <v>429</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805</v>
      </c>
      <c r="B197" t="s">
        <v>805</v>
      </c>
      <c r="C197" t="s">
        <v>1</v>
      </c>
      <c r="D197" t="s">
        <v>2</v>
      </c>
      <c r="E197" t="s">
        <v>105</v>
      </c>
      <c r="F197" s="1">
        <v>562</v>
      </c>
      <c r="G197" t="s">
        <v>518</v>
      </c>
      <c r="H197" t="s">
        <v>527</v>
      </c>
      <c r="I197" t="s">
        <v>17</v>
      </c>
      <c r="J197" t="s">
        <v>590</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757</v>
      </c>
      <c r="B198" t="s">
        <v>757</v>
      </c>
      <c r="C198" t="s">
        <v>1</v>
      </c>
      <c r="D198" t="s">
        <v>2</v>
      </c>
      <c r="E198" t="s">
        <v>105</v>
      </c>
      <c r="F198" s="1">
        <v>514</v>
      </c>
      <c r="G198" t="s">
        <v>759</v>
      </c>
      <c r="H198" t="s">
        <v>527</v>
      </c>
      <c r="I198" t="s">
        <v>17</v>
      </c>
      <c r="J198" t="s">
        <v>843</v>
      </c>
      <c r="K198" t="s">
        <v>429</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1350</v>
      </c>
      <c r="B199" t="s">
        <v>1350</v>
      </c>
      <c r="C199" t="s">
        <v>1</v>
      </c>
      <c r="D199" t="s">
        <v>2</v>
      </c>
      <c r="E199" t="s">
        <v>105</v>
      </c>
      <c r="F199" s="1">
        <v>555</v>
      </c>
      <c r="G199" t="s">
        <v>1353</v>
      </c>
      <c r="H199" t="s">
        <v>771</v>
      </c>
      <c r="I199" t="s">
        <v>17</v>
      </c>
      <c r="J199" t="s">
        <v>1354</v>
      </c>
      <c r="K199" t="s">
        <v>429</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1350</v>
      </c>
      <c r="B200" t="s">
        <v>1350</v>
      </c>
      <c r="C200" t="s">
        <v>1</v>
      </c>
      <c r="D200" t="s">
        <v>2</v>
      </c>
      <c r="E200" t="s">
        <v>105</v>
      </c>
      <c r="F200" s="1">
        <v>555</v>
      </c>
      <c r="G200" t="s">
        <v>1353</v>
      </c>
      <c r="H200" t="s">
        <v>909</v>
      </c>
      <c r="I200" t="s">
        <v>17</v>
      </c>
      <c r="J200" t="s">
        <v>1355</v>
      </c>
      <c r="K200" t="s">
        <v>429</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1350</v>
      </c>
      <c r="B201" t="s">
        <v>1350</v>
      </c>
      <c r="C201" t="s">
        <v>1</v>
      </c>
      <c r="D201" t="s">
        <v>2</v>
      </c>
      <c r="E201" t="s">
        <v>105</v>
      </c>
      <c r="F201" s="1">
        <v>555</v>
      </c>
      <c r="G201" t="s">
        <v>1353</v>
      </c>
      <c r="H201" t="s">
        <v>1357</v>
      </c>
      <c r="I201" t="s">
        <v>17</v>
      </c>
      <c r="J201" t="s">
        <v>27</v>
      </c>
      <c r="K201" t="s">
        <v>429</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690</v>
      </c>
      <c r="B202" t="s">
        <v>690</v>
      </c>
      <c r="C202" t="s">
        <v>1</v>
      </c>
      <c r="D202" t="s">
        <v>2</v>
      </c>
      <c r="E202" t="s">
        <v>105</v>
      </c>
      <c r="F202" s="1">
        <v>502</v>
      </c>
      <c r="G202" t="s">
        <v>35</v>
      </c>
      <c r="H202" t="s">
        <v>527</v>
      </c>
      <c r="I202" t="s">
        <v>17</v>
      </c>
      <c r="J202" t="s">
        <v>843</v>
      </c>
      <c r="K202" t="s">
        <v>429</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795</v>
      </c>
      <c r="B203" t="s">
        <v>795</v>
      </c>
      <c r="C203" t="s">
        <v>1</v>
      </c>
      <c r="D203" t="s">
        <v>2</v>
      </c>
      <c r="E203" t="s">
        <v>105</v>
      </c>
      <c r="F203" s="1">
        <v>516</v>
      </c>
      <c r="G203" t="s">
        <v>6</v>
      </c>
      <c r="H203" t="s">
        <v>527</v>
      </c>
      <c r="I203" t="s">
        <v>17</v>
      </c>
      <c r="J203" t="s">
        <v>27</v>
      </c>
      <c r="K203" t="s">
        <v>429</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870</v>
      </c>
      <c r="B204" t="s">
        <v>870</v>
      </c>
      <c r="C204" t="s">
        <v>1</v>
      </c>
      <c r="D204" t="s">
        <v>2</v>
      </c>
      <c r="E204" t="s">
        <v>105</v>
      </c>
      <c r="F204" s="1">
        <v>547</v>
      </c>
      <c r="G204" t="s">
        <v>6</v>
      </c>
      <c r="H204" t="s">
        <v>527</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666</v>
      </c>
      <c r="B205" t="s">
        <v>667</v>
      </c>
      <c r="C205" t="s">
        <v>1</v>
      </c>
      <c r="D205" t="s">
        <v>2</v>
      </c>
      <c r="E205" t="s">
        <v>105</v>
      </c>
      <c r="F205" s="1">
        <v>500</v>
      </c>
      <c r="G205">
        <v>3</v>
      </c>
      <c r="H205" t="s">
        <v>676</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666</v>
      </c>
      <c r="B206" t="s">
        <v>668</v>
      </c>
      <c r="C206" t="s">
        <v>1</v>
      </c>
      <c r="D206" t="s">
        <v>2</v>
      </c>
      <c r="E206" t="s">
        <v>105</v>
      </c>
      <c r="F206" s="1">
        <v>500</v>
      </c>
      <c r="G206" t="s">
        <v>6</v>
      </c>
      <c r="H206" t="s">
        <v>676</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666</v>
      </c>
      <c r="B207" t="s">
        <v>670</v>
      </c>
      <c r="C207" t="s">
        <v>1</v>
      </c>
      <c r="D207" t="s">
        <v>2</v>
      </c>
      <c r="E207" t="s">
        <v>105</v>
      </c>
      <c r="F207" s="1">
        <v>504</v>
      </c>
      <c r="G207" t="s">
        <v>5</v>
      </c>
      <c r="H207" t="s">
        <v>527</v>
      </c>
      <c r="I207" t="s">
        <v>238</v>
      </c>
      <c r="J207" t="s">
        <v>693</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666</v>
      </c>
      <c r="B208" t="s">
        <v>668</v>
      </c>
      <c r="C208" t="s">
        <v>1</v>
      </c>
      <c r="D208" t="s">
        <v>2</v>
      </c>
      <c r="E208" t="s">
        <v>105</v>
      </c>
      <c r="F208" s="1">
        <v>504</v>
      </c>
      <c r="G208" t="s">
        <v>247</v>
      </c>
      <c r="H208" t="s">
        <v>527</v>
      </c>
      <c r="I208" t="s">
        <v>17</v>
      </c>
      <c r="J208" t="s">
        <v>439</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666</v>
      </c>
      <c r="B209" t="s">
        <v>670</v>
      </c>
      <c r="C209" t="s">
        <v>1</v>
      </c>
      <c r="D209" t="s">
        <v>2</v>
      </c>
      <c r="E209" t="s">
        <v>105</v>
      </c>
      <c r="F209" s="1">
        <v>518</v>
      </c>
      <c r="G209" t="s">
        <v>770</v>
      </c>
      <c r="H209" t="s">
        <v>527</v>
      </c>
      <c r="I209" t="s">
        <v>238</v>
      </c>
      <c r="J209" t="s">
        <v>781</v>
      </c>
      <c r="K209" t="s">
        <v>429</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666</v>
      </c>
      <c r="B210" t="s">
        <v>667</v>
      </c>
      <c r="C210" t="s">
        <v>1</v>
      </c>
      <c r="D210" t="s">
        <v>2</v>
      </c>
      <c r="E210" t="s">
        <v>105</v>
      </c>
      <c r="F210" s="1">
        <v>518</v>
      </c>
      <c r="G210">
        <v>3</v>
      </c>
      <c r="H210" t="s">
        <v>527</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666</v>
      </c>
      <c r="B211" t="s">
        <v>668</v>
      </c>
      <c r="C211" t="s">
        <v>1</v>
      </c>
      <c r="D211" t="s">
        <v>2</v>
      </c>
      <c r="E211" t="s">
        <v>105</v>
      </c>
      <c r="F211" s="1">
        <v>518</v>
      </c>
      <c r="G211" t="s">
        <v>830</v>
      </c>
      <c r="H211" t="s">
        <v>527</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666</v>
      </c>
      <c r="B212" t="s">
        <v>670</v>
      </c>
      <c r="C212" t="s">
        <v>1</v>
      </c>
      <c r="D212" t="s">
        <v>2</v>
      </c>
      <c r="E212" t="s">
        <v>105</v>
      </c>
      <c r="F212" s="1">
        <v>521</v>
      </c>
      <c r="G212" t="s">
        <v>770</v>
      </c>
      <c r="H212" t="s">
        <v>527</v>
      </c>
      <c r="I212" t="s">
        <v>238</v>
      </c>
      <c r="J212" t="s">
        <v>781</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666</v>
      </c>
      <c r="B213" t="s">
        <v>667</v>
      </c>
      <c r="C213" t="s">
        <v>1</v>
      </c>
      <c r="D213" t="s">
        <v>2</v>
      </c>
      <c r="E213" t="s">
        <v>105</v>
      </c>
      <c r="F213" s="1">
        <v>521</v>
      </c>
      <c r="G213">
        <v>3</v>
      </c>
      <c r="H213" t="s">
        <v>527</v>
      </c>
      <c r="I213" t="s">
        <v>269</v>
      </c>
      <c r="J213" t="s">
        <v>790</v>
      </c>
      <c r="K213" t="s">
        <v>429</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666</v>
      </c>
      <c r="B214" t="s">
        <v>667</v>
      </c>
      <c r="C214" t="s">
        <v>1</v>
      </c>
      <c r="D214" t="s">
        <v>2</v>
      </c>
      <c r="E214" t="s">
        <v>105</v>
      </c>
      <c r="F214" s="1">
        <v>521</v>
      </c>
      <c r="G214" t="s">
        <v>770</v>
      </c>
      <c r="H214" t="s">
        <v>788</v>
      </c>
      <c r="I214" t="s">
        <v>269</v>
      </c>
      <c r="J214" t="s">
        <v>789</v>
      </c>
      <c r="K214" t="s">
        <v>429</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666</v>
      </c>
      <c r="B215" t="s">
        <v>668</v>
      </c>
      <c r="C215" t="s">
        <v>1</v>
      </c>
      <c r="D215" t="s">
        <v>2</v>
      </c>
      <c r="E215" t="s">
        <v>105</v>
      </c>
      <c r="F215" s="1">
        <v>521</v>
      </c>
      <c r="G215" t="s">
        <v>247</v>
      </c>
      <c r="H215" t="s">
        <v>527</v>
      </c>
      <c r="I215" t="s">
        <v>269</v>
      </c>
      <c r="J215" t="s">
        <v>791</v>
      </c>
      <c r="K215" t="s">
        <v>429</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666</v>
      </c>
      <c r="B216" t="s">
        <v>667</v>
      </c>
      <c r="C216" t="s">
        <v>1</v>
      </c>
      <c r="D216" t="s">
        <v>2</v>
      </c>
      <c r="E216" t="s">
        <v>105</v>
      </c>
      <c r="F216" s="1">
        <v>522</v>
      </c>
      <c r="G216" t="s">
        <v>770</v>
      </c>
      <c r="H216" t="s">
        <v>771</v>
      </c>
      <c r="I216" t="s">
        <v>238</v>
      </c>
      <c r="J216" t="s">
        <v>792</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666</v>
      </c>
      <c r="B217" t="s">
        <v>667</v>
      </c>
      <c r="C217" t="s">
        <v>1</v>
      </c>
      <c r="D217" t="s">
        <v>2</v>
      </c>
      <c r="E217" t="s">
        <v>105</v>
      </c>
      <c r="F217" s="1">
        <v>522</v>
      </c>
      <c r="G217" t="s">
        <v>770</v>
      </c>
      <c r="H217" t="s">
        <v>793</v>
      </c>
      <c r="I217" t="s">
        <v>772</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666</v>
      </c>
      <c r="B218" t="s">
        <v>668</v>
      </c>
      <c r="C218" t="s">
        <v>1</v>
      </c>
      <c r="D218" t="s">
        <v>2</v>
      </c>
      <c r="E218" t="s">
        <v>105</v>
      </c>
      <c r="F218" s="1">
        <v>522</v>
      </c>
      <c r="G218" t="s">
        <v>6</v>
      </c>
      <c r="H218" t="s">
        <v>527</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666</v>
      </c>
      <c r="B219" t="s">
        <v>669</v>
      </c>
      <c r="C219" t="s">
        <v>1</v>
      </c>
      <c r="D219" t="s">
        <v>2</v>
      </c>
      <c r="E219" t="s">
        <v>105</v>
      </c>
      <c r="F219" s="1">
        <v>526</v>
      </c>
      <c r="G219" t="s">
        <v>6</v>
      </c>
      <c r="H219" t="s">
        <v>527</v>
      </c>
      <c r="I219" t="s">
        <v>17</v>
      </c>
      <c r="J219" t="s">
        <v>27</v>
      </c>
      <c r="K219" t="s">
        <v>429</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666</v>
      </c>
      <c r="B220" t="s">
        <v>667</v>
      </c>
      <c r="C220" t="s">
        <v>1</v>
      </c>
      <c r="D220" t="s">
        <v>2</v>
      </c>
      <c r="E220" t="s">
        <v>105</v>
      </c>
      <c r="F220" s="1">
        <v>526</v>
      </c>
      <c r="G220" t="s">
        <v>770</v>
      </c>
      <c r="H220" t="s">
        <v>833</v>
      </c>
      <c r="I220" t="s">
        <v>238</v>
      </c>
      <c r="J220" t="s">
        <v>831</v>
      </c>
      <c r="K220" t="s">
        <v>429</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666</v>
      </c>
      <c r="B221" t="s">
        <v>667</v>
      </c>
      <c r="C221" t="s">
        <v>1</v>
      </c>
      <c r="D221" t="s">
        <v>2</v>
      </c>
      <c r="E221" t="s">
        <v>105</v>
      </c>
      <c r="F221" s="1">
        <v>526</v>
      </c>
      <c r="G221" t="s">
        <v>770</v>
      </c>
      <c r="H221" t="s">
        <v>832</v>
      </c>
      <c r="I221" t="s">
        <v>772</v>
      </c>
      <c r="J221" t="s">
        <v>831</v>
      </c>
      <c r="K221" t="s">
        <v>429</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666</v>
      </c>
      <c r="B222" t="s">
        <v>667</v>
      </c>
      <c r="C222" t="s">
        <v>1</v>
      </c>
      <c r="D222" t="s">
        <v>2</v>
      </c>
      <c r="E222" t="s">
        <v>105</v>
      </c>
      <c r="F222" s="1">
        <v>526</v>
      </c>
      <c r="G222" t="s">
        <v>770</v>
      </c>
      <c r="H222" t="s">
        <v>834</v>
      </c>
      <c r="I222" t="s">
        <v>17</v>
      </c>
      <c r="J222" t="s">
        <v>835</v>
      </c>
      <c r="K222" t="s">
        <v>429</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666</v>
      </c>
      <c r="B223" t="s">
        <v>667</v>
      </c>
      <c r="C223" t="s">
        <v>1</v>
      </c>
      <c r="D223" t="s">
        <v>2</v>
      </c>
      <c r="E223" t="s">
        <v>105</v>
      </c>
      <c r="F223" s="1">
        <v>526</v>
      </c>
      <c r="G223" t="s">
        <v>770</v>
      </c>
      <c r="H223" t="s">
        <v>836</v>
      </c>
      <c r="I223" t="s">
        <v>17</v>
      </c>
      <c r="J223" t="s">
        <v>837</v>
      </c>
      <c r="K223" t="s">
        <v>429</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666</v>
      </c>
      <c r="B224" t="s">
        <v>668</v>
      </c>
      <c r="C224" t="s">
        <v>1</v>
      </c>
      <c r="D224" t="s">
        <v>2</v>
      </c>
      <c r="E224" t="s">
        <v>105</v>
      </c>
      <c r="F224" s="1">
        <v>526</v>
      </c>
      <c r="G224" t="s">
        <v>838</v>
      </c>
      <c r="H224" t="s">
        <v>527</v>
      </c>
      <c r="I224" t="s">
        <v>269</v>
      </c>
      <c r="J224" t="s">
        <v>843</v>
      </c>
      <c r="K224" t="s">
        <v>429</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666</v>
      </c>
      <c r="B225" t="s">
        <v>667</v>
      </c>
      <c r="C225" t="s">
        <v>1</v>
      </c>
      <c r="D225" t="s">
        <v>2</v>
      </c>
      <c r="E225" t="s">
        <v>105</v>
      </c>
      <c r="F225" s="1">
        <v>536</v>
      </c>
      <c r="G225" t="s">
        <v>770</v>
      </c>
      <c r="H225" t="s">
        <v>527</v>
      </c>
      <c r="I225" t="s">
        <v>238</v>
      </c>
      <c r="J225" t="s">
        <v>807</v>
      </c>
      <c r="K225" t="s">
        <v>429</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666</v>
      </c>
      <c r="B226" t="s">
        <v>668</v>
      </c>
      <c r="C226" t="s">
        <v>1</v>
      </c>
      <c r="D226" t="s">
        <v>2</v>
      </c>
      <c r="E226" t="s">
        <v>105</v>
      </c>
      <c r="F226" s="1">
        <v>536</v>
      </c>
      <c r="G226" t="s">
        <v>808</v>
      </c>
      <c r="H226" t="s">
        <v>527</v>
      </c>
      <c r="I226" t="s">
        <v>17</v>
      </c>
      <c r="J226" t="s">
        <v>27</v>
      </c>
      <c r="K226" t="s">
        <v>429</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666</v>
      </c>
      <c r="B227" t="s">
        <v>667</v>
      </c>
      <c r="C227" t="s">
        <v>1</v>
      </c>
      <c r="D227" t="s">
        <v>2</v>
      </c>
      <c r="E227" t="s">
        <v>105</v>
      </c>
      <c r="F227" s="1">
        <v>546</v>
      </c>
      <c r="G227">
        <v>3</v>
      </c>
      <c r="H227" t="s">
        <v>527</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666</v>
      </c>
      <c r="B228" t="s">
        <v>668</v>
      </c>
      <c r="C228" t="s">
        <v>1</v>
      </c>
      <c r="D228" t="s">
        <v>2</v>
      </c>
      <c r="E228" t="s">
        <v>105</v>
      </c>
      <c r="F228" s="1">
        <v>546</v>
      </c>
      <c r="G228" t="s">
        <v>247</v>
      </c>
      <c r="H228" t="s">
        <v>527</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666</v>
      </c>
      <c r="B229" t="s">
        <v>670</v>
      </c>
      <c r="C229" t="s">
        <v>1</v>
      </c>
      <c r="D229" t="s">
        <v>2</v>
      </c>
      <c r="E229" t="s">
        <v>105</v>
      </c>
      <c r="F229" s="1">
        <v>556</v>
      </c>
      <c r="G229" t="s">
        <v>770</v>
      </c>
      <c r="H229" t="s">
        <v>527</v>
      </c>
      <c r="I229" t="s">
        <v>238</v>
      </c>
      <c r="J229" t="s">
        <v>781</v>
      </c>
      <c r="K229" t="s">
        <v>429</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666</v>
      </c>
      <c r="B230" t="s">
        <v>667</v>
      </c>
      <c r="C230" t="s">
        <v>1</v>
      </c>
      <c r="D230" t="s">
        <v>2</v>
      </c>
      <c r="E230" t="s">
        <v>105</v>
      </c>
      <c r="F230" s="1">
        <v>556</v>
      </c>
      <c r="G230" t="s">
        <v>770</v>
      </c>
      <c r="H230" t="s">
        <v>771</v>
      </c>
      <c r="I230" t="s">
        <v>238</v>
      </c>
      <c r="J230" t="s">
        <v>798</v>
      </c>
      <c r="K230" t="s">
        <v>429</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666</v>
      </c>
      <c r="B231" t="s">
        <v>668</v>
      </c>
      <c r="C231" t="s">
        <v>1</v>
      </c>
      <c r="D231" t="s">
        <v>2</v>
      </c>
      <c r="E231" t="s">
        <v>105</v>
      </c>
      <c r="F231" s="1">
        <v>556</v>
      </c>
      <c r="G231" t="s">
        <v>6</v>
      </c>
      <c r="H231" t="s">
        <v>527</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666</v>
      </c>
      <c r="B232" t="s">
        <v>667</v>
      </c>
      <c r="C232" t="s">
        <v>1</v>
      </c>
      <c r="D232" t="s">
        <v>2</v>
      </c>
      <c r="E232" t="s">
        <v>105</v>
      </c>
      <c r="F232" s="1">
        <v>585</v>
      </c>
      <c r="G232">
        <v>3</v>
      </c>
      <c r="H232" t="s">
        <v>527</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666</v>
      </c>
      <c r="B233" t="s">
        <v>668</v>
      </c>
      <c r="C233" t="s">
        <v>1</v>
      </c>
      <c r="D233" t="s">
        <v>2</v>
      </c>
      <c r="E233" t="s">
        <v>105</v>
      </c>
      <c r="F233" s="1">
        <v>585</v>
      </c>
      <c r="G233" t="s">
        <v>6</v>
      </c>
      <c r="H233" t="s">
        <v>527</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666</v>
      </c>
      <c r="B234" t="s">
        <v>667</v>
      </c>
      <c r="C234" t="s">
        <v>1</v>
      </c>
      <c r="D234" t="s">
        <v>2</v>
      </c>
      <c r="E234" t="s">
        <v>105</v>
      </c>
      <c r="F234" s="1">
        <v>586</v>
      </c>
      <c r="G234">
        <v>3</v>
      </c>
      <c r="H234" t="s">
        <v>527</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666</v>
      </c>
      <c r="B235" t="s">
        <v>668</v>
      </c>
      <c r="C235" t="s">
        <v>1</v>
      </c>
      <c r="D235" t="s">
        <v>2</v>
      </c>
      <c r="E235" t="s">
        <v>105</v>
      </c>
      <c r="F235" s="1">
        <v>586</v>
      </c>
      <c r="G235" t="s">
        <v>6</v>
      </c>
      <c r="H235" t="s">
        <v>527</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418</v>
      </c>
      <c r="B236" t="s">
        <v>418</v>
      </c>
      <c r="C236" t="s">
        <v>1</v>
      </c>
      <c r="D236" t="s">
        <v>2</v>
      </c>
      <c r="E236" t="s">
        <v>105</v>
      </c>
      <c r="F236" s="1">
        <v>550</v>
      </c>
      <c r="G236" t="s">
        <v>6</v>
      </c>
      <c r="H236" t="s">
        <v>527</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718</v>
      </c>
      <c r="B237" t="s">
        <v>677</v>
      </c>
      <c r="C237" t="s">
        <v>1</v>
      </c>
      <c r="D237" t="s">
        <v>2</v>
      </c>
      <c r="E237" t="s">
        <v>105</v>
      </c>
      <c r="F237" s="1">
        <v>500</v>
      </c>
      <c r="G237">
        <v>3</v>
      </c>
      <c r="H237" t="s">
        <v>679</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718</v>
      </c>
      <c r="B238" t="s">
        <v>678</v>
      </c>
      <c r="C238" t="s">
        <v>1</v>
      </c>
      <c r="D238" t="s">
        <v>2</v>
      </c>
      <c r="E238" t="s">
        <v>105</v>
      </c>
      <c r="F238" s="1">
        <v>500</v>
      </c>
      <c r="G238" t="s">
        <v>6</v>
      </c>
      <c r="H238" t="s">
        <v>679</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718</v>
      </c>
      <c r="B239" t="s">
        <v>680</v>
      </c>
      <c r="C239" t="s">
        <v>1</v>
      </c>
      <c r="D239" t="s">
        <v>2</v>
      </c>
      <c r="E239" t="s">
        <v>40</v>
      </c>
      <c r="F239" s="1">
        <v>541</v>
      </c>
      <c r="G239" t="s">
        <v>6</v>
      </c>
      <c r="H239" t="s">
        <v>527</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718</v>
      </c>
      <c r="B240" t="s">
        <v>677</v>
      </c>
      <c r="C240" t="s">
        <v>1</v>
      </c>
      <c r="D240" t="s">
        <v>2</v>
      </c>
      <c r="E240" t="s">
        <v>40</v>
      </c>
      <c r="F240" s="1">
        <v>541</v>
      </c>
      <c r="G240" t="s">
        <v>5</v>
      </c>
      <c r="H240" t="s">
        <v>527</v>
      </c>
      <c r="I240" t="s">
        <v>238</v>
      </c>
      <c r="J240" t="s">
        <v>681</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718</v>
      </c>
      <c r="B241" t="s">
        <v>678</v>
      </c>
      <c r="C241" t="s">
        <v>1</v>
      </c>
      <c r="D241" t="s">
        <v>2</v>
      </c>
      <c r="E241" t="s">
        <v>40</v>
      </c>
      <c r="F241" s="1">
        <v>541</v>
      </c>
      <c r="G241" t="s">
        <v>431</v>
      </c>
      <c r="H241" t="s">
        <v>527</v>
      </c>
      <c r="I241" t="s">
        <v>17</v>
      </c>
      <c r="J241" t="s">
        <v>432</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718</v>
      </c>
      <c r="B242" t="s">
        <v>677</v>
      </c>
      <c r="C242" t="s">
        <v>1</v>
      </c>
      <c r="D242" t="s">
        <v>2</v>
      </c>
      <c r="E242" t="s">
        <v>105</v>
      </c>
      <c r="F242" s="1">
        <v>561</v>
      </c>
      <c r="G242">
        <v>3</v>
      </c>
      <c r="H242" t="s">
        <v>685</v>
      </c>
      <c r="I242" t="s">
        <v>17</v>
      </c>
      <c r="J242" t="s">
        <v>683</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718</v>
      </c>
      <c r="B243" t="s">
        <v>677</v>
      </c>
      <c r="C243" t="s">
        <v>1</v>
      </c>
      <c r="D243" t="s">
        <v>2</v>
      </c>
      <c r="E243" t="s">
        <v>105</v>
      </c>
      <c r="F243" s="1">
        <v>561</v>
      </c>
      <c r="G243" t="s">
        <v>5</v>
      </c>
      <c r="H243" t="s">
        <v>684</v>
      </c>
      <c r="I243" t="s">
        <v>238</v>
      </c>
      <c r="J243" t="s">
        <v>682</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718</v>
      </c>
      <c r="B244" t="s">
        <v>678</v>
      </c>
      <c r="C244" t="s">
        <v>1</v>
      </c>
      <c r="D244" t="s">
        <v>2</v>
      </c>
      <c r="E244" t="s">
        <v>105</v>
      </c>
      <c r="F244" s="1">
        <v>561</v>
      </c>
      <c r="G244" t="s">
        <v>6</v>
      </c>
      <c r="H244" t="s">
        <v>433</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718</v>
      </c>
      <c r="B245" t="s">
        <v>678</v>
      </c>
      <c r="C245" t="s">
        <v>1</v>
      </c>
      <c r="D245" t="s">
        <v>2</v>
      </c>
      <c r="E245" t="s">
        <v>105</v>
      </c>
      <c r="F245" s="1">
        <v>590</v>
      </c>
      <c r="G245" t="s">
        <v>6</v>
      </c>
      <c r="H245" t="s">
        <v>527</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718</v>
      </c>
      <c r="B246" t="s">
        <v>678</v>
      </c>
      <c r="C246" t="s">
        <v>1</v>
      </c>
      <c r="D246" t="s">
        <v>2</v>
      </c>
      <c r="E246" t="s">
        <v>40</v>
      </c>
      <c r="F246" s="1">
        <v>790</v>
      </c>
      <c r="G246" t="s">
        <v>1365</v>
      </c>
      <c r="H246" t="s">
        <v>1366</v>
      </c>
      <c r="I246" t="s">
        <v>17</v>
      </c>
      <c r="J246" t="s">
        <v>1367</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718</v>
      </c>
      <c r="B247" t="s">
        <v>678</v>
      </c>
      <c r="C247" t="s">
        <v>1</v>
      </c>
      <c r="D247" t="s">
        <v>2</v>
      </c>
      <c r="E247" t="s">
        <v>40</v>
      </c>
      <c r="F247" s="1">
        <v>791</v>
      </c>
      <c r="G247" t="s">
        <v>1368</v>
      </c>
      <c r="H247" t="s">
        <v>1369</v>
      </c>
      <c r="I247" t="s">
        <v>17</v>
      </c>
      <c r="J247" t="s">
        <v>1370</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862</v>
      </c>
      <c r="B248" t="s">
        <v>862</v>
      </c>
      <c r="C248" t="s">
        <v>1</v>
      </c>
      <c r="D248" t="s">
        <v>2</v>
      </c>
      <c r="E248" t="s">
        <v>105</v>
      </c>
      <c r="F248" s="1">
        <v>567</v>
      </c>
      <c r="G248" t="s">
        <v>6</v>
      </c>
      <c r="H248" t="s">
        <v>527</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760</v>
      </c>
      <c r="B249" t="s">
        <v>760</v>
      </c>
      <c r="C249" t="s">
        <v>1</v>
      </c>
      <c r="D249" t="s">
        <v>2</v>
      </c>
      <c r="E249" t="s">
        <v>105</v>
      </c>
      <c r="F249" s="1">
        <v>515</v>
      </c>
      <c r="G249" t="s">
        <v>6</v>
      </c>
      <c r="H249" t="s">
        <v>527</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740</v>
      </c>
      <c r="B250" t="s">
        <v>740</v>
      </c>
      <c r="C250" t="s">
        <v>1</v>
      </c>
      <c r="D250" t="s">
        <v>2</v>
      </c>
      <c r="E250" t="s">
        <v>105</v>
      </c>
      <c r="F250" s="1">
        <v>351</v>
      </c>
      <c r="G250" t="s">
        <v>462</v>
      </c>
      <c r="H250" t="s">
        <v>527</v>
      </c>
      <c r="I250" t="s">
        <v>17</v>
      </c>
      <c r="J250" t="s">
        <v>746</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694</v>
      </c>
      <c r="B251" t="s">
        <v>701</v>
      </c>
      <c r="C251" t="s">
        <v>1</v>
      </c>
      <c r="D251" t="s">
        <v>2</v>
      </c>
      <c r="E251" t="s">
        <v>105</v>
      </c>
      <c r="F251" s="1">
        <v>511</v>
      </c>
      <c r="G251" t="s">
        <v>5</v>
      </c>
      <c r="H251" t="s">
        <v>616</v>
      </c>
      <c r="I251" t="s">
        <v>238</v>
      </c>
      <c r="J251" t="s">
        <v>704</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694</v>
      </c>
      <c r="B252" t="s">
        <v>697</v>
      </c>
      <c r="C252" t="s">
        <v>1</v>
      </c>
      <c r="D252" t="s">
        <v>2</v>
      </c>
      <c r="E252" t="s">
        <v>105</v>
      </c>
      <c r="F252" s="1">
        <v>511</v>
      </c>
      <c r="G252" t="s">
        <v>6</v>
      </c>
      <c r="H252" t="s">
        <v>527</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705</v>
      </c>
      <c r="B253" t="s">
        <v>705</v>
      </c>
      <c r="C253" t="s">
        <v>1</v>
      </c>
      <c r="D253" t="s">
        <v>2</v>
      </c>
      <c r="E253" t="s">
        <v>105</v>
      </c>
      <c r="F253" s="1">
        <v>508</v>
      </c>
      <c r="G253" t="s">
        <v>6</v>
      </c>
      <c r="H253" t="s">
        <v>527</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763</v>
      </c>
      <c r="B254" t="s">
        <v>777</v>
      </c>
      <c r="C254" t="s">
        <v>1</v>
      </c>
      <c r="D254" t="s">
        <v>2</v>
      </c>
      <c r="E254" t="s">
        <v>105</v>
      </c>
      <c r="F254" s="1">
        <v>535</v>
      </c>
      <c r="G254" t="s">
        <v>770</v>
      </c>
      <c r="H254" t="s">
        <v>527</v>
      </c>
      <c r="I254" t="s">
        <v>238</v>
      </c>
      <c r="J254" t="s">
        <v>781</v>
      </c>
      <c r="K254" t="s">
        <v>429</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763</v>
      </c>
      <c r="B255" t="s">
        <v>767</v>
      </c>
      <c r="C255" t="s">
        <v>1</v>
      </c>
      <c r="D255" t="s">
        <v>2</v>
      </c>
      <c r="E255" t="s">
        <v>105</v>
      </c>
      <c r="F255" s="1">
        <v>535</v>
      </c>
      <c r="G255">
        <v>3</v>
      </c>
      <c r="H255" t="s">
        <v>812</v>
      </c>
      <c r="I255" t="s">
        <v>269</v>
      </c>
      <c r="J255" t="s">
        <v>814</v>
      </c>
      <c r="K255" t="s">
        <v>429</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763</v>
      </c>
      <c r="B256" t="s">
        <v>767</v>
      </c>
      <c r="C256" t="s">
        <v>1</v>
      </c>
      <c r="D256" t="s">
        <v>2</v>
      </c>
      <c r="E256" t="s">
        <v>105</v>
      </c>
      <c r="F256" s="1">
        <v>535</v>
      </c>
      <c r="G256">
        <v>3</v>
      </c>
      <c r="H256" t="s">
        <v>813</v>
      </c>
      <c r="I256" t="s">
        <v>269</v>
      </c>
      <c r="J256" t="s">
        <v>815</v>
      </c>
      <c r="K256" t="s">
        <v>429</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763</v>
      </c>
      <c r="B257" t="s">
        <v>767</v>
      </c>
      <c r="C257" t="s">
        <v>1</v>
      </c>
      <c r="D257" t="s">
        <v>2</v>
      </c>
      <c r="E257" t="s">
        <v>105</v>
      </c>
      <c r="F257" s="1">
        <v>535</v>
      </c>
      <c r="G257" t="s">
        <v>770</v>
      </c>
      <c r="H257" t="s">
        <v>774</v>
      </c>
      <c r="I257" t="s">
        <v>238</v>
      </c>
      <c r="J257" t="s">
        <v>810</v>
      </c>
      <c r="K257" t="s">
        <v>429</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763</v>
      </c>
      <c r="B258" t="s">
        <v>767</v>
      </c>
      <c r="C258" t="s">
        <v>1</v>
      </c>
      <c r="D258" t="s">
        <v>2</v>
      </c>
      <c r="E258" t="s">
        <v>105</v>
      </c>
      <c r="F258" s="1">
        <v>535</v>
      </c>
      <c r="G258" t="s">
        <v>770</v>
      </c>
      <c r="H258" t="s">
        <v>809</v>
      </c>
      <c r="I258" t="s">
        <v>238</v>
      </c>
      <c r="J258" t="s">
        <v>811</v>
      </c>
      <c r="K258" t="s">
        <v>429</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763</v>
      </c>
      <c r="B259" t="s">
        <v>764</v>
      </c>
      <c r="C259" t="s">
        <v>1</v>
      </c>
      <c r="D259" t="s">
        <v>2</v>
      </c>
      <c r="E259" t="s">
        <v>105</v>
      </c>
      <c r="F259" s="1">
        <v>535</v>
      </c>
      <c r="G259" t="s">
        <v>35</v>
      </c>
      <c r="H259" t="s">
        <v>527</v>
      </c>
      <c r="I259" t="s">
        <v>17</v>
      </c>
      <c r="J259" t="s">
        <v>27</v>
      </c>
      <c r="K259" t="s">
        <v>429</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763</v>
      </c>
      <c r="B260" t="s">
        <v>777</v>
      </c>
      <c r="C260" t="s">
        <v>1</v>
      </c>
      <c r="D260" t="s">
        <v>2</v>
      </c>
      <c r="E260" t="s">
        <v>105</v>
      </c>
      <c r="F260" s="1">
        <v>544</v>
      </c>
      <c r="G260" t="s">
        <v>770</v>
      </c>
      <c r="H260" t="s">
        <v>778</v>
      </c>
      <c r="I260" t="s">
        <v>772</v>
      </c>
      <c r="J260" t="s">
        <v>27</v>
      </c>
      <c r="K260" t="s">
        <v>779</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763</v>
      </c>
      <c r="B261" t="s">
        <v>777</v>
      </c>
      <c r="C261" t="s">
        <v>1</v>
      </c>
      <c r="D261" t="s">
        <v>2</v>
      </c>
      <c r="E261" t="s">
        <v>105</v>
      </c>
      <c r="F261" s="1">
        <v>544</v>
      </c>
      <c r="G261" t="s">
        <v>770</v>
      </c>
      <c r="H261" t="s">
        <v>780</v>
      </c>
      <c r="I261" t="s">
        <v>238</v>
      </c>
      <c r="J261" t="s">
        <v>781</v>
      </c>
      <c r="K261" t="s">
        <v>785</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763</v>
      </c>
      <c r="B262" t="s">
        <v>766</v>
      </c>
      <c r="C262" t="s">
        <v>1</v>
      </c>
      <c r="D262" t="s">
        <v>2</v>
      </c>
      <c r="E262" t="s">
        <v>105</v>
      </c>
      <c r="F262" s="1">
        <v>544</v>
      </c>
      <c r="G262" t="s">
        <v>122</v>
      </c>
      <c r="H262" t="s">
        <v>527</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763</v>
      </c>
      <c r="B263" t="s">
        <v>767</v>
      </c>
      <c r="C263" t="s">
        <v>1</v>
      </c>
      <c r="D263" t="s">
        <v>2</v>
      </c>
      <c r="E263" t="s">
        <v>105</v>
      </c>
      <c r="F263" s="1">
        <v>544</v>
      </c>
      <c r="G263">
        <v>3</v>
      </c>
      <c r="H263" t="s">
        <v>771</v>
      </c>
      <c r="I263" t="s">
        <v>4</v>
      </c>
      <c r="J263" t="s">
        <v>783</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763</v>
      </c>
      <c r="B264" t="s">
        <v>767</v>
      </c>
      <c r="C264" t="s">
        <v>1</v>
      </c>
      <c r="D264" t="s">
        <v>2</v>
      </c>
      <c r="E264" t="s">
        <v>105</v>
      </c>
      <c r="F264" s="1">
        <v>544</v>
      </c>
      <c r="G264">
        <v>3</v>
      </c>
      <c r="H264" t="s">
        <v>776</v>
      </c>
      <c r="I264" t="s">
        <v>269</v>
      </c>
      <c r="J264" t="s">
        <v>782</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763</v>
      </c>
      <c r="B265" t="s">
        <v>767</v>
      </c>
      <c r="C265" t="s">
        <v>1</v>
      </c>
      <c r="D265" t="s">
        <v>2</v>
      </c>
      <c r="E265" t="s">
        <v>105</v>
      </c>
      <c r="F265" s="1">
        <v>544</v>
      </c>
      <c r="G265" t="s">
        <v>770</v>
      </c>
      <c r="H265" t="s">
        <v>773</v>
      </c>
      <c r="I265" t="s">
        <v>772</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763</v>
      </c>
      <c r="B266" t="s">
        <v>767</v>
      </c>
      <c r="C266" t="s">
        <v>1</v>
      </c>
      <c r="D266" t="s">
        <v>2</v>
      </c>
      <c r="E266" t="s">
        <v>105</v>
      </c>
      <c r="F266" s="1">
        <v>544</v>
      </c>
      <c r="G266" t="s">
        <v>770</v>
      </c>
      <c r="H266" t="s">
        <v>775</v>
      </c>
      <c r="I266" t="s">
        <v>238</v>
      </c>
      <c r="J266" t="s">
        <v>784</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763</v>
      </c>
      <c r="B267" t="s">
        <v>764</v>
      </c>
      <c r="C267" t="s">
        <v>1</v>
      </c>
      <c r="D267" t="s">
        <v>2</v>
      </c>
      <c r="E267" t="s">
        <v>105</v>
      </c>
      <c r="F267" s="1">
        <v>544</v>
      </c>
      <c r="G267" t="s">
        <v>769</v>
      </c>
      <c r="H267" t="s">
        <v>527</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763</v>
      </c>
      <c r="B268" t="s">
        <v>777</v>
      </c>
      <c r="C268" t="s">
        <v>1</v>
      </c>
      <c r="D268" t="s">
        <v>2</v>
      </c>
      <c r="E268" t="s">
        <v>105</v>
      </c>
      <c r="F268" s="1">
        <v>580</v>
      </c>
      <c r="G268" t="s">
        <v>770</v>
      </c>
      <c r="H268" t="s">
        <v>527</v>
      </c>
      <c r="I268" t="s">
        <v>238</v>
      </c>
      <c r="J268" t="s">
        <v>781</v>
      </c>
      <c r="K268" t="s">
        <v>785</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763</v>
      </c>
      <c r="B269" t="s">
        <v>764</v>
      </c>
      <c r="C269" t="s">
        <v>1</v>
      </c>
      <c r="D269" t="s">
        <v>2</v>
      </c>
      <c r="E269" t="s">
        <v>105</v>
      </c>
      <c r="F269" s="1">
        <v>580</v>
      </c>
      <c r="G269" t="s">
        <v>6</v>
      </c>
      <c r="H269" t="s">
        <v>527</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713</v>
      </c>
      <c r="B270" t="s">
        <v>713</v>
      </c>
      <c r="C270" t="s">
        <v>1</v>
      </c>
      <c r="D270" t="s">
        <v>2</v>
      </c>
      <c r="E270" t="s">
        <v>105</v>
      </c>
      <c r="F270" s="1">
        <v>513</v>
      </c>
      <c r="G270" t="s">
        <v>130</v>
      </c>
      <c r="H270" t="s">
        <v>527</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710</v>
      </c>
      <c r="B271" t="s">
        <v>710</v>
      </c>
      <c r="C271" t="s">
        <v>1</v>
      </c>
      <c r="D271" t="s">
        <v>2</v>
      </c>
      <c r="E271" t="s">
        <v>105</v>
      </c>
      <c r="F271" s="1">
        <v>513</v>
      </c>
      <c r="G271" t="s">
        <v>6</v>
      </c>
      <c r="H271" t="s">
        <v>527</v>
      </c>
      <c r="I271" t="s">
        <v>17</v>
      </c>
      <c r="J271" t="s">
        <v>351</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819</v>
      </c>
      <c r="B272" t="s">
        <v>820</v>
      </c>
      <c r="C272" t="s">
        <v>1</v>
      </c>
      <c r="D272" t="s">
        <v>2</v>
      </c>
      <c r="E272" t="s">
        <v>105</v>
      </c>
      <c r="F272" s="1">
        <v>533</v>
      </c>
      <c r="G272" t="s">
        <v>770</v>
      </c>
      <c r="H272" t="s">
        <v>826</v>
      </c>
      <c r="I272" t="s">
        <v>238</v>
      </c>
      <c r="J272" t="s">
        <v>781</v>
      </c>
      <c r="K272" t="s">
        <v>827</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819</v>
      </c>
      <c r="B273" t="s">
        <v>821</v>
      </c>
      <c r="C273" t="s">
        <v>1</v>
      </c>
      <c r="D273" t="s">
        <v>2</v>
      </c>
      <c r="E273" t="s">
        <v>105</v>
      </c>
      <c r="F273" s="1">
        <v>533</v>
      </c>
      <c r="G273" t="s">
        <v>828</v>
      </c>
      <c r="H273" t="s">
        <v>527</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819</v>
      </c>
      <c r="B274" t="s">
        <v>822</v>
      </c>
      <c r="C274" t="s">
        <v>1</v>
      </c>
      <c r="D274" t="s">
        <v>2</v>
      </c>
      <c r="E274" t="s">
        <v>105</v>
      </c>
      <c r="F274" s="1">
        <v>533</v>
      </c>
      <c r="G274">
        <v>3</v>
      </c>
      <c r="H274" t="s">
        <v>527</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819</v>
      </c>
      <c r="B275" t="s">
        <v>823</v>
      </c>
      <c r="C275" t="s">
        <v>1</v>
      </c>
      <c r="D275" t="s">
        <v>2</v>
      </c>
      <c r="E275" t="s">
        <v>105</v>
      </c>
      <c r="F275" s="1">
        <v>533</v>
      </c>
      <c r="G275" t="s">
        <v>829</v>
      </c>
      <c r="H275" t="s">
        <v>527</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819</v>
      </c>
      <c r="B276" t="s">
        <v>820</v>
      </c>
      <c r="C276" t="s">
        <v>1</v>
      </c>
      <c r="D276" t="s">
        <v>2</v>
      </c>
      <c r="E276" t="s">
        <v>105</v>
      </c>
      <c r="F276" s="1">
        <v>534</v>
      </c>
      <c r="G276" t="s">
        <v>770</v>
      </c>
      <c r="H276" t="s">
        <v>849</v>
      </c>
      <c r="I276" t="s">
        <v>238</v>
      </c>
      <c r="J276" t="s">
        <v>781</v>
      </c>
      <c r="K276" t="s">
        <v>429</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819</v>
      </c>
      <c r="B277" t="s">
        <v>820</v>
      </c>
      <c r="C277" t="s">
        <v>1</v>
      </c>
      <c r="D277" t="s">
        <v>2</v>
      </c>
      <c r="E277" t="s">
        <v>105</v>
      </c>
      <c r="F277" s="1">
        <v>534</v>
      </c>
      <c r="G277" t="s">
        <v>770</v>
      </c>
      <c r="H277" t="s">
        <v>850</v>
      </c>
      <c r="I277" t="s">
        <v>238</v>
      </c>
      <c r="J277" t="s">
        <v>781</v>
      </c>
      <c r="K277" t="s">
        <v>429</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819</v>
      </c>
      <c r="B278" t="s">
        <v>821</v>
      </c>
      <c r="C278" t="s">
        <v>1</v>
      </c>
      <c r="D278" t="s">
        <v>2</v>
      </c>
      <c r="E278" t="s">
        <v>105</v>
      </c>
      <c r="F278" s="1">
        <v>534</v>
      </c>
      <c r="G278" t="s">
        <v>842</v>
      </c>
      <c r="H278" t="s">
        <v>844</v>
      </c>
      <c r="I278" t="s">
        <v>17</v>
      </c>
      <c r="J278" t="s">
        <v>843</v>
      </c>
      <c r="K278" t="s">
        <v>429</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819</v>
      </c>
      <c r="B279" t="s">
        <v>822</v>
      </c>
      <c r="C279" t="s">
        <v>1</v>
      </c>
      <c r="D279" t="s">
        <v>2</v>
      </c>
      <c r="E279" t="s">
        <v>105</v>
      </c>
      <c r="F279" s="1">
        <v>534</v>
      </c>
      <c r="G279">
        <v>3</v>
      </c>
      <c r="H279" t="s">
        <v>853</v>
      </c>
      <c r="I279" t="s">
        <v>17</v>
      </c>
      <c r="J279" t="s">
        <v>854</v>
      </c>
      <c r="K279" t="s">
        <v>429</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819</v>
      </c>
      <c r="B280" t="s">
        <v>822</v>
      </c>
      <c r="C280" t="s">
        <v>1</v>
      </c>
      <c r="D280" t="s">
        <v>2</v>
      </c>
      <c r="E280" t="s">
        <v>105</v>
      </c>
      <c r="F280" s="1">
        <v>534</v>
      </c>
      <c r="G280" t="s">
        <v>770</v>
      </c>
      <c r="H280" t="s">
        <v>852</v>
      </c>
      <c r="I280" t="s">
        <v>238</v>
      </c>
      <c r="J280" t="s">
        <v>855</v>
      </c>
      <c r="K280" t="s">
        <v>429</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819</v>
      </c>
      <c r="B281" t="s">
        <v>822</v>
      </c>
      <c r="C281" t="s">
        <v>1</v>
      </c>
      <c r="D281" t="s">
        <v>2</v>
      </c>
      <c r="E281" t="s">
        <v>105</v>
      </c>
      <c r="F281" s="1">
        <v>534</v>
      </c>
      <c r="G281" t="s">
        <v>840</v>
      </c>
      <c r="H281" t="s">
        <v>846</v>
      </c>
      <c r="I281" t="s">
        <v>17</v>
      </c>
      <c r="J281" t="s">
        <v>843</v>
      </c>
      <c r="K281" t="s">
        <v>429</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819</v>
      </c>
      <c r="B282" t="s">
        <v>822</v>
      </c>
      <c r="C282" t="s">
        <v>1</v>
      </c>
      <c r="D282" t="s">
        <v>2</v>
      </c>
      <c r="E282" t="s">
        <v>105</v>
      </c>
      <c r="F282" s="1">
        <v>534</v>
      </c>
      <c r="G282" t="s">
        <v>851</v>
      </c>
      <c r="H282" t="s">
        <v>847</v>
      </c>
      <c r="I282" t="s">
        <v>17</v>
      </c>
      <c r="J282" t="s">
        <v>845</v>
      </c>
      <c r="K282" t="s">
        <v>429</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819</v>
      </c>
      <c r="B283" t="s">
        <v>823</v>
      </c>
      <c r="C283" t="s">
        <v>1</v>
      </c>
      <c r="D283" t="s">
        <v>2</v>
      </c>
      <c r="E283" t="s">
        <v>105</v>
      </c>
      <c r="F283" s="1">
        <v>534</v>
      </c>
      <c r="G283" t="s">
        <v>841</v>
      </c>
      <c r="H283" t="s">
        <v>848</v>
      </c>
      <c r="I283" t="s">
        <v>17</v>
      </c>
      <c r="J283" t="s">
        <v>843</v>
      </c>
      <c r="K283" t="s">
        <v>429</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699</v>
      </c>
      <c r="B284" t="s">
        <v>699</v>
      </c>
      <c r="C284" t="s">
        <v>1</v>
      </c>
      <c r="D284" t="s">
        <v>2</v>
      </c>
      <c r="E284" t="s">
        <v>105</v>
      </c>
      <c r="F284" s="1">
        <v>255</v>
      </c>
      <c r="G284" t="s">
        <v>700</v>
      </c>
      <c r="H284" t="s">
        <v>527</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699</v>
      </c>
      <c r="B285" t="s">
        <v>699</v>
      </c>
      <c r="C285" t="s">
        <v>1</v>
      </c>
      <c r="D285" t="s">
        <v>2</v>
      </c>
      <c r="E285" t="s">
        <v>105</v>
      </c>
      <c r="F285" s="1">
        <v>507</v>
      </c>
      <c r="G285" t="s">
        <v>247</v>
      </c>
      <c r="H285" t="s">
        <v>527</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1191</v>
      </c>
      <c r="B286" t="s">
        <v>1191</v>
      </c>
      <c r="C286" t="s">
        <v>1</v>
      </c>
      <c r="D286" t="s">
        <v>2</v>
      </c>
      <c r="E286" t="s">
        <v>105</v>
      </c>
      <c r="F286" s="1">
        <v>362</v>
      </c>
      <c r="G286" t="s">
        <v>411</v>
      </c>
      <c r="H286" t="s">
        <v>527</v>
      </c>
      <c r="I286" t="s">
        <v>17</v>
      </c>
      <c r="J286" t="s">
        <v>1195</v>
      </c>
      <c r="K286" t="s">
        <v>1197</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336</v>
      </c>
      <c r="B287" t="s">
        <v>336</v>
      </c>
      <c r="C287" t="s">
        <v>1</v>
      </c>
      <c r="D287" t="s">
        <v>2</v>
      </c>
      <c r="E287" t="s">
        <v>105</v>
      </c>
      <c r="F287" s="1">
        <v>520</v>
      </c>
      <c r="G287" t="s">
        <v>462</v>
      </c>
      <c r="H287" t="s">
        <v>527</v>
      </c>
      <c r="I287" t="s">
        <v>17</v>
      </c>
      <c r="J287" t="s">
        <v>27</v>
      </c>
      <c r="K287" t="s">
        <v>461</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816</v>
      </c>
      <c r="B288" t="s">
        <v>816</v>
      </c>
      <c r="C288" t="s">
        <v>1</v>
      </c>
      <c r="D288" t="s">
        <v>2</v>
      </c>
      <c r="E288" t="s">
        <v>105</v>
      </c>
      <c r="F288" s="1">
        <v>525</v>
      </c>
      <c r="G288" t="s">
        <v>6</v>
      </c>
      <c r="H288" t="s">
        <v>527</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658</v>
      </c>
      <c r="B289" t="s">
        <v>658</v>
      </c>
      <c r="C289" t="s">
        <v>1</v>
      </c>
      <c r="D289" t="s">
        <v>2</v>
      </c>
      <c r="E289" t="s">
        <v>105</v>
      </c>
      <c r="F289" s="1">
        <v>538</v>
      </c>
      <c r="G289" t="s">
        <v>662</v>
      </c>
      <c r="H289" t="s">
        <v>527</v>
      </c>
      <c r="I289" t="s">
        <v>17</v>
      </c>
      <c r="J289" t="s">
        <v>663</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335</v>
      </c>
      <c r="B290" t="s">
        <v>335</v>
      </c>
      <c r="C290" t="s">
        <v>1</v>
      </c>
      <c r="D290" t="s">
        <v>2</v>
      </c>
      <c r="E290" t="s">
        <v>105</v>
      </c>
      <c r="F290" s="1">
        <v>505</v>
      </c>
      <c r="G290" t="s">
        <v>460</v>
      </c>
      <c r="H290" t="s">
        <v>527</v>
      </c>
      <c r="I290" t="s">
        <v>17</v>
      </c>
      <c r="J290" t="s">
        <v>27</v>
      </c>
      <c r="K290" t="s">
        <v>461</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688</v>
      </c>
      <c r="B291" t="s">
        <v>688</v>
      </c>
      <c r="C291" t="s">
        <v>1</v>
      </c>
      <c r="D291" t="s">
        <v>2</v>
      </c>
      <c r="E291" t="s">
        <v>105</v>
      </c>
      <c r="F291" s="1">
        <v>501</v>
      </c>
      <c r="G291" t="s">
        <v>6</v>
      </c>
      <c r="H291" t="s">
        <v>527</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258</v>
      </c>
      <c r="B292" t="s">
        <v>486</v>
      </c>
      <c r="C292" t="s">
        <v>1</v>
      </c>
      <c r="D292" t="s">
        <v>2</v>
      </c>
      <c r="E292" t="s">
        <v>40</v>
      </c>
      <c r="F292" s="1">
        <v>1</v>
      </c>
      <c r="G292" t="s">
        <v>5</v>
      </c>
      <c r="H292" t="s">
        <v>269</v>
      </c>
      <c r="I292" t="s">
        <v>269</v>
      </c>
      <c r="J292" t="s">
        <v>269</v>
      </c>
      <c r="K292" s="10" t="s">
        <v>270</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258</v>
      </c>
      <c r="B293" t="s">
        <v>486</v>
      </c>
      <c r="C293" t="s">
        <v>1</v>
      </c>
      <c r="D293" t="s">
        <v>2</v>
      </c>
      <c r="E293" t="s">
        <v>40</v>
      </c>
      <c r="F293" s="1">
        <v>3</v>
      </c>
      <c r="G293" t="s">
        <v>5</v>
      </c>
      <c r="H293" t="s">
        <v>269</v>
      </c>
      <c r="I293" t="s">
        <v>269</v>
      </c>
      <c r="J293" t="s">
        <v>269</v>
      </c>
      <c r="K293" s="10" t="s">
        <v>270</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258</v>
      </c>
      <c r="B294" t="s">
        <v>485</v>
      </c>
      <c r="C294" t="s">
        <v>1</v>
      </c>
      <c r="D294" t="s">
        <v>2</v>
      </c>
      <c r="E294" t="s">
        <v>40</v>
      </c>
      <c r="F294" s="1">
        <v>19</v>
      </c>
      <c r="G294" t="s">
        <v>6</v>
      </c>
      <c r="H294" t="s">
        <v>527</v>
      </c>
      <c r="I294" t="s">
        <v>4</v>
      </c>
      <c r="J294" t="s">
        <v>27</v>
      </c>
      <c r="K294" s="10" t="s">
        <v>270</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258</v>
      </c>
      <c r="B295" t="s">
        <v>486</v>
      </c>
      <c r="C295" t="s">
        <v>1</v>
      </c>
      <c r="D295" t="s">
        <v>2</v>
      </c>
      <c r="E295" t="s">
        <v>40</v>
      </c>
      <c r="F295" s="1">
        <v>35</v>
      </c>
      <c r="G295" t="s">
        <v>6</v>
      </c>
      <c r="H295" t="s">
        <v>269</v>
      </c>
      <c r="I295" t="s">
        <v>269</v>
      </c>
      <c r="J295" t="s">
        <v>269</v>
      </c>
      <c r="K295" s="10" t="s">
        <v>270</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419</v>
      </c>
      <c r="B296" t="s">
        <v>1198</v>
      </c>
      <c r="C296" s="16" t="s">
        <v>1</v>
      </c>
      <c r="D296" s="16" t="s">
        <v>2</v>
      </c>
      <c r="E296" s="16" t="s">
        <v>105</v>
      </c>
      <c r="F296" s="1">
        <v>300</v>
      </c>
      <c r="G296">
        <v>3</v>
      </c>
      <c r="H296" t="s">
        <v>527</v>
      </c>
      <c r="I296" s="16" t="s">
        <v>17</v>
      </c>
      <c r="J296" t="s">
        <v>27</v>
      </c>
      <c r="K296" t="s">
        <v>1203</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419</v>
      </c>
      <c r="B297" t="s">
        <v>1199</v>
      </c>
      <c r="C297" s="16" t="s">
        <v>1</v>
      </c>
      <c r="D297" s="16" t="s">
        <v>2</v>
      </c>
      <c r="E297" s="16" t="s">
        <v>105</v>
      </c>
      <c r="F297" s="1">
        <v>300</v>
      </c>
      <c r="G297" t="s">
        <v>387</v>
      </c>
      <c r="H297" t="s">
        <v>527</v>
      </c>
      <c r="I297" s="16" t="s">
        <v>17</v>
      </c>
      <c r="J297" t="s">
        <v>27</v>
      </c>
      <c r="K297" t="s">
        <v>1203</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1204</v>
      </c>
      <c r="B298" t="s">
        <v>1205</v>
      </c>
      <c r="C298" s="16" t="s">
        <v>1</v>
      </c>
      <c r="D298" s="16" t="s">
        <v>2</v>
      </c>
      <c r="E298" s="16" t="s">
        <v>105</v>
      </c>
      <c r="F298" s="1">
        <v>340</v>
      </c>
      <c r="G298" t="s">
        <v>770</v>
      </c>
      <c r="H298" t="s">
        <v>1258</v>
      </c>
      <c r="I298" t="s">
        <v>238</v>
      </c>
      <c r="J298" t="s">
        <v>1212</v>
      </c>
      <c r="K298" t="s">
        <v>1211</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1204</v>
      </c>
      <c r="B299" t="s">
        <v>1205</v>
      </c>
      <c r="C299" s="16" t="s">
        <v>1</v>
      </c>
      <c r="D299" s="16" t="s">
        <v>2</v>
      </c>
      <c r="E299" s="16" t="s">
        <v>105</v>
      </c>
      <c r="F299" s="1">
        <v>340</v>
      </c>
      <c r="G299" t="s">
        <v>770</v>
      </c>
      <c r="H299" t="s">
        <v>1259</v>
      </c>
      <c r="I299" t="s">
        <v>238</v>
      </c>
      <c r="J299" t="s">
        <v>1225</v>
      </c>
      <c r="K299" t="s">
        <v>1211</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1204</v>
      </c>
      <c r="B300" t="s">
        <v>1205</v>
      </c>
      <c r="C300" s="16" t="s">
        <v>1</v>
      </c>
      <c r="D300" s="16" t="s">
        <v>2</v>
      </c>
      <c r="E300" s="16" t="s">
        <v>105</v>
      </c>
      <c r="F300" s="1">
        <v>340</v>
      </c>
      <c r="G300" t="s">
        <v>770</v>
      </c>
      <c r="H300" t="s">
        <v>1260</v>
      </c>
      <c r="I300" t="s">
        <v>238</v>
      </c>
      <c r="J300" t="s">
        <v>1213</v>
      </c>
      <c r="K300" t="s">
        <v>1211</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1204</v>
      </c>
      <c r="B301" t="s">
        <v>1205</v>
      </c>
      <c r="C301" s="16" t="s">
        <v>1</v>
      </c>
      <c r="D301" s="16" t="s">
        <v>2</v>
      </c>
      <c r="E301" s="16" t="s">
        <v>105</v>
      </c>
      <c r="F301" s="1">
        <v>340</v>
      </c>
      <c r="G301" t="s">
        <v>770</v>
      </c>
      <c r="H301" t="s">
        <v>1261</v>
      </c>
      <c r="I301" t="s">
        <v>238</v>
      </c>
      <c r="J301" t="s">
        <v>1214</v>
      </c>
      <c r="K301" t="s">
        <v>1211</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1204</v>
      </c>
      <c r="B302" t="s">
        <v>1205</v>
      </c>
      <c r="C302" s="16" t="s">
        <v>1</v>
      </c>
      <c r="D302" s="16" t="s">
        <v>2</v>
      </c>
      <c r="E302" s="16" t="s">
        <v>105</v>
      </c>
      <c r="F302" s="1">
        <v>340</v>
      </c>
      <c r="G302" t="s">
        <v>770</v>
      </c>
      <c r="H302" t="s">
        <v>1262</v>
      </c>
      <c r="I302" t="s">
        <v>238</v>
      </c>
      <c r="J302" t="s">
        <v>1215</v>
      </c>
      <c r="K302" t="s">
        <v>1211</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1204</v>
      </c>
      <c r="B303" t="s">
        <v>1205</v>
      </c>
      <c r="C303" s="16" t="s">
        <v>1</v>
      </c>
      <c r="D303" s="16" t="s">
        <v>2</v>
      </c>
      <c r="E303" s="16" t="s">
        <v>105</v>
      </c>
      <c r="F303" s="1">
        <v>340</v>
      </c>
      <c r="G303" t="s">
        <v>770</v>
      </c>
      <c r="H303" t="s">
        <v>1263</v>
      </c>
      <c r="I303" t="s">
        <v>238</v>
      </c>
      <c r="J303" t="s">
        <v>1216</v>
      </c>
      <c r="K303" t="s">
        <v>1211</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1204</v>
      </c>
      <c r="B304" t="s">
        <v>1205</v>
      </c>
      <c r="C304" s="16" t="s">
        <v>1</v>
      </c>
      <c r="D304" s="16" t="s">
        <v>2</v>
      </c>
      <c r="E304" s="16" t="s">
        <v>105</v>
      </c>
      <c r="F304" s="1">
        <v>340</v>
      </c>
      <c r="G304" t="s">
        <v>770</v>
      </c>
      <c r="H304" t="s">
        <v>1264</v>
      </c>
      <c r="I304" t="s">
        <v>238</v>
      </c>
      <c r="J304" t="s">
        <v>1217</v>
      </c>
      <c r="K304" t="s">
        <v>1211</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1204</v>
      </c>
      <c r="B305" t="s">
        <v>1205</v>
      </c>
      <c r="C305" s="16" t="s">
        <v>1</v>
      </c>
      <c r="D305" s="16" t="s">
        <v>2</v>
      </c>
      <c r="E305" s="16" t="s">
        <v>105</v>
      </c>
      <c r="F305" s="1">
        <v>340</v>
      </c>
      <c r="G305" t="s">
        <v>770</v>
      </c>
      <c r="H305" t="s">
        <v>1265</v>
      </c>
      <c r="I305" t="s">
        <v>238</v>
      </c>
      <c r="J305" t="s">
        <v>1218</v>
      </c>
      <c r="K305" t="s">
        <v>1211</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1204</v>
      </c>
      <c r="B306" t="s">
        <v>1205</v>
      </c>
      <c r="C306" s="16" t="s">
        <v>1</v>
      </c>
      <c r="D306" s="16" t="s">
        <v>2</v>
      </c>
      <c r="E306" s="16" t="s">
        <v>105</v>
      </c>
      <c r="F306" s="1">
        <v>340</v>
      </c>
      <c r="G306" t="s">
        <v>770</v>
      </c>
      <c r="H306" t="s">
        <v>1266</v>
      </c>
      <c r="I306" t="s">
        <v>238</v>
      </c>
      <c r="J306" t="s">
        <v>1219</v>
      </c>
      <c r="K306" t="s">
        <v>1211</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1204</v>
      </c>
      <c r="B307" t="s">
        <v>1205</v>
      </c>
      <c r="C307" s="16" t="s">
        <v>1</v>
      </c>
      <c r="D307" s="16" t="s">
        <v>2</v>
      </c>
      <c r="E307" s="16" t="s">
        <v>105</v>
      </c>
      <c r="F307" s="1">
        <v>340</v>
      </c>
      <c r="G307" t="s">
        <v>770</v>
      </c>
      <c r="H307" t="s">
        <v>1267</v>
      </c>
      <c r="I307" t="s">
        <v>238</v>
      </c>
      <c r="J307" t="s">
        <v>1220</v>
      </c>
      <c r="K307" t="s">
        <v>1211</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1204</v>
      </c>
      <c r="B308" t="s">
        <v>1205</v>
      </c>
      <c r="C308" s="16" t="s">
        <v>1</v>
      </c>
      <c r="D308" s="16" t="s">
        <v>2</v>
      </c>
      <c r="E308" s="16" t="s">
        <v>105</v>
      </c>
      <c r="F308" s="1">
        <v>340</v>
      </c>
      <c r="G308" t="s">
        <v>770</v>
      </c>
      <c r="H308" t="s">
        <v>1268</v>
      </c>
      <c r="I308" t="s">
        <v>238</v>
      </c>
      <c r="J308" t="s">
        <v>1221</v>
      </c>
      <c r="K308" t="s">
        <v>1211</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1204</v>
      </c>
      <c r="B309" t="s">
        <v>1205</v>
      </c>
      <c r="C309" s="16" t="s">
        <v>1</v>
      </c>
      <c r="D309" s="16" t="s">
        <v>2</v>
      </c>
      <c r="E309" s="16" t="s">
        <v>105</v>
      </c>
      <c r="F309" s="1">
        <v>340</v>
      </c>
      <c r="G309" t="s">
        <v>770</v>
      </c>
      <c r="H309" t="s">
        <v>1269</v>
      </c>
      <c r="I309" t="s">
        <v>238</v>
      </c>
      <c r="J309" t="s">
        <v>1222</v>
      </c>
      <c r="K309" t="s">
        <v>1211</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1204</v>
      </c>
      <c r="B310" t="s">
        <v>1205</v>
      </c>
      <c r="C310" s="16" t="s">
        <v>1</v>
      </c>
      <c r="D310" s="16" t="s">
        <v>2</v>
      </c>
      <c r="E310" s="16" t="s">
        <v>105</v>
      </c>
      <c r="F310" s="1">
        <v>340</v>
      </c>
      <c r="G310" t="s">
        <v>770</v>
      </c>
      <c r="H310" t="s">
        <v>1270</v>
      </c>
      <c r="I310" t="s">
        <v>238</v>
      </c>
      <c r="J310" t="s">
        <v>1223</v>
      </c>
      <c r="K310" t="s">
        <v>1211</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1204</v>
      </c>
      <c r="B311" t="s">
        <v>1205</v>
      </c>
      <c r="C311" s="16" t="s">
        <v>1</v>
      </c>
      <c r="D311" s="16" t="s">
        <v>2</v>
      </c>
      <c r="E311" s="16" t="s">
        <v>105</v>
      </c>
      <c r="F311" s="1">
        <v>340</v>
      </c>
      <c r="G311" t="s">
        <v>770</v>
      </c>
      <c r="H311" t="s">
        <v>1271</v>
      </c>
      <c r="I311" t="s">
        <v>238</v>
      </c>
      <c r="J311" t="s">
        <v>1224</v>
      </c>
      <c r="K311" t="s">
        <v>1211</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1204</v>
      </c>
      <c r="B312" t="s">
        <v>1205</v>
      </c>
      <c r="C312" s="16" t="s">
        <v>1</v>
      </c>
      <c r="D312" s="16" t="s">
        <v>2</v>
      </c>
      <c r="E312" s="16" t="s">
        <v>105</v>
      </c>
      <c r="F312" s="1">
        <v>340</v>
      </c>
      <c r="G312" t="s">
        <v>770</v>
      </c>
      <c r="H312" s="45" t="s">
        <v>1272</v>
      </c>
      <c r="I312" t="s">
        <v>4</v>
      </c>
      <c r="J312" t="s">
        <v>1226</v>
      </c>
      <c r="K312" t="s">
        <v>1211</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1204</v>
      </c>
      <c r="B313" t="s">
        <v>1205</v>
      </c>
      <c r="C313" s="16" t="s">
        <v>1</v>
      </c>
      <c r="D313" s="16" t="s">
        <v>2</v>
      </c>
      <c r="E313" s="16" t="s">
        <v>105</v>
      </c>
      <c r="F313" s="1">
        <v>340</v>
      </c>
      <c r="G313" t="s">
        <v>770</v>
      </c>
      <c r="H313" s="45" t="s">
        <v>1273</v>
      </c>
      <c r="I313" t="s">
        <v>4</v>
      </c>
      <c r="J313" t="s">
        <v>1227</v>
      </c>
      <c r="K313" t="s">
        <v>1211</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1204</v>
      </c>
      <c r="B314" t="s">
        <v>1205</v>
      </c>
      <c r="C314" s="16" t="s">
        <v>1</v>
      </c>
      <c r="D314" s="16" t="s">
        <v>2</v>
      </c>
      <c r="E314" s="16" t="s">
        <v>105</v>
      </c>
      <c r="F314" s="1">
        <v>340</v>
      </c>
      <c r="G314" t="s">
        <v>770</v>
      </c>
      <c r="H314" s="45" t="s">
        <v>1274</v>
      </c>
      <c r="I314" t="s">
        <v>4</v>
      </c>
      <c r="J314" t="s">
        <v>1228</v>
      </c>
      <c r="K314" t="s">
        <v>1211</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1204</v>
      </c>
      <c r="B315" t="s">
        <v>1205</v>
      </c>
      <c r="C315" s="16" t="s">
        <v>1</v>
      </c>
      <c r="D315" s="16" t="s">
        <v>2</v>
      </c>
      <c r="E315" s="16" t="s">
        <v>105</v>
      </c>
      <c r="F315" s="1">
        <v>340</v>
      </c>
      <c r="G315" t="s">
        <v>770</v>
      </c>
      <c r="H315" s="45" t="s">
        <v>1275</v>
      </c>
      <c r="I315" t="s">
        <v>4</v>
      </c>
      <c r="J315" t="s">
        <v>1229</v>
      </c>
      <c r="K315" t="s">
        <v>1211</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1204</v>
      </c>
      <c r="B316" t="s">
        <v>1205</v>
      </c>
      <c r="C316" s="16" t="s">
        <v>1</v>
      </c>
      <c r="D316" s="16" t="s">
        <v>2</v>
      </c>
      <c r="E316" s="16" t="s">
        <v>105</v>
      </c>
      <c r="F316" s="1">
        <v>340</v>
      </c>
      <c r="G316" t="s">
        <v>770</v>
      </c>
      <c r="H316" s="45" t="s">
        <v>1276</v>
      </c>
      <c r="I316" t="s">
        <v>4</v>
      </c>
      <c r="J316" t="s">
        <v>1230</v>
      </c>
      <c r="K316" t="s">
        <v>1211</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1204</v>
      </c>
      <c r="B317" t="s">
        <v>1205</v>
      </c>
      <c r="C317" s="16" t="s">
        <v>1</v>
      </c>
      <c r="D317" s="16" t="s">
        <v>2</v>
      </c>
      <c r="E317" s="16" t="s">
        <v>105</v>
      </c>
      <c r="F317" s="1">
        <v>340</v>
      </c>
      <c r="G317" t="s">
        <v>770</v>
      </c>
      <c r="H317" s="45" t="s">
        <v>1277</v>
      </c>
      <c r="I317" t="s">
        <v>4</v>
      </c>
      <c r="J317" t="s">
        <v>1231</v>
      </c>
      <c r="K317" t="s">
        <v>1211</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1204</v>
      </c>
      <c r="B318" t="s">
        <v>1205</v>
      </c>
      <c r="C318" s="16" t="s">
        <v>1</v>
      </c>
      <c r="D318" s="16" t="s">
        <v>2</v>
      </c>
      <c r="E318" s="16" t="s">
        <v>105</v>
      </c>
      <c r="F318" s="1">
        <v>340</v>
      </c>
      <c r="G318" t="s">
        <v>770</v>
      </c>
      <c r="H318" s="45" t="s">
        <v>1278</v>
      </c>
      <c r="I318" t="s">
        <v>4</v>
      </c>
      <c r="J318" t="s">
        <v>1232</v>
      </c>
      <c r="K318" t="s">
        <v>1211</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1204</v>
      </c>
      <c r="B319" t="s">
        <v>1205</v>
      </c>
      <c r="C319" s="16" t="s">
        <v>1</v>
      </c>
      <c r="D319" s="16" t="s">
        <v>2</v>
      </c>
      <c r="E319" s="16" t="s">
        <v>105</v>
      </c>
      <c r="F319" s="1">
        <v>340</v>
      </c>
      <c r="G319" t="s">
        <v>770</v>
      </c>
      <c r="H319" s="45" t="s">
        <v>1279</v>
      </c>
      <c r="I319" t="s">
        <v>4</v>
      </c>
      <c r="J319" t="s">
        <v>1233</v>
      </c>
      <c r="K319" t="s">
        <v>1211</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1204</v>
      </c>
      <c r="B320" t="s">
        <v>1205</v>
      </c>
      <c r="C320" s="16" t="s">
        <v>1</v>
      </c>
      <c r="D320" s="16" t="s">
        <v>2</v>
      </c>
      <c r="E320" s="16" t="s">
        <v>105</v>
      </c>
      <c r="F320" s="1">
        <v>340</v>
      </c>
      <c r="G320" t="s">
        <v>770</v>
      </c>
      <c r="H320" s="45" t="s">
        <v>1280</v>
      </c>
      <c r="I320" t="s">
        <v>4</v>
      </c>
      <c r="J320" t="s">
        <v>1234</v>
      </c>
      <c r="K320" t="s">
        <v>1211</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1204</v>
      </c>
      <c r="B321" t="s">
        <v>1205</v>
      </c>
      <c r="C321" s="16" t="s">
        <v>1</v>
      </c>
      <c r="D321" s="16" t="s">
        <v>2</v>
      </c>
      <c r="E321" s="16" t="s">
        <v>105</v>
      </c>
      <c r="F321" s="1">
        <v>340</v>
      </c>
      <c r="G321" t="s">
        <v>770</v>
      </c>
      <c r="H321" s="45" t="s">
        <v>1281</v>
      </c>
      <c r="I321" t="s">
        <v>4</v>
      </c>
      <c r="J321" t="s">
        <v>1235</v>
      </c>
      <c r="K321" t="s">
        <v>1211</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1204</v>
      </c>
      <c r="B322" t="s">
        <v>1205</v>
      </c>
      <c r="C322" s="16" t="s">
        <v>1</v>
      </c>
      <c r="D322" s="16" t="s">
        <v>2</v>
      </c>
      <c r="E322" s="16" t="s">
        <v>105</v>
      </c>
      <c r="F322" s="1">
        <v>340</v>
      </c>
      <c r="G322" t="s">
        <v>770</v>
      </c>
      <c r="H322" s="45" t="s">
        <v>1282</v>
      </c>
      <c r="I322" t="s">
        <v>4</v>
      </c>
      <c r="J322" t="s">
        <v>1236</v>
      </c>
      <c r="K322" t="s">
        <v>1211</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1204</v>
      </c>
      <c r="B323" t="s">
        <v>1205</v>
      </c>
      <c r="C323" s="16" t="s">
        <v>1</v>
      </c>
      <c r="D323" s="16" t="s">
        <v>2</v>
      </c>
      <c r="E323" s="16" t="s">
        <v>105</v>
      </c>
      <c r="F323" s="1">
        <v>340</v>
      </c>
      <c r="G323" t="s">
        <v>770</v>
      </c>
      <c r="H323" s="45" t="s">
        <v>1283</v>
      </c>
      <c r="I323" t="s">
        <v>4</v>
      </c>
      <c r="J323" t="s">
        <v>1237</v>
      </c>
      <c r="K323" t="s">
        <v>1211</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1204</v>
      </c>
      <c r="B324" t="s">
        <v>1205</v>
      </c>
      <c r="C324" s="16" t="s">
        <v>1</v>
      </c>
      <c r="D324" s="16" t="s">
        <v>2</v>
      </c>
      <c r="E324" s="16" t="s">
        <v>105</v>
      </c>
      <c r="F324" s="1">
        <v>340</v>
      </c>
      <c r="G324" t="s">
        <v>770</v>
      </c>
      <c r="H324" s="45" t="s">
        <v>1284</v>
      </c>
      <c r="I324" t="s">
        <v>4</v>
      </c>
      <c r="J324" t="s">
        <v>1238</v>
      </c>
      <c r="K324" t="s">
        <v>1211</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1204</v>
      </c>
      <c r="B325" t="s">
        <v>1205</v>
      </c>
      <c r="C325" s="16" t="s">
        <v>1</v>
      </c>
      <c r="D325" s="16" t="s">
        <v>2</v>
      </c>
      <c r="E325" s="16" t="s">
        <v>105</v>
      </c>
      <c r="F325" s="1">
        <v>340</v>
      </c>
      <c r="G325" t="s">
        <v>770</v>
      </c>
      <c r="H325" s="45" t="s">
        <v>1285</v>
      </c>
      <c r="I325" t="s">
        <v>4</v>
      </c>
      <c r="J325" t="s">
        <v>1239</v>
      </c>
      <c r="K325" t="s">
        <v>1211</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1204</v>
      </c>
      <c r="B326" t="s">
        <v>1206</v>
      </c>
      <c r="C326" s="16" t="s">
        <v>1</v>
      </c>
      <c r="D326" s="16" t="s">
        <v>2</v>
      </c>
      <c r="E326" s="16" t="s">
        <v>105</v>
      </c>
      <c r="F326" s="1">
        <v>340</v>
      </c>
      <c r="G326" t="s">
        <v>1210</v>
      </c>
      <c r="H326" t="s">
        <v>527</v>
      </c>
      <c r="I326" t="s">
        <v>1240</v>
      </c>
      <c r="J326" t="s">
        <v>1241</v>
      </c>
      <c r="K326" t="s">
        <v>1211</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1204</v>
      </c>
      <c r="B327" t="s">
        <v>1205</v>
      </c>
      <c r="C327" s="16" t="s">
        <v>1</v>
      </c>
      <c r="D327" s="16" t="s">
        <v>2</v>
      </c>
      <c r="E327" s="16" t="s">
        <v>105</v>
      </c>
      <c r="F327" s="1">
        <v>344</v>
      </c>
      <c r="G327" t="s">
        <v>770</v>
      </c>
      <c r="H327" t="s">
        <v>1258</v>
      </c>
      <c r="I327" t="s">
        <v>238</v>
      </c>
      <c r="J327" t="s">
        <v>1242</v>
      </c>
      <c r="K327" t="s">
        <v>1211</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1204</v>
      </c>
      <c r="B328" t="s">
        <v>1205</v>
      </c>
      <c r="C328" s="16" t="s">
        <v>1</v>
      </c>
      <c r="D328" s="16" t="s">
        <v>2</v>
      </c>
      <c r="E328" s="16" t="s">
        <v>105</v>
      </c>
      <c r="F328" s="1">
        <v>344</v>
      </c>
      <c r="G328" t="s">
        <v>770</v>
      </c>
      <c r="H328" t="s">
        <v>1259</v>
      </c>
      <c r="I328" t="s">
        <v>238</v>
      </c>
      <c r="J328" t="s">
        <v>1243</v>
      </c>
      <c r="K328" t="s">
        <v>1211</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1204</v>
      </c>
      <c r="B329" t="s">
        <v>1205</v>
      </c>
      <c r="C329" s="16" t="s">
        <v>1</v>
      </c>
      <c r="D329" s="16" t="s">
        <v>2</v>
      </c>
      <c r="E329" s="16" t="s">
        <v>105</v>
      </c>
      <c r="F329" s="1">
        <v>344</v>
      </c>
      <c r="G329" t="s">
        <v>770</v>
      </c>
      <c r="H329" t="s">
        <v>1260</v>
      </c>
      <c r="I329" t="s">
        <v>238</v>
      </c>
      <c r="J329" t="s">
        <v>1244</v>
      </c>
      <c r="K329" t="s">
        <v>1211</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1204</v>
      </c>
      <c r="B330" t="s">
        <v>1205</v>
      </c>
      <c r="C330" s="16" t="s">
        <v>1</v>
      </c>
      <c r="D330" s="16" t="s">
        <v>2</v>
      </c>
      <c r="E330" s="16" t="s">
        <v>105</v>
      </c>
      <c r="F330" s="1">
        <v>344</v>
      </c>
      <c r="G330" t="s">
        <v>770</v>
      </c>
      <c r="H330" t="s">
        <v>1261</v>
      </c>
      <c r="I330" t="s">
        <v>238</v>
      </c>
      <c r="J330" t="s">
        <v>1245</v>
      </c>
      <c r="K330" t="s">
        <v>1211</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1204</v>
      </c>
      <c r="B331" t="s">
        <v>1205</v>
      </c>
      <c r="C331" s="16" t="s">
        <v>1</v>
      </c>
      <c r="D331" s="16" t="s">
        <v>2</v>
      </c>
      <c r="E331" s="16" t="s">
        <v>105</v>
      </c>
      <c r="F331" s="1">
        <v>344</v>
      </c>
      <c r="G331" t="s">
        <v>770</v>
      </c>
      <c r="H331" t="s">
        <v>1262</v>
      </c>
      <c r="I331" t="s">
        <v>238</v>
      </c>
      <c r="J331" t="s">
        <v>1246</v>
      </c>
      <c r="K331" t="s">
        <v>1211</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1204</v>
      </c>
      <c r="B332" t="s">
        <v>1205</v>
      </c>
      <c r="C332" s="16" t="s">
        <v>1</v>
      </c>
      <c r="D332" s="16" t="s">
        <v>2</v>
      </c>
      <c r="E332" s="16" t="s">
        <v>105</v>
      </c>
      <c r="F332" s="1">
        <v>344</v>
      </c>
      <c r="G332" t="s">
        <v>770</v>
      </c>
      <c r="H332" t="s">
        <v>1263</v>
      </c>
      <c r="I332" t="s">
        <v>238</v>
      </c>
      <c r="J332" t="s">
        <v>1247</v>
      </c>
      <c r="K332" t="s">
        <v>1211</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1204</v>
      </c>
      <c r="B333" t="s">
        <v>1205</v>
      </c>
      <c r="C333" s="16" t="s">
        <v>1</v>
      </c>
      <c r="D333" s="16" t="s">
        <v>2</v>
      </c>
      <c r="E333" s="16" t="s">
        <v>105</v>
      </c>
      <c r="F333" s="1">
        <v>344</v>
      </c>
      <c r="G333" t="s">
        <v>770</v>
      </c>
      <c r="H333" t="s">
        <v>1264</v>
      </c>
      <c r="I333" t="s">
        <v>238</v>
      </c>
      <c r="J333" t="s">
        <v>1248</v>
      </c>
      <c r="K333" t="s">
        <v>1211</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1204</v>
      </c>
      <c r="B334" t="s">
        <v>1205</v>
      </c>
      <c r="C334" s="16" t="s">
        <v>1</v>
      </c>
      <c r="D334" s="16" t="s">
        <v>2</v>
      </c>
      <c r="E334" s="16" t="s">
        <v>105</v>
      </c>
      <c r="F334" s="1">
        <v>344</v>
      </c>
      <c r="G334" t="s">
        <v>770</v>
      </c>
      <c r="H334" t="s">
        <v>1265</v>
      </c>
      <c r="I334" t="s">
        <v>238</v>
      </c>
      <c r="J334" t="s">
        <v>1249</v>
      </c>
      <c r="K334" t="s">
        <v>1211</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1204</v>
      </c>
      <c r="B335" t="s">
        <v>1205</v>
      </c>
      <c r="C335" s="16" t="s">
        <v>1</v>
      </c>
      <c r="D335" s="16" t="s">
        <v>2</v>
      </c>
      <c r="E335" s="16" t="s">
        <v>105</v>
      </c>
      <c r="F335" s="1">
        <v>344</v>
      </c>
      <c r="G335" t="s">
        <v>770</v>
      </c>
      <c r="H335" s="45" t="s">
        <v>1272</v>
      </c>
      <c r="I335" t="s">
        <v>238</v>
      </c>
      <c r="J335" t="s">
        <v>1250</v>
      </c>
      <c r="K335" t="s">
        <v>1211</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1204</v>
      </c>
      <c r="B336" t="s">
        <v>1205</v>
      </c>
      <c r="C336" s="16" t="s">
        <v>1</v>
      </c>
      <c r="D336" s="16" t="s">
        <v>2</v>
      </c>
      <c r="E336" s="16" t="s">
        <v>105</v>
      </c>
      <c r="F336" s="1">
        <v>344</v>
      </c>
      <c r="G336" t="s">
        <v>770</v>
      </c>
      <c r="H336" s="45" t="s">
        <v>1273</v>
      </c>
      <c r="I336" t="s">
        <v>238</v>
      </c>
      <c r="J336" t="s">
        <v>1251</v>
      </c>
      <c r="K336" t="s">
        <v>1211</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1204</v>
      </c>
      <c r="B337" t="s">
        <v>1205</v>
      </c>
      <c r="C337" s="16" t="s">
        <v>1</v>
      </c>
      <c r="D337" s="16" t="s">
        <v>2</v>
      </c>
      <c r="E337" s="16" t="s">
        <v>105</v>
      </c>
      <c r="F337" s="1">
        <v>344</v>
      </c>
      <c r="G337" t="s">
        <v>770</v>
      </c>
      <c r="H337" s="45" t="s">
        <v>1274</v>
      </c>
      <c r="I337" t="s">
        <v>238</v>
      </c>
      <c r="J337" t="s">
        <v>1252</v>
      </c>
      <c r="K337" t="s">
        <v>1211</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1204</v>
      </c>
      <c r="B338" t="s">
        <v>1205</v>
      </c>
      <c r="C338" s="16" t="s">
        <v>1</v>
      </c>
      <c r="D338" s="16" t="s">
        <v>2</v>
      </c>
      <c r="E338" s="16" t="s">
        <v>105</v>
      </c>
      <c r="F338" s="1">
        <v>344</v>
      </c>
      <c r="G338" t="s">
        <v>770</v>
      </c>
      <c r="H338" s="45" t="s">
        <v>1275</v>
      </c>
      <c r="I338" t="s">
        <v>238</v>
      </c>
      <c r="J338" t="s">
        <v>1253</v>
      </c>
      <c r="K338" t="s">
        <v>1211</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1204</v>
      </c>
      <c r="B339" t="s">
        <v>1205</v>
      </c>
      <c r="C339" s="16" t="s">
        <v>1</v>
      </c>
      <c r="D339" s="16" t="s">
        <v>2</v>
      </c>
      <c r="E339" s="16" t="s">
        <v>105</v>
      </c>
      <c r="F339" s="1">
        <v>344</v>
      </c>
      <c r="G339" t="s">
        <v>770</v>
      </c>
      <c r="H339" s="45" t="s">
        <v>1276</v>
      </c>
      <c r="I339" t="s">
        <v>238</v>
      </c>
      <c r="J339" t="s">
        <v>1254</v>
      </c>
      <c r="K339" t="s">
        <v>1211</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1204</v>
      </c>
      <c r="B340" t="s">
        <v>1205</v>
      </c>
      <c r="C340" s="16" t="s">
        <v>1</v>
      </c>
      <c r="D340" s="16" t="s">
        <v>2</v>
      </c>
      <c r="E340" s="16" t="s">
        <v>105</v>
      </c>
      <c r="F340" s="1">
        <v>344</v>
      </c>
      <c r="G340" t="s">
        <v>770</v>
      </c>
      <c r="H340" s="45" t="s">
        <v>1277</v>
      </c>
      <c r="I340" t="s">
        <v>238</v>
      </c>
      <c r="J340" t="s">
        <v>1255</v>
      </c>
      <c r="K340" t="s">
        <v>1211</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1204</v>
      </c>
      <c r="B341" t="s">
        <v>1205</v>
      </c>
      <c r="C341" s="16" t="s">
        <v>1</v>
      </c>
      <c r="D341" s="16" t="s">
        <v>2</v>
      </c>
      <c r="E341" s="16" t="s">
        <v>105</v>
      </c>
      <c r="F341" s="1">
        <v>344</v>
      </c>
      <c r="G341" t="s">
        <v>770</v>
      </c>
      <c r="H341" s="45" t="s">
        <v>1278</v>
      </c>
      <c r="I341" t="s">
        <v>238</v>
      </c>
      <c r="J341" t="s">
        <v>1256</v>
      </c>
      <c r="K341" t="s">
        <v>1211</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1204</v>
      </c>
      <c r="B342" t="s">
        <v>1205</v>
      </c>
      <c r="C342" s="16" t="s">
        <v>1</v>
      </c>
      <c r="D342" s="16" t="s">
        <v>2</v>
      </c>
      <c r="E342" s="16" t="s">
        <v>105</v>
      </c>
      <c r="F342" s="1">
        <v>344</v>
      </c>
      <c r="G342" t="s">
        <v>770</v>
      </c>
      <c r="H342" s="45" t="s">
        <v>1279</v>
      </c>
      <c r="I342" t="s">
        <v>238</v>
      </c>
      <c r="J342" t="s">
        <v>1257</v>
      </c>
      <c r="K342" t="s">
        <v>1211</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1204</v>
      </c>
      <c r="B343" t="s">
        <v>1206</v>
      </c>
      <c r="C343" s="16" t="s">
        <v>1</v>
      </c>
      <c r="D343" s="16" t="s">
        <v>2</v>
      </c>
      <c r="E343" s="16" t="s">
        <v>105</v>
      </c>
      <c r="F343" s="1">
        <v>344</v>
      </c>
      <c r="G343" t="s">
        <v>808</v>
      </c>
      <c r="H343" t="s">
        <v>527</v>
      </c>
      <c r="I343" t="s">
        <v>1240</v>
      </c>
      <c r="J343" t="s">
        <v>1241</v>
      </c>
      <c r="K343" t="s">
        <v>1211</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1204</v>
      </c>
      <c r="B344" t="s">
        <v>1205</v>
      </c>
      <c r="C344" s="16" t="s">
        <v>1</v>
      </c>
      <c r="D344" s="16" t="s">
        <v>2</v>
      </c>
      <c r="E344" s="16" t="s">
        <v>105</v>
      </c>
      <c r="F344" s="1">
        <v>345</v>
      </c>
      <c r="G344" t="s">
        <v>770</v>
      </c>
      <c r="H344" s="45" t="s">
        <v>1258</v>
      </c>
      <c r="I344" t="s">
        <v>238</v>
      </c>
      <c r="J344" t="s">
        <v>1286</v>
      </c>
      <c r="K344" t="s">
        <v>1211</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1204</v>
      </c>
      <c r="B345" t="s">
        <v>1205</v>
      </c>
      <c r="C345" s="16" t="s">
        <v>1</v>
      </c>
      <c r="D345" s="16" t="s">
        <v>2</v>
      </c>
      <c r="E345" s="16" t="s">
        <v>105</v>
      </c>
      <c r="F345" s="1">
        <v>345</v>
      </c>
      <c r="G345" t="s">
        <v>770</v>
      </c>
      <c r="H345" s="45" t="s">
        <v>1259</v>
      </c>
      <c r="I345" t="s">
        <v>238</v>
      </c>
      <c r="J345" t="s">
        <v>1287</v>
      </c>
      <c r="K345" t="s">
        <v>1211</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1204</v>
      </c>
      <c r="B346" t="s">
        <v>1205</v>
      </c>
      <c r="C346" s="16" t="s">
        <v>1</v>
      </c>
      <c r="D346" s="16" t="s">
        <v>2</v>
      </c>
      <c r="E346" s="16" t="s">
        <v>105</v>
      </c>
      <c r="F346" s="1">
        <v>345</v>
      </c>
      <c r="G346" t="s">
        <v>770</v>
      </c>
      <c r="H346" s="45" t="s">
        <v>1272</v>
      </c>
      <c r="I346" t="s">
        <v>238</v>
      </c>
      <c r="J346" t="s">
        <v>1288</v>
      </c>
      <c r="K346" t="s">
        <v>1211</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1204</v>
      </c>
      <c r="B347" t="s">
        <v>1205</v>
      </c>
      <c r="C347" s="16" t="s">
        <v>1</v>
      </c>
      <c r="D347" s="16" t="s">
        <v>2</v>
      </c>
      <c r="E347" s="16" t="s">
        <v>105</v>
      </c>
      <c r="F347" s="1">
        <v>345</v>
      </c>
      <c r="G347" t="s">
        <v>770</v>
      </c>
      <c r="H347" s="45" t="s">
        <v>1273</v>
      </c>
      <c r="I347" t="s">
        <v>238</v>
      </c>
      <c r="J347" t="s">
        <v>1289</v>
      </c>
      <c r="K347" t="s">
        <v>1211</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1204</v>
      </c>
      <c r="B348" t="s">
        <v>1206</v>
      </c>
      <c r="C348" s="16" t="s">
        <v>1</v>
      </c>
      <c r="D348" s="16" t="s">
        <v>2</v>
      </c>
      <c r="E348" s="16" t="s">
        <v>105</v>
      </c>
      <c r="F348" s="1">
        <v>345</v>
      </c>
      <c r="G348" t="s">
        <v>247</v>
      </c>
      <c r="H348" t="s">
        <v>527</v>
      </c>
      <c r="I348" t="s">
        <v>1240</v>
      </c>
      <c r="J348" t="s">
        <v>1241</v>
      </c>
      <c r="K348" t="s">
        <v>1211</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1204</v>
      </c>
      <c r="B349" t="s">
        <v>1205</v>
      </c>
      <c r="C349" s="16" t="s">
        <v>1</v>
      </c>
      <c r="D349" s="16" t="s">
        <v>2</v>
      </c>
      <c r="E349" s="16" t="s">
        <v>105</v>
      </c>
      <c r="F349" s="1">
        <v>346</v>
      </c>
      <c r="G349" t="s">
        <v>770</v>
      </c>
      <c r="H349" s="45" t="s">
        <v>1258</v>
      </c>
      <c r="I349" t="s">
        <v>238</v>
      </c>
      <c r="J349" t="s">
        <v>1290</v>
      </c>
      <c r="K349" t="s">
        <v>1211</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1204</v>
      </c>
      <c r="B350" t="s">
        <v>1205</v>
      </c>
      <c r="C350" s="16" t="s">
        <v>1</v>
      </c>
      <c r="D350" s="16" t="s">
        <v>2</v>
      </c>
      <c r="E350" s="16" t="s">
        <v>105</v>
      </c>
      <c r="F350" s="1">
        <v>346</v>
      </c>
      <c r="G350" t="s">
        <v>770</v>
      </c>
      <c r="H350" s="45" t="s">
        <v>1259</v>
      </c>
      <c r="I350" t="s">
        <v>238</v>
      </c>
      <c r="J350" t="s">
        <v>1292</v>
      </c>
      <c r="K350" t="s">
        <v>1211</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1204</v>
      </c>
      <c r="B351" t="s">
        <v>1205</v>
      </c>
      <c r="C351" s="16" t="s">
        <v>1</v>
      </c>
      <c r="D351" s="16" t="s">
        <v>2</v>
      </c>
      <c r="E351" s="16" t="s">
        <v>105</v>
      </c>
      <c r="F351" s="1">
        <v>346</v>
      </c>
      <c r="G351" t="s">
        <v>770</v>
      </c>
      <c r="H351" s="45" t="s">
        <v>1272</v>
      </c>
      <c r="I351" t="s">
        <v>238</v>
      </c>
      <c r="J351" t="s">
        <v>1291</v>
      </c>
      <c r="K351" t="s">
        <v>1211</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1204</v>
      </c>
      <c r="B352" t="s">
        <v>1205</v>
      </c>
      <c r="C352" s="16" t="s">
        <v>1</v>
      </c>
      <c r="D352" s="16" t="s">
        <v>2</v>
      </c>
      <c r="E352" s="16" t="s">
        <v>105</v>
      </c>
      <c r="F352" s="1">
        <v>346</v>
      </c>
      <c r="G352" t="s">
        <v>770</v>
      </c>
      <c r="H352" s="45" t="s">
        <v>1273</v>
      </c>
      <c r="I352" t="s">
        <v>238</v>
      </c>
      <c r="J352" t="s">
        <v>1293</v>
      </c>
      <c r="K352" t="s">
        <v>1211</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1204</v>
      </c>
      <c r="B353" t="s">
        <v>1206</v>
      </c>
      <c r="C353" s="16" t="s">
        <v>1</v>
      </c>
      <c r="D353" s="16" t="s">
        <v>2</v>
      </c>
      <c r="E353" s="16" t="s">
        <v>105</v>
      </c>
      <c r="F353" s="1">
        <v>346</v>
      </c>
      <c r="G353" t="s">
        <v>247</v>
      </c>
      <c r="H353" t="s">
        <v>527</v>
      </c>
      <c r="I353" t="s">
        <v>1240</v>
      </c>
      <c r="J353" t="s">
        <v>1241</v>
      </c>
      <c r="K353" t="s">
        <v>1211</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1204</v>
      </c>
      <c r="B354" t="s">
        <v>1205</v>
      </c>
      <c r="C354" s="16" t="s">
        <v>1</v>
      </c>
      <c r="D354" s="16" t="s">
        <v>2</v>
      </c>
      <c r="E354" s="16" t="s">
        <v>105</v>
      </c>
      <c r="F354" s="1">
        <v>347</v>
      </c>
      <c r="G354" t="s">
        <v>770</v>
      </c>
      <c r="H354" s="45" t="s">
        <v>1258</v>
      </c>
      <c r="I354" t="s">
        <v>238</v>
      </c>
      <c r="J354" t="s">
        <v>1295</v>
      </c>
      <c r="K354" t="s">
        <v>1211</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1204</v>
      </c>
      <c r="B355" t="s">
        <v>1205</v>
      </c>
      <c r="C355" s="16" t="s">
        <v>1</v>
      </c>
      <c r="D355" s="16" t="s">
        <v>2</v>
      </c>
      <c r="E355" s="16" t="s">
        <v>105</v>
      </c>
      <c r="F355" s="1">
        <v>347</v>
      </c>
      <c r="G355" t="s">
        <v>770</v>
      </c>
      <c r="H355" s="45" t="s">
        <v>1259</v>
      </c>
      <c r="I355" t="s">
        <v>238</v>
      </c>
      <c r="J355" t="s">
        <v>1296</v>
      </c>
      <c r="K355" t="s">
        <v>1211</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1204</v>
      </c>
      <c r="B356" t="s">
        <v>1205</v>
      </c>
      <c r="C356" s="16" t="s">
        <v>1</v>
      </c>
      <c r="D356" s="16" t="s">
        <v>2</v>
      </c>
      <c r="E356" s="16" t="s">
        <v>105</v>
      </c>
      <c r="F356" s="1">
        <v>347</v>
      </c>
      <c r="G356" t="s">
        <v>770</v>
      </c>
      <c r="H356" t="s">
        <v>1260</v>
      </c>
      <c r="I356" t="s">
        <v>238</v>
      </c>
      <c r="J356" t="s">
        <v>1297</v>
      </c>
      <c r="K356" t="s">
        <v>1211</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1204</v>
      </c>
      <c r="B357" t="s">
        <v>1205</v>
      </c>
      <c r="C357" s="16" t="s">
        <v>1</v>
      </c>
      <c r="D357" s="16" t="s">
        <v>2</v>
      </c>
      <c r="E357" s="16" t="s">
        <v>105</v>
      </c>
      <c r="F357" s="1">
        <v>347</v>
      </c>
      <c r="G357" t="s">
        <v>770</v>
      </c>
      <c r="H357" t="s">
        <v>1261</v>
      </c>
      <c r="I357" t="s">
        <v>238</v>
      </c>
      <c r="J357" t="s">
        <v>1298</v>
      </c>
      <c r="K357" t="s">
        <v>1211</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1204</v>
      </c>
      <c r="B358" t="s">
        <v>1205</v>
      </c>
      <c r="C358" s="16" t="s">
        <v>1</v>
      </c>
      <c r="D358" s="16" t="s">
        <v>2</v>
      </c>
      <c r="E358" s="16" t="s">
        <v>105</v>
      </c>
      <c r="F358" s="1">
        <v>347</v>
      </c>
      <c r="G358" t="s">
        <v>770</v>
      </c>
      <c r="H358" t="s">
        <v>1262</v>
      </c>
      <c r="I358" t="s">
        <v>238</v>
      </c>
      <c r="J358" t="s">
        <v>1299</v>
      </c>
      <c r="K358" t="s">
        <v>1211</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1204</v>
      </c>
      <c r="B359" t="s">
        <v>1205</v>
      </c>
      <c r="C359" s="16" t="s">
        <v>1</v>
      </c>
      <c r="D359" s="16" t="s">
        <v>2</v>
      </c>
      <c r="E359" s="16" t="s">
        <v>105</v>
      </c>
      <c r="F359" s="1">
        <v>347</v>
      </c>
      <c r="G359" t="s">
        <v>770</v>
      </c>
      <c r="H359" t="s">
        <v>1263</v>
      </c>
      <c r="I359" t="s">
        <v>238</v>
      </c>
      <c r="J359" t="s">
        <v>1300</v>
      </c>
      <c r="K359" t="s">
        <v>1211</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1204</v>
      </c>
      <c r="B360" t="s">
        <v>1205</v>
      </c>
      <c r="C360" s="16" t="s">
        <v>1</v>
      </c>
      <c r="D360" s="16" t="s">
        <v>2</v>
      </c>
      <c r="E360" s="16" t="s">
        <v>105</v>
      </c>
      <c r="F360" s="1">
        <v>347</v>
      </c>
      <c r="G360" t="s">
        <v>770</v>
      </c>
      <c r="H360" s="45" t="s">
        <v>1272</v>
      </c>
      <c r="I360" t="s">
        <v>238</v>
      </c>
      <c r="J360" t="s">
        <v>1301</v>
      </c>
      <c r="K360" t="s">
        <v>1211</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1204</v>
      </c>
      <c r="B361" t="s">
        <v>1205</v>
      </c>
      <c r="C361" s="16" t="s">
        <v>1</v>
      </c>
      <c r="D361" s="16" t="s">
        <v>2</v>
      </c>
      <c r="E361" s="16" t="s">
        <v>105</v>
      </c>
      <c r="F361" s="1">
        <v>347</v>
      </c>
      <c r="G361" t="s">
        <v>770</v>
      </c>
      <c r="H361" s="45" t="s">
        <v>1273</v>
      </c>
      <c r="I361" t="s">
        <v>238</v>
      </c>
      <c r="J361" t="s">
        <v>1302</v>
      </c>
      <c r="K361" t="s">
        <v>1211</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1204</v>
      </c>
      <c r="B362" t="s">
        <v>1205</v>
      </c>
      <c r="C362" s="16" t="s">
        <v>1</v>
      </c>
      <c r="D362" s="16" t="s">
        <v>2</v>
      </c>
      <c r="E362" s="16" t="s">
        <v>105</v>
      </c>
      <c r="F362" s="1">
        <v>347</v>
      </c>
      <c r="G362" t="s">
        <v>770</v>
      </c>
      <c r="H362" t="s">
        <v>1274</v>
      </c>
      <c r="I362" t="s">
        <v>238</v>
      </c>
      <c r="J362" t="s">
        <v>1303</v>
      </c>
      <c r="K362" t="s">
        <v>1211</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1204</v>
      </c>
      <c r="B363" t="s">
        <v>1205</v>
      </c>
      <c r="C363" s="16" t="s">
        <v>1</v>
      </c>
      <c r="D363" s="16" t="s">
        <v>2</v>
      </c>
      <c r="E363" s="16" t="s">
        <v>105</v>
      </c>
      <c r="F363" s="1">
        <v>347</v>
      </c>
      <c r="G363" t="s">
        <v>770</v>
      </c>
      <c r="H363" t="s">
        <v>1275</v>
      </c>
      <c r="I363" t="s">
        <v>238</v>
      </c>
      <c r="J363" t="s">
        <v>1304</v>
      </c>
      <c r="K363" t="s">
        <v>1211</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1204</v>
      </c>
      <c r="B364" t="s">
        <v>1205</v>
      </c>
      <c r="C364" s="16" t="s">
        <v>1</v>
      </c>
      <c r="D364" s="16" t="s">
        <v>2</v>
      </c>
      <c r="E364" s="16" t="s">
        <v>105</v>
      </c>
      <c r="F364" s="1">
        <v>347</v>
      </c>
      <c r="G364" t="s">
        <v>770</v>
      </c>
      <c r="H364" t="s">
        <v>1276</v>
      </c>
      <c r="I364" t="s">
        <v>238</v>
      </c>
      <c r="J364" t="s">
        <v>1305</v>
      </c>
      <c r="K364" t="s">
        <v>1211</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1204</v>
      </c>
      <c r="B365" t="s">
        <v>1205</v>
      </c>
      <c r="C365" s="16" t="s">
        <v>1</v>
      </c>
      <c r="D365" s="16" t="s">
        <v>2</v>
      </c>
      <c r="E365" s="16" t="s">
        <v>105</v>
      </c>
      <c r="F365" s="1">
        <v>347</v>
      </c>
      <c r="G365" t="s">
        <v>770</v>
      </c>
      <c r="H365" t="s">
        <v>1277</v>
      </c>
      <c r="I365" t="s">
        <v>238</v>
      </c>
      <c r="J365" t="s">
        <v>1306</v>
      </c>
      <c r="K365" t="s">
        <v>1211</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1204</v>
      </c>
      <c r="B366" t="s">
        <v>1206</v>
      </c>
      <c r="C366" s="16" t="s">
        <v>1</v>
      </c>
      <c r="D366" s="16" t="s">
        <v>2</v>
      </c>
      <c r="E366" s="16" t="s">
        <v>105</v>
      </c>
      <c r="F366" s="1">
        <v>347</v>
      </c>
      <c r="G366" t="s">
        <v>1294</v>
      </c>
      <c r="H366" t="s">
        <v>527</v>
      </c>
      <c r="I366" t="s">
        <v>1240</v>
      </c>
      <c r="J366" t="s">
        <v>1241</v>
      </c>
      <c r="K366" t="s">
        <v>1211</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1204</v>
      </c>
      <c r="B367" t="s">
        <v>1205</v>
      </c>
      <c r="C367" s="16" t="s">
        <v>1</v>
      </c>
      <c r="D367" s="16" t="s">
        <v>2</v>
      </c>
      <c r="E367" s="16" t="s">
        <v>105</v>
      </c>
      <c r="F367" s="1">
        <v>352</v>
      </c>
      <c r="G367" t="s">
        <v>770</v>
      </c>
      <c r="H367" t="s">
        <v>527</v>
      </c>
      <c r="I367" t="s">
        <v>238</v>
      </c>
      <c r="J367" t="s">
        <v>1308</v>
      </c>
      <c r="K367" t="s">
        <v>1211</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1204</v>
      </c>
      <c r="B368" t="s">
        <v>1206</v>
      </c>
      <c r="C368" s="16" t="s">
        <v>1</v>
      </c>
      <c r="D368" s="16" t="s">
        <v>2</v>
      </c>
      <c r="E368" s="16" t="s">
        <v>105</v>
      </c>
      <c r="F368" s="1">
        <v>352</v>
      </c>
      <c r="G368" t="s">
        <v>1307</v>
      </c>
      <c r="H368" t="s">
        <v>527</v>
      </c>
      <c r="I368" t="s">
        <v>1240</v>
      </c>
      <c r="J368" t="s">
        <v>1241</v>
      </c>
      <c r="K368" t="s">
        <v>1211</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731</v>
      </c>
      <c r="B369" t="s">
        <v>731</v>
      </c>
      <c r="C369" t="s">
        <v>1</v>
      </c>
      <c r="D369" t="s">
        <v>2</v>
      </c>
      <c r="E369" t="s">
        <v>105</v>
      </c>
      <c r="F369" s="1">
        <v>6</v>
      </c>
      <c r="G369" t="s">
        <v>1342</v>
      </c>
      <c r="H369" t="s">
        <v>527</v>
      </c>
      <c r="I369" t="s">
        <v>449</v>
      </c>
      <c r="J369" t="s">
        <v>843</v>
      </c>
      <c r="K369" t="s">
        <v>1409</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731</v>
      </c>
      <c r="B370" t="s">
        <v>731</v>
      </c>
      <c r="C370" t="s">
        <v>1</v>
      </c>
      <c r="D370" t="s">
        <v>2</v>
      </c>
      <c r="E370" t="s">
        <v>105</v>
      </c>
      <c r="F370" s="1">
        <v>7</v>
      </c>
      <c r="G370" t="s">
        <v>1342</v>
      </c>
      <c r="H370" t="s">
        <v>527</v>
      </c>
      <c r="I370" t="s">
        <v>449</v>
      </c>
      <c r="J370" t="s">
        <v>843</v>
      </c>
      <c r="K370" t="s">
        <v>1409</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731</v>
      </c>
      <c r="B371" t="s">
        <v>731</v>
      </c>
      <c r="C371" t="s">
        <v>1</v>
      </c>
      <c r="D371" t="s">
        <v>2</v>
      </c>
      <c r="E371" t="s">
        <v>105</v>
      </c>
      <c r="F371" s="1">
        <v>8</v>
      </c>
      <c r="G371" t="s">
        <v>1342</v>
      </c>
      <c r="H371" t="s">
        <v>527</v>
      </c>
      <c r="I371" t="s">
        <v>449</v>
      </c>
      <c r="J371" t="s">
        <v>843</v>
      </c>
      <c r="K371" t="s">
        <v>1409</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731</v>
      </c>
      <c r="B372" t="s">
        <v>731</v>
      </c>
      <c r="C372" t="s">
        <v>1</v>
      </c>
      <c r="D372" t="s">
        <v>2</v>
      </c>
      <c r="E372" t="s">
        <v>105</v>
      </c>
      <c r="F372" s="1" t="s">
        <v>1408</v>
      </c>
      <c r="G372" t="s">
        <v>1342</v>
      </c>
      <c r="H372" t="s">
        <v>527</v>
      </c>
      <c r="I372" t="s">
        <v>449</v>
      </c>
      <c r="J372" t="s">
        <v>843</v>
      </c>
      <c r="K372" t="s">
        <v>1409</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343</v>
      </c>
      <c r="B373" t="s">
        <v>343</v>
      </c>
      <c r="C373" t="s">
        <v>1</v>
      </c>
      <c r="D373" t="s">
        <v>2</v>
      </c>
      <c r="E373" t="s">
        <v>105</v>
      </c>
      <c r="F373" s="1">
        <v>260</v>
      </c>
      <c r="G373" t="s">
        <v>350</v>
      </c>
      <c r="H373" t="s">
        <v>527</v>
      </c>
      <c r="I373" t="s">
        <v>4</v>
      </c>
      <c r="J373" t="s">
        <v>351</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343</v>
      </c>
      <c r="B374" t="s">
        <v>343</v>
      </c>
      <c r="C374" t="s">
        <v>1</v>
      </c>
      <c r="D374" t="s">
        <v>2</v>
      </c>
      <c r="E374" t="s">
        <v>105</v>
      </c>
      <c r="F374" s="1">
        <v>264</v>
      </c>
      <c r="G374" t="s">
        <v>130</v>
      </c>
      <c r="H374" t="s">
        <v>352</v>
      </c>
      <c r="I374" t="s">
        <v>4</v>
      </c>
      <c r="J374" t="s">
        <v>351</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315</v>
      </c>
      <c r="B375" t="s">
        <v>315</v>
      </c>
      <c r="C375" t="s">
        <v>240</v>
      </c>
      <c r="D375" t="s">
        <v>2</v>
      </c>
      <c r="E375" t="s">
        <v>105</v>
      </c>
      <c r="F375" s="1" t="s">
        <v>770</v>
      </c>
      <c r="G375" t="s">
        <v>770</v>
      </c>
      <c r="H375" t="s">
        <v>527</v>
      </c>
      <c r="I375" t="s">
        <v>238</v>
      </c>
      <c r="J375" t="s">
        <v>1314</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618</v>
      </c>
      <c r="B376" s="9" t="s">
        <v>629</v>
      </c>
      <c r="C376" t="s">
        <v>1</v>
      </c>
      <c r="D376" t="s">
        <v>2</v>
      </c>
      <c r="E376" t="s">
        <v>105</v>
      </c>
      <c r="F376" s="1">
        <v>700</v>
      </c>
      <c r="G376" t="s">
        <v>204</v>
      </c>
      <c r="H376" t="s">
        <v>1042</v>
      </c>
      <c r="I376" t="s">
        <v>17</v>
      </c>
      <c r="J376" t="s">
        <v>1071</v>
      </c>
      <c r="K376" t="s">
        <v>1026</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618</v>
      </c>
      <c r="B377" s="9" t="s">
        <v>630</v>
      </c>
      <c r="C377" t="s">
        <v>1</v>
      </c>
      <c r="D377" t="s">
        <v>2</v>
      </c>
      <c r="E377" t="s">
        <v>105</v>
      </c>
      <c r="F377" s="1">
        <v>700</v>
      </c>
      <c r="G377" t="s">
        <v>27</v>
      </c>
      <c r="H377" t="s">
        <v>1042</v>
      </c>
      <c r="I377" t="s">
        <v>17</v>
      </c>
      <c r="J377" t="s">
        <v>27</v>
      </c>
      <c r="K377" t="s">
        <v>1026</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618</v>
      </c>
      <c r="B378" s="9" t="s">
        <v>631</v>
      </c>
      <c r="C378" t="s">
        <v>1</v>
      </c>
      <c r="D378" t="s">
        <v>2</v>
      </c>
      <c r="E378" t="s">
        <v>105</v>
      </c>
      <c r="F378" s="1">
        <v>700</v>
      </c>
      <c r="G378" t="s">
        <v>989</v>
      </c>
      <c r="H378" t="s">
        <v>1042</v>
      </c>
      <c r="I378" t="s">
        <v>17</v>
      </c>
      <c r="J378" t="s">
        <v>356</v>
      </c>
      <c r="K378" t="s">
        <v>1026</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618</v>
      </c>
      <c r="B379" s="9" t="s">
        <v>632</v>
      </c>
      <c r="C379" t="s">
        <v>1</v>
      </c>
      <c r="D379" t="s">
        <v>2</v>
      </c>
      <c r="E379" t="s">
        <v>105</v>
      </c>
      <c r="F379" s="1">
        <v>700</v>
      </c>
      <c r="G379" t="s">
        <v>448</v>
      </c>
      <c r="H379" t="s">
        <v>1042</v>
      </c>
      <c r="I379" t="s">
        <v>1153</v>
      </c>
      <c r="J379" t="s">
        <v>1150</v>
      </c>
      <c r="K379" t="s">
        <v>1026</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618</v>
      </c>
      <c r="B380" s="9" t="s">
        <v>1034</v>
      </c>
      <c r="C380" t="s">
        <v>1</v>
      </c>
      <c r="D380" t="s">
        <v>2</v>
      </c>
      <c r="E380" t="s">
        <v>105</v>
      </c>
      <c r="F380" s="1">
        <v>700</v>
      </c>
      <c r="G380" t="s">
        <v>770</v>
      </c>
      <c r="H380" t="s">
        <v>1042</v>
      </c>
      <c r="I380" t="s">
        <v>238</v>
      </c>
      <c r="J380" t="s">
        <v>1040</v>
      </c>
      <c r="K380" t="s">
        <v>1026</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618</v>
      </c>
      <c r="B381" s="9" t="s">
        <v>629</v>
      </c>
      <c r="C381" t="s">
        <v>1</v>
      </c>
      <c r="D381" t="s">
        <v>2</v>
      </c>
      <c r="E381" t="s">
        <v>105</v>
      </c>
      <c r="F381" s="1">
        <v>710</v>
      </c>
      <c r="G381" t="s">
        <v>996</v>
      </c>
      <c r="H381" t="s">
        <v>1042</v>
      </c>
      <c r="I381" t="s">
        <v>17</v>
      </c>
      <c r="J381" t="s">
        <v>1041</v>
      </c>
      <c r="K381" t="s">
        <v>1026</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618</v>
      </c>
      <c r="B382" s="9" t="s">
        <v>630</v>
      </c>
      <c r="C382" t="s">
        <v>1</v>
      </c>
      <c r="D382" t="s">
        <v>2</v>
      </c>
      <c r="E382" t="s">
        <v>105</v>
      </c>
      <c r="F382" s="1">
        <v>710</v>
      </c>
      <c r="G382" t="s">
        <v>27</v>
      </c>
      <c r="H382" t="s">
        <v>1042</v>
      </c>
      <c r="I382" t="s">
        <v>17</v>
      </c>
      <c r="J382" t="s">
        <v>27</v>
      </c>
      <c r="K382" t="s">
        <v>1026</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618</v>
      </c>
      <c r="B383" s="9" t="s">
        <v>631</v>
      </c>
      <c r="C383" t="s">
        <v>1</v>
      </c>
      <c r="D383" t="s">
        <v>2</v>
      </c>
      <c r="E383" t="s">
        <v>105</v>
      </c>
      <c r="F383" s="1">
        <v>710</v>
      </c>
      <c r="G383" t="s">
        <v>989</v>
      </c>
      <c r="H383" t="s">
        <v>1042</v>
      </c>
      <c r="I383" t="s">
        <v>17</v>
      </c>
      <c r="J383" t="s">
        <v>356</v>
      </c>
      <c r="K383" t="s">
        <v>1026</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618</v>
      </c>
      <c r="B384" s="9" t="s">
        <v>632</v>
      </c>
      <c r="C384" t="s">
        <v>1</v>
      </c>
      <c r="D384" t="s">
        <v>2</v>
      </c>
      <c r="E384" t="s">
        <v>105</v>
      </c>
      <c r="F384" s="1">
        <v>710</v>
      </c>
      <c r="G384" t="s">
        <v>450</v>
      </c>
      <c r="H384" t="s">
        <v>1042</v>
      </c>
      <c r="I384" t="s">
        <v>1153</v>
      </c>
      <c r="J384" t="s">
        <v>1147</v>
      </c>
      <c r="K384" t="s">
        <v>1026</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618</v>
      </c>
      <c r="B385" s="9" t="s">
        <v>1034</v>
      </c>
      <c r="C385" t="s">
        <v>1</v>
      </c>
      <c r="D385" t="s">
        <v>2</v>
      </c>
      <c r="E385" t="s">
        <v>105</v>
      </c>
      <c r="F385" s="1">
        <v>710</v>
      </c>
      <c r="G385" t="s">
        <v>770</v>
      </c>
      <c r="H385" t="s">
        <v>1042</v>
      </c>
      <c r="I385" t="s">
        <v>238</v>
      </c>
      <c r="J385" t="s">
        <v>1040</v>
      </c>
      <c r="K385" t="s">
        <v>1026</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618</v>
      </c>
      <c r="B386" s="9" t="s">
        <v>629</v>
      </c>
      <c r="C386" t="s">
        <v>1</v>
      </c>
      <c r="D386" t="s">
        <v>2</v>
      </c>
      <c r="E386" t="s">
        <v>105</v>
      </c>
      <c r="F386" s="1">
        <v>711</v>
      </c>
      <c r="G386" t="s">
        <v>1001</v>
      </c>
      <c r="H386" t="s">
        <v>1042</v>
      </c>
      <c r="I386" t="s">
        <v>17</v>
      </c>
      <c r="J386" t="s">
        <v>1070</v>
      </c>
      <c r="K386" t="s">
        <v>1026</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618</v>
      </c>
      <c r="B387" s="9" t="s">
        <v>630</v>
      </c>
      <c r="C387" t="s">
        <v>1</v>
      </c>
      <c r="D387" t="s">
        <v>2</v>
      </c>
      <c r="E387" t="s">
        <v>105</v>
      </c>
      <c r="F387" s="1">
        <v>711</v>
      </c>
      <c r="G387" t="s">
        <v>27</v>
      </c>
      <c r="H387" t="s">
        <v>1042</v>
      </c>
      <c r="I387" t="s">
        <v>17</v>
      </c>
      <c r="J387" t="s">
        <v>27</v>
      </c>
      <c r="K387" t="s">
        <v>1026</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618</v>
      </c>
      <c r="B388" s="9" t="s">
        <v>631</v>
      </c>
      <c r="C388" t="s">
        <v>1</v>
      </c>
      <c r="D388" t="s">
        <v>2</v>
      </c>
      <c r="E388" t="s">
        <v>105</v>
      </c>
      <c r="F388" s="1">
        <v>711</v>
      </c>
      <c r="G388" t="s">
        <v>989</v>
      </c>
      <c r="H388" t="s">
        <v>1042</v>
      </c>
      <c r="I388" t="s">
        <v>17</v>
      </c>
      <c r="J388" t="s">
        <v>356</v>
      </c>
      <c r="K388" t="s">
        <v>1026</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618</v>
      </c>
      <c r="B389" s="9" t="s">
        <v>632</v>
      </c>
      <c r="C389" t="s">
        <v>1</v>
      </c>
      <c r="D389" t="s">
        <v>2</v>
      </c>
      <c r="E389" t="s">
        <v>105</v>
      </c>
      <c r="F389" s="1">
        <v>711</v>
      </c>
      <c r="G389" t="s">
        <v>1069</v>
      </c>
      <c r="H389" t="s">
        <v>1042</v>
      </c>
      <c r="I389" t="s">
        <v>1153</v>
      </c>
      <c r="J389" t="s">
        <v>1148</v>
      </c>
      <c r="K389" t="s">
        <v>1026</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618</v>
      </c>
      <c r="B390" s="9" t="s">
        <v>1034</v>
      </c>
      <c r="C390" t="s">
        <v>1</v>
      </c>
      <c r="D390" t="s">
        <v>2</v>
      </c>
      <c r="E390" t="s">
        <v>105</v>
      </c>
      <c r="F390" s="1">
        <v>711</v>
      </c>
      <c r="G390" t="s">
        <v>770</v>
      </c>
      <c r="H390" t="s">
        <v>1042</v>
      </c>
      <c r="I390" t="s">
        <v>238</v>
      </c>
      <c r="J390" t="s">
        <v>1040</v>
      </c>
      <c r="K390" t="s">
        <v>1026</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618</v>
      </c>
      <c r="B391" s="9" t="s">
        <v>630</v>
      </c>
      <c r="C391" t="s">
        <v>1</v>
      </c>
      <c r="D391" t="s">
        <v>2</v>
      </c>
      <c r="E391" t="s">
        <v>105</v>
      </c>
      <c r="F391" s="1">
        <v>730</v>
      </c>
      <c r="G391" t="s">
        <v>27</v>
      </c>
      <c r="H391" t="s">
        <v>1043</v>
      </c>
      <c r="I391" t="s">
        <v>17</v>
      </c>
      <c r="J391" t="s">
        <v>27</v>
      </c>
      <c r="K391" t="s">
        <v>1026</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618</v>
      </c>
      <c r="B392" s="9" t="s">
        <v>631</v>
      </c>
      <c r="C392" t="s">
        <v>1</v>
      </c>
      <c r="D392" t="s">
        <v>2</v>
      </c>
      <c r="E392" t="s">
        <v>105</v>
      </c>
      <c r="F392" s="1">
        <v>730</v>
      </c>
      <c r="G392" t="s">
        <v>989</v>
      </c>
      <c r="H392" t="s">
        <v>1043</v>
      </c>
      <c r="I392" t="s">
        <v>17</v>
      </c>
      <c r="J392" t="s">
        <v>356</v>
      </c>
      <c r="K392" t="s">
        <v>1026</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618</v>
      </c>
      <c r="B393" s="9" t="s">
        <v>632</v>
      </c>
      <c r="C393" t="s">
        <v>1</v>
      </c>
      <c r="D393" t="s">
        <v>2</v>
      </c>
      <c r="E393" t="s">
        <v>105</v>
      </c>
      <c r="F393" s="1">
        <v>730</v>
      </c>
      <c r="G393" t="s">
        <v>1008</v>
      </c>
      <c r="H393" t="s">
        <v>1043</v>
      </c>
      <c r="I393" t="s">
        <v>1153</v>
      </c>
      <c r="J393" t="s">
        <v>1149</v>
      </c>
      <c r="K393" t="s">
        <v>1026</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618</v>
      </c>
      <c r="B394" s="9" t="s">
        <v>1030</v>
      </c>
      <c r="C394" t="s">
        <v>1</v>
      </c>
      <c r="D394" t="s">
        <v>2</v>
      </c>
      <c r="E394" t="s">
        <v>105</v>
      </c>
      <c r="F394" s="1">
        <v>730</v>
      </c>
      <c r="G394" t="s">
        <v>1008</v>
      </c>
      <c r="H394" t="s">
        <v>1044</v>
      </c>
      <c r="I394" t="s">
        <v>17</v>
      </c>
      <c r="J394" t="s">
        <v>1010</v>
      </c>
      <c r="K394" t="s">
        <v>1026</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618</v>
      </c>
      <c r="B395" s="9" t="s">
        <v>1032</v>
      </c>
      <c r="C395" t="s">
        <v>1</v>
      </c>
      <c r="D395" t="s">
        <v>2</v>
      </c>
      <c r="E395" t="s">
        <v>105</v>
      </c>
      <c r="F395" s="1">
        <v>730</v>
      </c>
      <c r="G395" t="s">
        <v>346</v>
      </c>
      <c r="H395" t="s">
        <v>1063</v>
      </c>
      <c r="I395" t="s">
        <v>17</v>
      </c>
      <c r="J395" t="s">
        <v>27</v>
      </c>
      <c r="K395" t="s">
        <v>1026</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618</v>
      </c>
      <c r="B396" s="9" t="s">
        <v>1034</v>
      </c>
      <c r="C396" t="s">
        <v>1</v>
      </c>
      <c r="D396" t="s">
        <v>2</v>
      </c>
      <c r="E396" t="s">
        <v>105</v>
      </c>
      <c r="F396" s="1">
        <v>730</v>
      </c>
      <c r="G396" t="s">
        <v>770</v>
      </c>
      <c r="H396" t="s">
        <v>1043</v>
      </c>
      <c r="I396" t="s">
        <v>238</v>
      </c>
      <c r="J396" t="s">
        <v>1040</v>
      </c>
      <c r="K396" t="s">
        <v>1026</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618</v>
      </c>
      <c r="B397" s="9" t="s">
        <v>632</v>
      </c>
      <c r="C397" t="s">
        <v>1</v>
      </c>
      <c r="D397" t="s">
        <v>2</v>
      </c>
      <c r="E397" t="s">
        <v>105</v>
      </c>
      <c r="F397" s="1">
        <v>740</v>
      </c>
      <c r="G397" t="s">
        <v>451</v>
      </c>
      <c r="H397" t="s">
        <v>1043</v>
      </c>
      <c r="I397" t="s">
        <v>1153</v>
      </c>
      <c r="J397" t="s">
        <v>1149</v>
      </c>
      <c r="K397" t="s">
        <v>1026</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618</v>
      </c>
      <c r="B398" s="9" t="s">
        <v>1030</v>
      </c>
      <c r="C398" t="s">
        <v>1</v>
      </c>
      <c r="D398" t="s">
        <v>2</v>
      </c>
      <c r="E398" t="s">
        <v>105</v>
      </c>
      <c r="F398" s="1">
        <v>740</v>
      </c>
      <c r="G398" t="s">
        <v>451</v>
      </c>
      <c r="H398" t="s">
        <v>1044</v>
      </c>
      <c r="I398" t="s">
        <v>17</v>
      </c>
      <c r="J398" t="s">
        <v>1010</v>
      </c>
      <c r="K398" t="s">
        <v>1026</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618</v>
      </c>
      <c r="B399" s="9" t="s">
        <v>1034</v>
      </c>
      <c r="C399" t="s">
        <v>1</v>
      </c>
      <c r="D399" t="s">
        <v>2</v>
      </c>
      <c r="E399" t="s">
        <v>105</v>
      </c>
      <c r="F399" s="1">
        <v>740</v>
      </c>
      <c r="G399" t="s">
        <v>770</v>
      </c>
      <c r="H399" t="s">
        <v>1043</v>
      </c>
      <c r="I399" t="s">
        <v>238</v>
      </c>
      <c r="J399" t="s">
        <v>1040</v>
      </c>
      <c r="K399" t="s">
        <v>1026</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618</v>
      </c>
      <c r="B400" s="9" t="s">
        <v>629</v>
      </c>
      <c r="C400" t="s">
        <v>1</v>
      </c>
      <c r="D400" t="s">
        <v>2</v>
      </c>
      <c r="E400" t="s">
        <v>105</v>
      </c>
      <c r="F400" s="1">
        <v>765</v>
      </c>
      <c r="G400" t="s">
        <v>6</v>
      </c>
      <c r="H400" t="s">
        <v>1018</v>
      </c>
      <c r="I400" t="s">
        <v>17</v>
      </c>
      <c r="J400" t="s">
        <v>27</v>
      </c>
      <c r="K400" t="s">
        <v>1026</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618</v>
      </c>
      <c r="B401" s="9" t="s">
        <v>633</v>
      </c>
      <c r="C401" t="s">
        <v>1</v>
      </c>
      <c r="D401" t="s">
        <v>2</v>
      </c>
      <c r="E401" t="s">
        <v>105</v>
      </c>
      <c r="F401" s="1">
        <v>765</v>
      </c>
      <c r="G401" t="s">
        <v>1065</v>
      </c>
      <c r="H401" t="s">
        <v>1022</v>
      </c>
      <c r="I401" t="s">
        <v>17</v>
      </c>
      <c r="J401" t="s">
        <v>1024</v>
      </c>
      <c r="K401" t="s">
        <v>1026</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618</v>
      </c>
      <c r="B402" s="9" t="s">
        <v>1036</v>
      </c>
      <c r="C402" t="s">
        <v>1</v>
      </c>
      <c r="D402" t="s">
        <v>2</v>
      </c>
      <c r="E402" t="s">
        <v>105</v>
      </c>
      <c r="F402" s="1">
        <v>765</v>
      </c>
      <c r="G402" t="s">
        <v>770</v>
      </c>
      <c r="H402" t="s">
        <v>1023</v>
      </c>
      <c r="I402" t="s">
        <v>238</v>
      </c>
      <c r="J402" t="s">
        <v>893</v>
      </c>
      <c r="K402" t="s">
        <v>1026</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618</v>
      </c>
      <c r="B403" s="9" t="s">
        <v>634</v>
      </c>
      <c r="C403" t="s">
        <v>1</v>
      </c>
      <c r="D403" t="s">
        <v>2</v>
      </c>
      <c r="E403" t="s">
        <v>105</v>
      </c>
      <c r="F403" s="1">
        <v>765</v>
      </c>
      <c r="G403" t="s">
        <v>24</v>
      </c>
      <c r="H403" t="s">
        <v>1018</v>
      </c>
      <c r="I403" t="s">
        <v>17</v>
      </c>
      <c r="J403" t="s">
        <v>27</v>
      </c>
      <c r="K403" t="s">
        <v>1026</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618</v>
      </c>
      <c r="B404" s="9" t="s">
        <v>630</v>
      </c>
      <c r="C404" t="s">
        <v>1</v>
      </c>
      <c r="D404" t="s">
        <v>2</v>
      </c>
      <c r="E404" t="s">
        <v>105</v>
      </c>
      <c r="F404" s="1">
        <v>765</v>
      </c>
      <c r="G404" t="s">
        <v>27</v>
      </c>
      <c r="H404" t="s">
        <v>1018</v>
      </c>
      <c r="I404" t="s">
        <v>17</v>
      </c>
      <c r="J404" t="s">
        <v>27</v>
      </c>
      <c r="K404" t="s">
        <v>1026</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618</v>
      </c>
      <c r="B405" s="9" t="s">
        <v>631</v>
      </c>
      <c r="C405" t="s">
        <v>1</v>
      </c>
      <c r="D405" t="s">
        <v>2</v>
      </c>
      <c r="E405" t="s">
        <v>105</v>
      </c>
      <c r="F405" s="1">
        <v>765</v>
      </c>
      <c r="G405" t="s">
        <v>116</v>
      </c>
      <c r="H405" t="s">
        <v>1022</v>
      </c>
      <c r="I405" t="s">
        <v>17</v>
      </c>
      <c r="J405" t="s">
        <v>1017</v>
      </c>
      <c r="K405" t="s">
        <v>1026</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618</v>
      </c>
      <c r="B406" s="9" t="s">
        <v>1037</v>
      </c>
      <c r="C406" t="s">
        <v>1</v>
      </c>
      <c r="D406" t="s">
        <v>2</v>
      </c>
      <c r="E406" t="s">
        <v>105</v>
      </c>
      <c r="F406" s="1">
        <v>765</v>
      </c>
      <c r="G406" t="s">
        <v>1068</v>
      </c>
      <c r="H406" t="s">
        <v>1018</v>
      </c>
      <c r="I406" t="s">
        <v>4</v>
      </c>
      <c r="J406" t="s">
        <v>1021</v>
      </c>
      <c r="K406" t="s">
        <v>1026</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618</v>
      </c>
      <c r="B407" s="9" t="s">
        <v>632</v>
      </c>
      <c r="C407" t="s">
        <v>1</v>
      </c>
      <c r="D407" t="s">
        <v>2</v>
      </c>
      <c r="E407" t="s">
        <v>105</v>
      </c>
      <c r="F407" s="1">
        <v>765</v>
      </c>
      <c r="G407" t="s">
        <v>135</v>
      </c>
      <c r="H407" t="s">
        <v>1019</v>
      </c>
      <c r="I407" t="s">
        <v>4</v>
      </c>
      <c r="J407" t="s">
        <v>1152</v>
      </c>
      <c r="K407" t="s">
        <v>1026</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618</v>
      </c>
      <c r="B408" s="9" t="s">
        <v>632</v>
      </c>
      <c r="C408" t="s">
        <v>1</v>
      </c>
      <c r="D408" t="s">
        <v>2</v>
      </c>
      <c r="E408" t="s">
        <v>105</v>
      </c>
      <c r="F408" s="1">
        <v>765</v>
      </c>
      <c r="G408" t="s">
        <v>346</v>
      </c>
      <c r="H408" t="s">
        <v>1020</v>
      </c>
      <c r="I408" t="s">
        <v>4</v>
      </c>
      <c r="J408" t="s">
        <v>1152</v>
      </c>
      <c r="K408" t="s">
        <v>1026</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618</v>
      </c>
      <c r="B409" s="9" t="s">
        <v>1032</v>
      </c>
      <c r="C409" t="s">
        <v>1</v>
      </c>
      <c r="D409" t="s">
        <v>2</v>
      </c>
      <c r="E409" t="s">
        <v>105</v>
      </c>
      <c r="F409" s="1">
        <v>765</v>
      </c>
      <c r="G409" t="s">
        <v>346</v>
      </c>
      <c r="H409" t="s">
        <v>1019</v>
      </c>
      <c r="I409" t="s">
        <v>17</v>
      </c>
      <c r="J409" t="s">
        <v>27</v>
      </c>
      <c r="K409" t="s">
        <v>1026</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618</v>
      </c>
      <c r="B410" s="9" t="s">
        <v>1034</v>
      </c>
      <c r="C410" t="s">
        <v>1</v>
      </c>
      <c r="D410" t="s">
        <v>2</v>
      </c>
      <c r="E410" t="s">
        <v>105</v>
      </c>
      <c r="F410" s="1">
        <v>765</v>
      </c>
      <c r="G410" t="s">
        <v>770</v>
      </c>
      <c r="H410" t="s">
        <v>1018</v>
      </c>
      <c r="I410" t="s">
        <v>238</v>
      </c>
      <c r="J410" t="s">
        <v>1045</v>
      </c>
      <c r="K410" t="s">
        <v>1026</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618</v>
      </c>
      <c r="B411" s="9" t="s">
        <v>629</v>
      </c>
      <c r="C411" t="s">
        <v>1</v>
      </c>
      <c r="D411" t="s">
        <v>2</v>
      </c>
      <c r="E411" t="s">
        <v>105</v>
      </c>
      <c r="F411" s="1">
        <v>767</v>
      </c>
      <c r="G411" t="s">
        <v>6</v>
      </c>
      <c r="H411" t="s">
        <v>1018</v>
      </c>
      <c r="I411" t="s">
        <v>17</v>
      </c>
      <c r="J411" t="s">
        <v>27</v>
      </c>
      <c r="K411" t="s">
        <v>1026</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618</v>
      </c>
      <c r="B412" s="9" t="s">
        <v>633</v>
      </c>
      <c r="C412" t="s">
        <v>1</v>
      </c>
      <c r="D412" t="s">
        <v>2</v>
      </c>
      <c r="E412" t="s">
        <v>105</v>
      </c>
      <c r="F412" s="1">
        <v>767</v>
      </c>
      <c r="G412" t="s">
        <v>1065</v>
      </c>
      <c r="H412" t="s">
        <v>1022</v>
      </c>
      <c r="I412" t="s">
        <v>17</v>
      </c>
      <c r="J412" t="s">
        <v>1024</v>
      </c>
      <c r="K412" t="s">
        <v>1026</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618</v>
      </c>
      <c r="B413" s="9" t="s">
        <v>1036</v>
      </c>
      <c r="C413" t="s">
        <v>1</v>
      </c>
      <c r="D413" t="s">
        <v>2</v>
      </c>
      <c r="E413" t="s">
        <v>105</v>
      </c>
      <c r="F413" s="1">
        <v>767</v>
      </c>
      <c r="G413" t="s">
        <v>770</v>
      </c>
      <c r="H413" t="s">
        <v>1023</v>
      </c>
      <c r="I413" t="s">
        <v>238</v>
      </c>
      <c r="J413" t="s">
        <v>893</v>
      </c>
      <c r="K413" t="s">
        <v>1026</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618</v>
      </c>
      <c r="B414" s="9" t="s">
        <v>634</v>
      </c>
      <c r="C414" t="s">
        <v>1</v>
      </c>
      <c r="D414" t="s">
        <v>2</v>
      </c>
      <c r="E414" t="s">
        <v>105</v>
      </c>
      <c r="F414" s="1">
        <v>767</v>
      </c>
      <c r="G414" t="s">
        <v>24</v>
      </c>
      <c r="H414" t="s">
        <v>1018</v>
      </c>
      <c r="I414" t="s">
        <v>17</v>
      </c>
      <c r="J414" t="s">
        <v>27</v>
      </c>
      <c r="K414" t="s">
        <v>1026</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618</v>
      </c>
      <c r="B415" s="9" t="s">
        <v>630</v>
      </c>
      <c r="C415" t="s">
        <v>1</v>
      </c>
      <c r="D415" t="s">
        <v>2</v>
      </c>
      <c r="E415" t="s">
        <v>105</v>
      </c>
      <c r="F415" s="1">
        <v>767</v>
      </c>
      <c r="G415" t="s">
        <v>27</v>
      </c>
      <c r="H415" t="s">
        <v>1018</v>
      </c>
      <c r="I415" t="s">
        <v>17</v>
      </c>
      <c r="J415" t="s">
        <v>27</v>
      </c>
      <c r="K415" t="s">
        <v>1026</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618</v>
      </c>
      <c r="B416" s="9" t="s">
        <v>631</v>
      </c>
      <c r="C416" t="s">
        <v>1</v>
      </c>
      <c r="D416" t="s">
        <v>2</v>
      </c>
      <c r="E416" t="s">
        <v>105</v>
      </c>
      <c r="F416" s="1">
        <v>767</v>
      </c>
      <c r="G416" t="s">
        <v>116</v>
      </c>
      <c r="H416" t="s">
        <v>1022</v>
      </c>
      <c r="I416" t="s">
        <v>17</v>
      </c>
      <c r="J416" t="s">
        <v>1017</v>
      </c>
      <c r="K416" t="s">
        <v>1026</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618</v>
      </c>
      <c r="B417" s="9" t="s">
        <v>1037</v>
      </c>
      <c r="C417" t="s">
        <v>1</v>
      </c>
      <c r="D417" t="s">
        <v>2</v>
      </c>
      <c r="E417" t="s">
        <v>105</v>
      </c>
      <c r="F417" s="1">
        <v>767</v>
      </c>
      <c r="G417" t="s">
        <v>1068</v>
      </c>
      <c r="H417" t="s">
        <v>1018</v>
      </c>
      <c r="I417" t="s">
        <v>4</v>
      </c>
      <c r="J417" t="s">
        <v>1021</v>
      </c>
      <c r="K417" t="s">
        <v>1026</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618</v>
      </c>
      <c r="B418" s="9" t="s">
        <v>632</v>
      </c>
      <c r="C418" t="s">
        <v>1</v>
      </c>
      <c r="D418" t="s">
        <v>2</v>
      </c>
      <c r="E418" t="s">
        <v>105</v>
      </c>
      <c r="F418" s="1">
        <v>767</v>
      </c>
      <c r="G418" t="s">
        <v>135</v>
      </c>
      <c r="H418" t="s">
        <v>1019</v>
      </c>
      <c r="I418" t="s">
        <v>4</v>
      </c>
      <c r="J418" t="s">
        <v>1152</v>
      </c>
      <c r="K418" t="s">
        <v>1026</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618</v>
      </c>
      <c r="B419" s="9" t="s">
        <v>632</v>
      </c>
      <c r="C419" t="s">
        <v>1</v>
      </c>
      <c r="D419" t="s">
        <v>2</v>
      </c>
      <c r="E419" t="s">
        <v>105</v>
      </c>
      <c r="F419" s="1">
        <v>767</v>
      </c>
      <c r="G419" t="s">
        <v>346</v>
      </c>
      <c r="H419" t="s">
        <v>1020</v>
      </c>
      <c r="I419" t="s">
        <v>4</v>
      </c>
      <c r="J419" t="s">
        <v>1152</v>
      </c>
      <c r="K419" t="s">
        <v>1026</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618</v>
      </c>
      <c r="B420" s="9" t="s">
        <v>1032</v>
      </c>
      <c r="C420" t="s">
        <v>1</v>
      </c>
      <c r="D420" t="s">
        <v>2</v>
      </c>
      <c r="E420" t="s">
        <v>105</v>
      </c>
      <c r="F420" s="1">
        <v>767</v>
      </c>
      <c r="G420" t="s">
        <v>346</v>
      </c>
      <c r="H420" t="s">
        <v>1019</v>
      </c>
      <c r="I420" t="s">
        <v>17</v>
      </c>
      <c r="J420" t="s">
        <v>27</v>
      </c>
      <c r="K420" t="s">
        <v>1026</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618</v>
      </c>
      <c r="B421" s="9" t="s">
        <v>1034</v>
      </c>
      <c r="C421" t="s">
        <v>1</v>
      </c>
      <c r="D421" t="s">
        <v>2</v>
      </c>
      <c r="E421" t="s">
        <v>105</v>
      </c>
      <c r="F421" s="1">
        <v>767</v>
      </c>
      <c r="G421" t="s">
        <v>770</v>
      </c>
      <c r="H421" t="s">
        <v>1018</v>
      </c>
      <c r="I421" t="s">
        <v>238</v>
      </c>
      <c r="J421" t="s">
        <v>1048</v>
      </c>
      <c r="K421" t="s">
        <v>1026</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618</v>
      </c>
      <c r="B422" s="9" t="s">
        <v>629</v>
      </c>
      <c r="C422" t="s">
        <v>1</v>
      </c>
      <c r="D422" t="s">
        <v>2</v>
      </c>
      <c r="E422" t="s">
        <v>105</v>
      </c>
      <c r="F422" s="1">
        <v>770</v>
      </c>
      <c r="G422" t="s">
        <v>6</v>
      </c>
      <c r="H422" t="s">
        <v>1018</v>
      </c>
      <c r="I422" t="s">
        <v>17</v>
      </c>
      <c r="J422" t="s">
        <v>27</v>
      </c>
      <c r="K422" t="s">
        <v>1026</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618</v>
      </c>
      <c r="B423" s="9" t="s">
        <v>633</v>
      </c>
      <c r="C423" t="s">
        <v>1</v>
      </c>
      <c r="D423" t="s">
        <v>2</v>
      </c>
      <c r="E423" t="s">
        <v>105</v>
      </c>
      <c r="F423" s="1">
        <v>770</v>
      </c>
      <c r="G423" t="s">
        <v>1065</v>
      </c>
      <c r="H423" t="s">
        <v>1022</v>
      </c>
      <c r="I423" t="s">
        <v>17</v>
      </c>
      <c r="J423" t="s">
        <v>1024</v>
      </c>
      <c r="K423" t="s">
        <v>1026</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618</v>
      </c>
      <c r="B424" s="9" t="s">
        <v>1036</v>
      </c>
      <c r="C424" t="s">
        <v>1</v>
      </c>
      <c r="D424" t="s">
        <v>2</v>
      </c>
      <c r="E424" t="s">
        <v>105</v>
      </c>
      <c r="F424" s="1">
        <v>770</v>
      </c>
      <c r="G424" t="s">
        <v>770</v>
      </c>
      <c r="H424" t="s">
        <v>1023</v>
      </c>
      <c r="I424" t="s">
        <v>238</v>
      </c>
      <c r="J424" t="s">
        <v>893</v>
      </c>
      <c r="K424" t="s">
        <v>1026</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618</v>
      </c>
      <c r="B425" s="9" t="s">
        <v>634</v>
      </c>
      <c r="C425" t="s">
        <v>1</v>
      </c>
      <c r="D425" t="s">
        <v>2</v>
      </c>
      <c r="E425" t="s">
        <v>105</v>
      </c>
      <c r="F425" s="1">
        <v>770</v>
      </c>
      <c r="G425" t="s">
        <v>24</v>
      </c>
      <c r="H425" t="s">
        <v>1018</v>
      </c>
      <c r="I425" t="s">
        <v>17</v>
      </c>
      <c r="J425" t="s">
        <v>27</v>
      </c>
      <c r="K425" t="s">
        <v>1026</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618</v>
      </c>
      <c r="B426" s="9" t="s">
        <v>630</v>
      </c>
      <c r="C426" t="s">
        <v>1</v>
      </c>
      <c r="D426" t="s">
        <v>2</v>
      </c>
      <c r="E426" t="s">
        <v>105</v>
      </c>
      <c r="F426" s="1">
        <v>770</v>
      </c>
      <c r="G426" t="s">
        <v>27</v>
      </c>
      <c r="H426" t="s">
        <v>1018</v>
      </c>
      <c r="I426" t="s">
        <v>17</v>
      </c>
      <c r="J426" t="s">
        <v>27</v>
      </c>
      <c r="K426" t="s">
        <v>1026</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618</v>
      </c>
      <c r="B427" s="9" t="s">
        <v>631</v>
      </c>
      <c r="C427" t="s">
        <v>1</v>
      </c>
      <c r="D427" t="s">
        <v>2</v>
      </c>
      <c r="E427" t="s">
        <v>105</v>
      </c>
      <c r="F427" s="1">
        <v>770</v>
      </c>
      <c r="G427" t="s">
        <v>116</v>
      </c>
      <c r="H427" t="s">
        <v>1022</v>
      </c>
      <c r="I427" t="s">
        <v>17</v>
      </c>
      <c r="J427" t="s">
        <v>1017</v>
      </c>
      <c r="K427" t="s">
        <v>1026</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618</v>
      </c>
      <c r="B428" s="9" t="s">
        <v>1037</v>
      </c>
      <c r="C428" t="s">
        <v>1</v>
      </c>
      <c r="D428" t="s">
        <v>2</v>
      </c>
      <c r="E428" t="s">
        <v>105</v>
      </c>
      <c r="F428" s="1">
        <v>770</v>
      </c>
      <c r="G428" t="s">
        <v>1068</v>
      </c>
      <c r="H428" t="s">
        <v>1018</v>
      </c>
      <c r="I428" t="s">
        <v>4</v>
      </c>
      <c r="J428" t="s">
        <v>1021</v>
      </c>
      <c r="K428" t="s">
        <v>1026</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618</v>
      </c>
      <c r="B429" s="9" t="s">
        <v>632</v>
      </c>
      <c r="C429" t="s">
        <v>1</v>
      </c>
      <c r="D429" t="s">
        <v>2</v>
      </c>
      <c r="E429" t="s">
        <v>105</v>
      </c>
      <c r="F429" s="1">
        <v>770</v>
      </c>
      <c r="G429" t="s">
        <v>135</v>
      </c>
      <c r="H429" t="s">
        <v>1019</v>
      </c>
      <c r="I429" t="s">
        <v>4</v>
      </c>
      <c r="J429" t="s">
        <v>1152</v>
      </c>
      <c r="K429" t="s">
        <v>1026</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618</v>
      </c>
      <c r="B430" s="9" t="s">
        <v>632</v>
      </c>
      <c r="C430" t="s">
        <v>1</v>
      </c>
      <c r="D430" t="s">
        <v>2</v>
      </c>
      <c r="E430" t="s">
        <v>105</v>
      </c>
      <c r="F430" s="1">
        <v>770</v>
      </c>
      <c r="G430" t="s">
        <v>346</v>
      </c>
      <c r="H430" t="s">
        <v>1020</v>
      </c>
      <c r="I430" t="s">
        <v>4</v>
      </c>
      <c r="J430" t="s">
        <v>1152</v>
      </c>
      <c r="K430" t="s">
        <v>1026</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618</v>
      </c>
      <c r="B431" s="9" t="s">
        <v>1032</v>
      </c>
      <c r="C431" t="s">
        <v>1</v>
      </c>
      <c r="D431" t="s">
        <v>2</v>
      </c>
      <c r="E431" t="s">
        <v>105</v>
      </c>
      <c r="F431" s="1">
        <v>770</v>
      </c>
      <c r="G431" t="s">
        <v>346</v>
      </c>
      <c r="H431" t="s">
        <v>1019</v>
      </c>
      <c r="I431" t="s">
        <v>17</v>
      </c>
      <c r="J431" t="s">
        <v>27</v>
      </c>
      <c r="K431" t="s">
        <v>1026</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618</v>
      </c>
      <c r="B432" s="9" t="s">
        <v>1034</v>
      </c>
      <c r="C432" t="s">
        <v>1</v>
      </c>
      <c r="D432" t="s">
        <v>2</v>
      </c>
      <c r="E432" t="s">
        <v>105</v>
      </c>
      <c r="F432" s="1">
        <v>770</v>
      </c>
      <c r="G432" t="s">
        <v>770</v>
      </c>
      <c r="H432" t="s">
        <v>1018</v>
      </c>
      <c r="I432" t="s">
        <v>238</v>
      </c>
      <c r="J432" t="s">
        <v>1047</v>
      </c>
      <c r="K432" t="s">
        <v>1026</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618</v>
      </c>
      <c r="B433" s="9" t="s">
        <v>629</v>
      </c>
      <c r="C433" t="s">
        <v>1</v>
      </c>
      <c r="D433" t="s">
        <v>2</v>
      </c>
      <c r="E433" t="s">
        <v>105</v>
      </c>
      <c r="F433" s="1">
        <v>772</v>
      </c>
      <c r="G433" t="s">
        <v>6</v>
      </c>
      <c r="H433" t="s">
        <v>1018</v>
      </c>
      <c r="I433" t="s">
        <v>17</v>
      </c>
      <c r="J433" t="s">
        <v>27</v>
      </c>
      <c r="K433" t="s">
        <v>1026</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618</v>
      </c>
      <c r="B434" s="9" t="s">
        <v>633</v>
      </c>
      <c r="C434" t="s">
        <v>1</v>
      </c>
      <c r="D434" t="s">
        <v>2</v>
      </c>
      <c r="E434" t="s">
        <v>105</v>
      </c>
      <c r="F434" s="1">
        <v>772</v>
      </c>
      <c r="G434" t="s">
        <v>1065</v>
      </c>
      <c r="H434" t="s">
        <v>1022</v>
      </c>
      <c r="I434" t="s">
        <v>17</v>
      </c>
      <c r="J434" t="s">
        <v>1024</v>
      </c>
      <c r="K434" t="s">
        <v>1026</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618</v>
      </c>
      <c r="B435" s="9" t="s">
        <v>1036</v>
      </c>
      <c r="C435" t="s">
        <v>1</v>
      </c>
      <c r="D435" t="s">
        <v>2</v>
      </c>
      <c r="E435" t="s">
        <v>105</v>
      </c>
      <c r="F435" s="1">
        <v>772</v>
      </c>
      <c r="G435" t="s">
        <v>770</v>
      </c>
      <c r="H435" t="s">
        <v>1023</v>
      </c>
      <c r="I435" t="s">
        <v>238</v>
      </c>
      <c r="J435" t="s">
        <v>893</v>
      </c>
      <c r="K435" t="s">
        <v>1026</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618</v>
      </c>
      <c r="B436" s="9" t="s">
        <v>634</v>
      </c>
      <c r="C436" t="s">
        <v>1</v>
      </c>
      <c r="D436" t="s">
        <v>2</v>
      </c>
      <c r="E436" t="s">
        <v>105</v>
      </c>
      <c r="F436" s="1">
        <v>772</v>
      </c>
      <c r="G436" t="s">
        <v>24</v>
      </c>
      <c r="H436" t="s">
        <v>1018</v>
      </c>
      <c r="I436" t="s">
        <v>17</v>
      </c>
      <c r="J436" t="s">
        <v>27</v>
      </c>
      <c r="K436" t="s">
        <v>1026</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618</v>
      </c>
      <c r="B437" s="9" t="s">
        <v>630</v>
      </c>
      <c r="C437" t="s">
        <v>1</v>
      </c>
      <c r="D437" t="s">
        <v>2</v>
      </c>
      <c r="E437" t="s">
        <v>105</v>
      </c>
      <c r="F437" s="1">
        <v>772</v>
      </c>
      <c r="G437" t="s">
        <v>27</v>
      </c>
      <c r="H437" t="s">
        <v>1018</v>
      </c>
      <c r="I437" t="s">
        <v>17</v>
      </c>
      <c r="J437" t="s">
        <v>27</v>
      </c>
      <c r="K437" t="s">
        <v>1026</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618</v>
      </c>
      <c r="B438" s="28" t="s">
        <v>631</v>
      </c>
      <c r="C438" t="s">
        <v>1</v>
      </c>
      <c r="D438" t="s">
        <v>2</v>
      </c>
      <c r="E438" t="s">
        <v>105</v>
      </c>
      <c r="F438" s="1">
        <v>772</v>
      </c>
      <c r="G438" t="s">
        <v>770</v>
      </c>
      <c r="H438" t="s">
        <v>1049</v>
      </c>
      <c r="I438" t="s">
        <v>899</v>
      </c>
      <c r="J438" t="s">
        <v>1050</v>
      </c>
      <c r="K438" t="s">
        <v>1026</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618</v>
      </c>
      <c r="B439" s="9" t="s">
        <v>631</v>
      </c>
      <c r="C439" t="s">
        <v>1</v>
      </c>
      <c r="D439" t="s">
        <v>2</v>
      </c>
      <c r="E439" t="s">
        <v>105</v>
      </c>
      <c r="F439" s="1">
        <v>772</v>
      </c>
      <c r="G439" t="s">
        <v>116</v>
      </c>
      <c r="H439" t="s">
        <v>1060</v>
      </c>
      <c r="I439" t="s">
        <v>17</v>
      </c>
      <c r="J439" t="s">
        <v>1017</v>
      </c>
      <c r="K439" t="s">
        <v>1026</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618</v>
      </c>
      <c r="B440" s="9" t="s">
        <v>1037</v>
      </c>
      <c r="C440" t="s">
        <v>1</v>
      </c>
      <c r="D440" t="s">
        <v>2</v>
      </c>
      <c r="E440" t="s">
        <v>105</v>
      </c>
      <c r="F440" s="1">
        <v>772</v>
      </c>
      <c r="G440" t="s">
        <v>1068</v>
      </c>
      <c r="H440" t="s">
        <v>1018</v>
      </c>
      <c r="I440" t="s">
        <v>4</v>
      </c>
      <c r="J440" t="s">
        <v>1021</v>
      </c>
      <c r="K440" t="s">
        <v>1026</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618</v>
      </c>
      <c r="B441" s="9" t="s">
        <v>632</v>
      </c>
      <c r="C441" t="s">
        <v>1</v>
      </c>
      <c r="D441" t="s">
        <v>2</v>
      </c>
      <c r="E441" t="s">
        <v>105</v>
      </c>
      <c r="F441" s="1">
        <v>772</v>
      </c>
      <c r="G441" t="s">
        <v>135</v>
      </c>
      <c r="H441" t="s">
        <v>1019</v>
      </c>
      <c r="I441" t="s">
        <v>4</v>
      </c>
      <c r="J441" t="s">
        <v>1152</v>
      </c>
      <c r="K441" t="s">
        <v>1026</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618</v>
      </c>
      <c r="B442" s="9" t="s">
        <v>632</v>
      </c>
      <c r="C442" t="s">
        <v>1</v>
      </c>
      <c r="D442" t="s">
        <v>2</v>
      </c>
      <c r="E442" t="s">
        <v>105</v>
      </c>
      <c r="F442" s="1">
        <v>772</v>
      </c>
      <c r="G442" t="s">
        <v>346</v>
      </c>
      <c r="H442" t="s">
        <v>1020</v>
      </c>
      <c r="I442" t="s">
        <v>4</v>
      </c>
      <c r="J442" t="s">
        <v>1152</v>
      </c>
      <c r="K442" t="s">
        <v>1026</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618</v>
      </c>
      <c r="B443" s="9" t="s">
        <v>1032</v>
      </c>
      <c r="C443" t="s">
        <v>1</v>
      </c>
      <c r="D443" t="s">
        <v>2</v>
      </c>
      <c r="E443" t="s">
        <v>105</v>
      </c>
      <c r="F443" s="1">
        <v>772</v>
      </c>
      <c r="G443" t="s">
        <v>346</v>
      </c>
      <c r="H443" t="s">
        <v>1019</v>
      </c>
      <c r="I443" t="s">
        <v>17</v>
      </c>
      <c r="J443" t="s">
        <v>27</v>
      </c>
      <c r="K443" t="s">
        <v>1026</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618</v>
      </c>
      <c r="B444" s="9" t="s">
        <v>1034</v>
      </c>
      <c r="C444" t="s">
        <v>1</v>
      </c>
      <c r="D444" t="s">
        <v>2</v>
      </c>
      <c r="E444" t="s">
        <v>105</v>
      </c>
      <c r="F444" s="1">
        <v>772</v>
      </c>
      <c r="G444" t="s">
        <v>770</v>
      </c>
      <c r="H444" t="s">
        <v>1018</v>
      </c>
      <c r="I444" t="s">
        <v>238</v>
      </c>
      <c r="J444" t="s">
        <v>1046</v>
      </c>
      <c r="K444" t="s">
        <v>1026</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618</v>
      </c>
      <c r="B445" s="9" t="s">
        <v>629</v>
      </c>
      <c r="C445" t="s">
        <v>1</v>
      </c>
      <c r="D445" t="s">
        <v>2</v>
      </c>
      <c r="E445" t="s">
        <v>105</v>
      </c>
      <c r="F445" s="1">
        <v>773</v>
      </c>
      <c r="G445" t="s">
        <v>6</v>
      </c>
      <c r="H445" t="s">
        <v>1018</v>
      </c>
      <c r="I445" t="s">
        <v>17</v>
      </c>
      <c r="J445" t="s">
        <v>27</v>
      </c>
      <c r="K445" t="s">
        <v>1026</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618</v>
      </c>
      <c r="B446" s="9" t="s">
        <v>633</v>
      </c>
      <c r="C446" t="s">
        <v>1</v>
      </c>
      <c r="D446" t="s">
        <v>2</v>
      </c>
      <c r="E446" t="s">
        <v>105</v>
      </c>
      <c r="F446" s="1">
        <v>773</v>
      </c>
      <c r="G446" t="s">
        <v>1066</v>
      </c>
      <c r="H446" t="s">
        <v>1022</v>
      </c>
      <c r="I446" t="s">
        <v>17</v>
      </c>
      <c r="J446" t="s">
        <v>1024</v>
      </c>
      <c r="K446" t="s">
        <v>1026</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618</v>
      </c>
      <c r="B447" s="9" t="s">
        <v>1036</v>
      </c>
      <c r="C447" t="s">
        <v>1</v>
      </c>
      <c r="D447" t="s">
        <v>2</v>
      </c>
      <c r="E447" t="s">
        <v>105</v>
      </c>
      <c r="F447" s="1">
        <v>773</v>
      </c>
      <c r="G447" t="s">
        <v>770</v>
      </c>
      <c r="H447" t="s">
        <v>1023</v>
      </c>
      <c r="I447" t="s">
        <v>238</v>
      </c>
      <c r="J447" t="s">
        <v>893</v>
      </c>
      <c r="K447" t="s">
        <v>1026</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618</v>
      </c>
      <c r="B448" s="9" t="s">
        <v>634</v>
      </c>
      <c r="C448" t="s">
        <v>1</v>
      </c>
      <c r="D448" t="s">
        <v>2</v>
      </c>
      <c r="E448" t="s">
        <v>105</v>
      </c>
      <c r="F448" s="1">
        <v>773</v>
      </c>
      <c r="G448" t="s">
        <v>24</v>
      </c>
      <c r="H448" t="s">
        <v>1018</v>
      </c>
      <c r="I448" t="s">
        <v>17</v>
      </c>
      <c r="J448" t="s">
        <v>27</v>
      </c>
      <c r="K448" t="s">
        <v>1026</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618</v>
      </c>
      <c r="B449" s="24" t="s">
        <v>630</v>
      </c>
      <c r="C449" t="s">
        <v>1</v>
      </c>
      <c r="D449" t="s">
        <v>2</v>
      </c>
      <c r="E449" t="s">
        <v>105</v>
      </c>
      <c r="F449" s="1">
        <v>773</v>
      </c>
      <c r="G449" t="s">
        <v>27</v>
      </c>
      <c r="H449" t="s">
        <v>1018</v>
      </c>
      <c r="I449" t="s">
        <v>17</v>
      </c>
      <c r="J449" t="s">
        <v>27</v>
      </c>
      <c r="K449" t="s">
        <v>1026</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618</v>
      </c>
      <c r="B450" s="9" t="s">
        <v>631</v>
      </c>
      <c r="C450" t="s">
        <v>1</v>
      </c>
      <c r="D450" t="s">
        <v>2</v>
      </c>
      <c r="E450" t="s">
        <v>105</v>
      </c>
      <c r="F450" s="1">
        <v>773</v>
      </c>
      <c r="G450" t="s">
        <v>989</v>
      </c>
      <c r="H450" t="s">
        <v>1022</v>
      </c>
      <c r="I450" t="s">
        <v>17</v>
      </c>
      <c r="J450" t="s">
        <v>1017</v>
      </c>
      <c r="K450" t="s">
        <v>1026</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618</v>
      </c>
      <c r="B451" s="9" t="s">
        <v>1037</v>
      </c>
      <c r="C451" t="s">
        <v>1</v>
      </c>
      <c r="D451" t="s">
        <v>2</v>
      </c>
      <c r="E451" t="s">
        <v>105</v>
      </c>
      <c r="F451" s="1">
        <v>773</v>
      </c>
      <c r="G451" t="s">
        <v>1068</v>
      </c>
      <c r="H451" t="s">
        <v>1018</v>
      </c>
      <c r="I451" t="s">
        <v>4</v>
      </c>
      <c r="J451" t="s">
        <v>1021</v>
      </c>
      <c r="K451" t="s">
        <v>1026</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618</v>
      </c>
      <c r="B452" s="9" t="s">
        <v>632</v>
      </c>
      <c r="C452" t="s">
        <v>1</v>
      </c>
      <c r="D452" t="s">
        <v>2</v>
      </c>
      <c r="E452" t="s">
        <v>105</v>
      </c>
      <c r="F452" s="1">
        <v>773</v>
      </c>
      <c r="G452" t="s">
        <v>135</v>
      </c>
      <c r="H452" t="s">
        <v>1019</v>
      </c>
      <c r="I452" t="s">
        <v>4</v>
      </c>
      <c r="J452" t="s">
        <v>1152</v>
      </c>
      <c r="K452" t="s">
        <v>1026</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618</v>
      </c>
      <c r="B453" s="9" t="s">
        <v>632</v>
      </c>
      <c r="C453" t="s">
        <v>1</v>
      </c>
      <c r="D453" t="s">
        <v>2</v>
      </c>
      <c r="E453" t="s">
        <v>105</v>
      </c>
      <c r="F453" s="1">
        <v>773</v>
      </c>
      <c r="G453" t="s">
        <v>346</v>
      </c>
      <c r="H453" t="s">
        <v>1020</v>
      </c>
      <c r="I453" t="s">
        <v>4</v>
      </c>
      <c r="J453" t="s">
        <v>1152</v>
      </c>
      <c r="K453" t="s">
        <v>1026</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618</v>
      </c>
      <c r="B454" s="27" t="s">
        <v>1030</v>
      </c>
      <c r="C454" s="16" t="s">
        <v>1</v>
      </c>
      <c r="D454" s="16" t="s">
        <v>2</v>
      </c>
      <c r="E454" s="16" t="s">
        <v>105</v>
      </c>
      <c r="F454" s="25">
        <v>773</v>
      </c>
      <c r="G454" s="16" t="s">
        <v>840</v>
      </c>
      <c r="H454" s="16" t="s">
        <v>1018</v>
      </c>
      <c r="I454" s="16" t="s">
        <v>17</v>
      </c>
      <c r="J454" s="16" t="s">
        <v>27</v>
      </c>
      <c r="K454" s="16" t="s">
        <v>1026</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618</v>
      </c>
      <c r="B455" s="9" t="s">
        <v>1032</v>
      </c>
      <c r="C455" t="s">
        <v>1</v>
      </c>
      <c r="D455" t="s">
        <v>2</v>
      </c>
      <c r="E455" t="s">
        <v>105</v>
      </c>
      <c r="F455" s="1">
        <v>773</v>
      </c>
      <c r="G455" t="s">
        <v>346</v>
      </c>
      <c r="H455" t="s">
        <v>1019</v>
      </c>
      <c r="I455" t="s">
        <v>17</v>
      </c>
      <c r="J455" t="s">
        <v>27</v>
      </c>
      <c r="K455" t="s">
        <v>1026</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618</v>
      </c>
      <c r="B456" s="9" t="s">
        <v>1034</v>
      </c>
      <c r="C456" t="s">
        <v>1</v>
      </c>
      <c r="D456" t="s">
        <v>2</v>
      </c>
      <c r="E456" t="s">
        <v>105</v>
      </c>
      <c r="F456" s="1">
        <v>773</v>
      </c>
      <c r="G456" t="s">
        <v>770</v>
      </c>
      <c r="H456" t="s">
        <v>1018</v>
      </c>
      <c r="I456" t="s">
        <v>238</v>
      </c>
      <c r="J456" t="s">
        <v>1051</v>
      </c>
      <c r="K456" t="s">
        <v>1026</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618</v>
      </c>
      <c r="B457" s="24" t="s">
        <v>629</v>
      </c>
      <c r="C457" t="s">
        <v>1</v>
      </c>
      <c r="D457" t="s">
        <v>2</v>
      </c>
      <c r="E457" t="s">
        <v>105</v>
      </c>
      <c r="F457" s="1">
        <v>775</v>
      </c>
      <c r="G457" t="s">
        <v>6</v>
      </c>
      <c r="H457" t="s">
        <v>1018</v>
      </c>
      <c r="I457" t="s">
        <v>17</v>
      </c>
      <c r="J457" t="s">
        <v>27</v>
      </c>
      <c r="K457" t="s">
        <v>1026</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618</v>
      </c>
      <c r="B458" s="9" t="s">
        <v>633</v>
      </c>
      <c r="C458" t="s">
        <v>1</v>
      </c>
      <c r="D458" t="s">
        <v>2</v>
      </c>
      <c r="E458" t="s">
        <v>105</v>
      </c>
      <c r="F458" s="1">
        <v>775</v>
      </c>
      <c r="G458" t="s">
        <v>1065</v>
      </c>
      <c r="H458" t="s">
        <v>1022</v>
      </c>
      <c r="I458" t="s">
        <v>17</v>
      </c>
      <c r="J458" t="s">
        <v>1024</v>
      </c>
      <c r="K458" t="s">
        <v>1026</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618</v>
      </c>
      <c r="B459" s="24" t="s">
        <v>1036</v>
      </c>
      <c r="C459" t="s">
        <v>1</v>
      </c>
      <c r="D459" t="s">
        <v>2</v>
      </c>
      <c r="E459" t="s">
        <v>105</v>
      </c>
      <c r="F459" s="1">
        <v>775</v>
      </c>
      <c r="G459" t="s">
        <v>770</v>
      </c>
      <c r="H459" t="s">
        <v>1023</v>
      </c>
      <c r="I459" t="s">
        <v>238</v>
      </c>
      <c r="J459" t="s">
        <v>893</v>
      </c>
      <c r="K459" t="s">
        <v>1026</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618</v>
      </c>
      <c r="B460" s="24" t="s">
        <v>634</v>
      </c>
      <c r="C460" t="s">
        <v>1</v>
      </c>
      <c r="D460" t="s">
        <v>2</v>
      </c>
      <c r="E460" t="s">
        <v>105</v>
      </c>
      <c r="F460" s="1">
        <v>775</v>
      </c>
      <c r="G460" t="s">
        <v>24</v>
      </c>
      <c r="H460" t="s">
        <v>1018</v>
      </c>
      <c r="I460" t="s">
        <v>17</v>
      </c>
      <c r="J460" t="s">
        <v>27</v>
      </c>
      <c r="K460" t="s">
        <v>1026</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618</v>
      </c>
      <c r="B461" s="9" t="s">
        <v>630</v>
      </c>
      <c r="C461" t="s">
        <v>1</v>
      </c>
      <c r="D461" t="s">
        <v>2</v>
      </c>
      <c r="E461" t="s">
        <v>105</v>
      </c>
      <c r="F461" s="1">
        <v>775</v>
      </c>
      <c r="G461" t="s">
        <v>27</v>
      </c>
      <c r="H461" t="s">
        <v>1018</v>
      </c>
      <c r="I461" t="s">
        <v>17</v>
      </c>
      <c r="J461" t="s">
        <v>27</v>
      </c>
      <c r="K461" t="s">
        <v>1026</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618</v>
      </c>
      <c r="B462" s="9" t="s">
        <v>631</v>
      </c>
      <c r="C462" t="s">
        <v>1</v>
      </c>
      <c r="D462" t="s">
        <v>2</v>
      </c>
      <c r="E462" t="s">
        <v>105</v>
      </c>
      <c r="F462" s="1">
        <v>775</v>
      </c>
      <c r="G462" t="s">
        <v>1053</v>
      </c>
      <c r="H462" t="s">
        <v>1059</v>
      </c>
      <c r="I462" t="s">
        <v>183</v>
      </c>
      <c r="J462" t="s">
        <v>1054</v>
      </c>
      <c r="K462" t="s">
        <v>1026</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618</v>
      </c>
      <c r="B463" s="24" t="s">
        <v>631</v>
      </c>
      <c r="C463" t="s">
        <v>1</v>
      </c>
      <c r="D463" t="s">
        <v>2</v>
      </c>
      <c r="E463" t="s">
        <v>105</v>
      </c>
      <c r="F463" s="1">
        <v>775</v>
      </c>
      <c r="G463" t="s">
        <v>116</v>
      </c>
      <c r="H463" t="s">
        <v>1022</v>
      </c>
      <c r="I463" t="s">
        <v>17</v>
      </c>
      <c r="J463" t="s">
        <v>1017</v>
      </c>
      <c r="K463" t="s">
        <v>1026</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618</v>
      </c>
      <c r="B464" s="24" t="s">
        <v>1037</v>
      </c>
      <c r="C464" t="s">
        <v>1</v>
      </c>
      <c r="D464" t="s">
        <v>2</v>
      </c>
      <c r="E464" t="s">
        <v>105</v>
      </c>
      <c r="F464" s="1">
        <v>775</v>
      </c>
      <c r="G464" t="s">
        <v>1068</v>
      </c>
      <c r="H464" t="s">
        <v>1018</v>
      </c>
      <c r="I464" t="s">
        <v>4</v>
      </c>
      <c r="J464" t="s">
        <v>1021</v>
      </c>
      <c r="K464" t="s">
        <v>1026</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618</v>
      </c>
      <c r="B465" s="24" t="s">
        <v>632</v>
      </c>
      <c r="C465" t="s">
        <v>1</v>
      </c>
      <c r="D465" t="s">
        <v>2</v>
      </c>
      <c r="E465" t="s">
        <v>105</v>
      </c>
      <c r="F465" s="1">
        <v>775</v>
      </c>
      <c r="G465" t="s">
        <v>135</v>
      </c>
      <c r="H465" t="s">
        <v>1019</v>
      </c>
      <c r="I465" t="s">
        <v>4</v>
      </c>
      <c r="J465" t="s">
        <v>1152</v>
      </c>
      <c r="K465" t="s">
        <v>1026</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618</v>
      </c>
      <c r="B466" s="9" t="s">
        <v>632</v>
      </c>
      <c r="C466" t="s">
        <v>1</v>
      </c>
      <c r="D466" t="s">
        <v>2</v>
      </c>
      <c r="E466" t="s">
        <v>105</v>
      </c>
      <c r="F466" s="1">
        <v>775</v>
      </c>
      <c r="G466" t="s">
        <v>346</v>
      </c>
      <c r="H466" t="s">
        <v>1020</v>
      </c>
      <c r="I466" t="s">
        <v>4</v>
      </c>
      <c r="J466" t="s">
        <v>1152</v>
      </c>
      <c r="K466" t="s">
        <v>1026</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618</v>
      </c>
      <c r="B467" s="9" t="s">
        <v>1032</v>
      </c>
      <c r="C467" t="s">
        <v>1</v>
      </c>
      <c r="D467" t="s">
        <v>2</v>
      </c>
      <c r="E467" t="s">
        <v>105</v>
      </c>
      <c r="F467" s="1">
        <v>775</v>
      </c>
      <c r="G467" t="s">
        <v>346</v>
      </c>
      <c r="H467" t="s">
        <v>1019</v>
      </c>
      <c r="I467" t="s">
        <v>17</v>
      </c>
      <c r="J467" t="s">
        <v>27</v>
      </c>
      <c r="K467" t="s">
        <v>1026</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618</v>
      </c>
      <c r="B468" s="9" t="s">
        <v>1034</v>
      </c>
      <c r="C468" t="s">
        <v>1</v>
      </c>
      <c r="D468" t="s">
        <v>2</v>
      </c>
      <c r="E468" t="s">
        <v>105</v>
      </c>
      <c r="F468" s="1">
        <v>775</v>
      </c>
      <c r="G468" t="s">
        <v>770</v>
      </c>
      <c r="H468" t="s">
        <v>1018</v>
      </c>
      <c r="I468" t="s">
        <v>238</v>
      </c>
      <c r="J468" t="s">
        <v>1052</v>
      </c>
      <c r="K468" t="s">
        <v>1026</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618</v>
      </c>
      <c r="B469" s="9" t="s">
        <v>629</v>
      </c>
      <c r="C469" t="s">
        <v>1</v>
      </c>
      <c r="D469" t="s">
        <v>2</v>
      </c>
      <c r="E469" t="s">
        <v>105</v>
      </c>
      <c r="F469" s="1">
        <v>777</v>
      </c>
      <c r="G469" t="s">
        <v>6</v>
      </c>
      <c r="H469" t="s">
        <v>1018</v>
      </c>
      <c r="I469" t="s">
        <v>17</v>
      </c>
      <c r="J469" t="s">
        <v>27</v>
      </c>
      <c r="K469" t="s">
        <v>1026</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618</v>
      </c>
      <c r="B470" s="9" t="s">
        <v>633</v>
      </c>
      <c r="C470" t="s">
        <v>1</v>
      </c>
      <c r="D470" t="s">
        <v>2</v>
      </c>
      <c r="E470" t="s">
        <v>105</v>
      </c>
      <c r="F470" s="1">
        <v>777</v>
      </c>
      <c r="G470" t="s">
        <v>1065</v>
      </c>
      <c r="H470" t="s">
        <v>1022</v>
      </c>
      <c r="I470" t="s">
        <v>17</v>
      </c>
      <c r="J470" t="s">
        <v>1024</v>
      </c>
      <c r="K470" t="s">
        <v>1026</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618</v>
      </c>
      <c r="B471" s="9" t="s">
        <v>1036</v>
      </c>
      <c r="C471" t="s">
        <v>1</v>
      </c>
      <c r="D471" t="s">
        <v>2</v>
      </c>
      <c r="E471" t="s">
        <v>105</v>
      </c>
      <c r="F471" s="1">
        <v>777</v>
      </c>
      <c r="G471" t="s">
        <v>770</v>
      </c>
      <c r="H471" t="s">
        <v>1023</v>
      </c>
      <c r="I471" t="s">
        <v>238</v>
      </c>
      <c r="J471" t="s">
        <v>893</v>
      </c>
      <c r="K471" t="s">
        <v>1026</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618</v>
      </c>
      <c r="B472" s="9" t="s">
        <v>634</v>
      </c>
      <c r="C472" t="s">
        <v>1</v>
      </c>
      <c r="D472" t="s">
        <v>2</v>
      </c>
      <c r="E472" t="s">
        <v>105</v>
      </c>
      <c r="F472" s="1">
        <v>777</v>
      </c>
      <c r="G472" t="s">
        <v>24</v>
      </c>
      <c r="H472" t="s">
        <v>1018</v>
      </c>
      <c r="I472" t="s">
        <v>17</v>
      </c>
      <c r="J472" t="s">
        <v>27</v>
      </c>
      <c r="K472" t="s">
        <v>1026</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618</v>
      </c>
      <c r="B473" s="9" t="s">
        <v>630</v>
      </c>
      <c r="C473" t="s">
        <v>1</v>
      </c>
      <c r="D473" t="s">
        <v>2</v>
      </c>
      <c r="E473" t="s">
        <v>105</v>
      </c>
      <c r="F473" s="1">
        <v>777</v>
      </c>
      <c r="G473" t="s">
        <v>27</v>
      </c>
      <c r="H473" t="s">
        <v>1018</v>
      </c>
      <c r="I473" t="s">
        <v>17</v>
      </c>
      <c r="J473" t="s">
        <v>27</v>
      </c>
      <c r="K473" t="s">
        <v>1026</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618</v>
      </c>
      <c r="B474" s="9" t="s">
        <v>631</v>
      </c>
      <c r="C474" t="s">
        <v>1</v>
      </c>
      <c r="D474" t="s">
        <v>2</v>
      </c>
      <c r="E474" t="s">
        <v>105</v>
      </c>
      <c r="F474" s="1">
        <v>777</v>
      </c>
      <c r="G474" t="s">
        <v>116</v>
      </c>
      <c r="H474" t="s">
        <v>1022</v>
      </c>
      <c r="I474" t="s">
        <v>17</v>
      </c>
      <c r="J474" t="s">
        <v>1017</v>
      </c>
      <c r="K474" t="s">
        <v>1026</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618</v>
      </c>
      <c r="B475" s="9" t="s">
        <v>1037</v>
      </c>
      <c r="C475" t="s">
        <v>1</v>
      </c>
      <c r="D475" t="s">
        <v>2</v>
      </c>
      <c r="E475" t="s">
        <v>105</v>
      </c>
      <c r="F475" s="1">
        <v>777</v>
      </c>
      <c r="G475" t="s">
        <v>1068</v>
      </c>
      <c r="H475" t="s">
        <v>1018</v>
      </c>
      <c r="I475" t="s">
        <v>4</v>
      </c>
      <c r="J475" t="s">
        <v>1021</v>
      </c>
      <c r="K475" t="s">
        <v>1026</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618</v>
      </c>
      <c r="B476" s="9" t="s">
        <v>632</v>
      </c>
      <c r="C476" t="s">
        <v>1</v>
      </c>
      <c r="D476" t="s">
        <v>2</v>
      </c>
      <c r="E476" t="s">
        <v>105</v>
      </c>
      <c r="F476" s="1">
        <v>777</v>
      </c>
      <c r="G476" t="s">
        <v>135</v>
      </c>
      <c r="H476" t="s">
        <v>1019</v>
      </c>
      <c r="I476" t="s">
        <v>4</v>
      </c>
      <c r="J476" t="s">
        <v>1152</v>
      </c>
      <c r="K476" t="s">
        <v>1026</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618</v>
      </c>
      <c r="B477" s="9" t="s">
        <v>632</v>
      </c>
      <c r="C477" t="s">
        <v>1</v>
      </c>
      <c r="D477" t="s">
        <v>2</v>
      </c>
      <c r="E477" t="s">
        <v>105</v>
      </c>
      <c r="F477" s="1">
        <v>777</v>
      </c>
      <c r="G477" t="s">
        <v>346</v>
      </c>
      <c r="H477" t="s">
        <v>1020</v>
      </c>
      <c r="I477" t="s">
        <v>4</v>
      </c>
      <c r="J477" t="s">
        <v>1152</v>
      </c>
      <c r="K477" t="s">
        <v>1026</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618</v>
      </c>
      <c r="B478" s="9" t="s">
        <v>1032</v>
      </c>
      <c r="C478" t="s">
        <v>1</v>
      </c>
      <c r="D478" t="s">
        <v>2</v>
      </c>
      <c r="E478" t="s">
        <v>105</v>
      </c>
      <c r="F478" s="1">
        <v>777</v>
      </c>
      <c r="G478" t="s">
        <v>346</v>
      </c>
      <c r="H478" t="s">
        <v>1019</v>
      </c>
      <c r="I478" t="s">
        <v>17</v>
      </c>
      <c r="J478" t="s">
        <v>27</v>
      </c>
      <c r="K478" t="s">
        <v>1026</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618</v>
      </c>
      <c r="B479" s="24" t="s">
        <v>1034</v>
      </c>
      <c r="C479" t="s">
        <v>1</v>
      </c>
      <c r="D479" t="s">
        <v>2</v>
      </c>
      <c r="E479" t="s">
        <v>105</v>
      </c>
      <c r="F479" s="1">
        <v>777</v>
      </c>
      <c r="G479" t="s">
        <v>770</v>
      </c>
      <c r="H479" t="s">
        <v>1018</v>
      </c>
      <c r="I479" t="s">
        <v>238</v>
      </c>
      <c r="J479" t="s">
        <v>1055</v>
      </c>
      <c r="K479" t="s">
        <v>1026</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618</v>
      </c>
      <c r="B480" s="9" t="s">
        <v>629</v>
      </c>
      <c r="C480" t="s">
        <v>1</v>
      </c>
      <c r="D480" t="s">
        <v>2</v>
      </c>
      <c r="E480" t="s">
        <v>105</v>
      </c>
      <c r="F480" s="1">
        <v>780</v>
      </c>
      <c r="G480" t="s">
        <v>6</v>
      </c>
      <c r="H480" t="s">
        <v>1018</v>
      </c>
      <c r="I480" t="s">
        <v>17</v>
      </c>
      <c r="J480" t="s">
        <v>27</v>
      </c>
      <c r="K480" t="s">
        <v>1026</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618</v>
      </c>
      <c r="B481" s="9" t="s">
        <v>633</v>
      </c>
      <c r="C481" t="s">
        <v>1</v>
      </c>
      <c r="D481" t="s">
        <v>2</v>
      </c>
      <c r="E481" t="s">
        <v>105</v>
      </c>
      <c r="F481" s="1">
        <v>780</v>
      </c>
      <c r="G481" t="s">
        <v>1065</v>
      </c>
      <c r="H481" t="s">
        <v>1022</v>
      </c>
      <c r="I481" t="s">
        <v>17</v>
      </c>
      <c r="J481" t="s">
        <v>1024</v>
      </c>
      <c r="K481" t="s">
        <v>1026</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618</v>
      </c>
      <c r="B482" s="9" t="s">
        <v>1036</v>
      </c>
      <c r="C482" t="s">
        <v>1</v>
      </c>
      <c r="D482" t="s">
        <v>2</v>
      </c>
      <c r="E482" t="s">
        <v>105</v>
      </c>
      <c r="F482" s="1">
        <v>780</v>
      </c>
      <c r="G482" t="s">
        <v>770</v>
      </c>
      <c r="H482" t="s">
        <v>1023</v>
      </c>
      <c r="I482" t="s">
        <v>238</v>
      </c>
      <c r="J482" t="s">
        <v>893</v>
      </c>
      <c r="K482" t="s">
        <v>1026</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618</v>
      </c>
      <c r="B483" s="9" t="s">
        <v>634</v>
      </c>
      <c r="C483" t="s">
        <v>1</v>
      </c>
      <c r="D483" t="s">
        <v>2</v>
      </c>
      <c r="E483" t="s">
        <v>105</v>
      </c>
      <c r="F483" s="1">
        <v>780</v>
      </c>
      <c r="G483" t="s">
        <v>24</v>
      </c>
      <c r="H483" t="s">
        <v>1018</v>
      </c>
      <c r="I483" t="s">
        <v>17</v>
      </c>
      <c r="J483" t="s">
        <v>27</v>
      </c>
      <c r="K483" t="s">
        <v>1026</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618</v>
      </c>
      <c r="B484" s="24" t="s">
        <v>630</v>
      </c>
      <c r="C484" t="s">
        <v>1</v>
      </c>
      <c r="D484" t="s">
        <v>2</v>
      </c>
      <c r="E484" t="s">
        <v>105</v>
      </c>
      <c r="F484" s="1">
        <v>780</v>
      </c>
      <c r="G484" t="s">
        <v>27</v>
      </c>
      <c r="H484" t="s">
        <v>1018</v>
      </c>
      <c r="I484" t="s">
        <v>17</v>
      </c>
      <c r="J484" t="s">
        <v>27</v>
      </c>
      <c r="K484" t="s">
        <v>1026</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618</v>
      </c>
      <c r="B485" s="9" t="s">
        <v>631</v>
      </c>
      <c r="C485" t="s">
        <v>1</v>
      </c>
      <c r="D485" t="s">
        <v>2</v>
      </c>
      <c r="E485" t="s">
        <v>105</v>
      </c>
      <c r="F485" s="1">
        <v>780</v>
      </c>
      <c r="G485" t="s">
        <v>770</v>
      </c>
      <c r="H485" t="s">
        <v>1061</v>
      </c>
      <c r="I485" t="s">
        <v>899</v>
      </c>
      <c r="J485" t="s">
        <v>1062</v>
      </c>
      <c r="K485" t="s">
        <v>1026</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618</v>
      </c>
      <c r="B486" s="9" t="s">
        <v>631</v>
      </c>
      <c r="C486" t="s">
        <v>1</v>
      </c>
      <c r="D486" t="s">
        <v>2</v>
      </c>
      <c r="E486" t="s">
        <v>105</v>
      </c>
      <c r="F486" s="1">
        <v>780</v>
      </c>
      <c r="G486" t="s">
        <v>116</v>
      </c>
      <c r="H486" t="s">
        <v>1022</v>
      </c>
      <c r="I486" t="s">
        <v>17</v>
      </c>
      <c r="J486" t="s">
        <v>1017</v>
      </c>
      <c r="K486" t="s">
        <v>1026</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618</v>
      </c>
      <c r="B487" s="9" t="s">
        <v>1037</v>
      </c>
      <c r="C487" t="s">
        <v>1</v>
      </c>
      <c r="D487" t="s">
        <v>2</v>
      </c>
      <c r="E487" t="s">
        <v>105</v>
      </c>
      <c r="F487" s="1">
        <v>780</v>
      </c>
      <c r="G487" t="s">
        <v>1068</v>
      </c>
      <c r="H487" t="s">
        <v>1018</v>
      </c>
      <c r="I487" t="s">
        <v>4</v>
      </c>
      <c r="J487" t="s">
        <v>1021</v>
      </c>
      <c r="K487" t="s">
        <v>1026</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618</v>
      </c>
      <c r="B488" s="24" t="s">
        <v>632</v>
      </c>
      <c r="C488" t="s">
        <v>1</v>
      </c>
      <c r="D488" t="s">
        <v>2</v>
      </c>
      <c r="E488" t="s">
        <v>105</v>
      </c>
      <c r="F488" s="1">
        <v>780</v>
      </c>
      <c r="G488" t="s">
        <v>135</v>
      </c>
      <c r="H488" t="s">
        <v>1019</v>
      </c>
      <c r="I488" t="s">
        <v>4</v>
      </c>
      <c r="J488" t="s">
        <v>1152</v>
      </c>
      <c r="K488" t="s">
        <v>1026</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618</v>
      </c>
      <c r="B489" s="9" t="s">
        <v>632</v>
      </c>
      <c r="C489" t="s">
        <v>1</v>
      </c>
      <c r="D489" t="s">
        <v>2</v>
      </c>
      <c r="E489" t="s">
        <v>105</v>
      </c>
      <c r="F489" s="1">
        <v>780</v>
      </c>
      <c r="G489" t="s">
        <v>346</v>
      </c>
      <c r="H489" t="s">
        <v>1020</v>
      </c>
      <c r="I489" t="s">
        <v>4</v>
      </c>
      <c r="J489" t="s">
        <v>1152</v>
      </c>
      <c r="K489" t="s">
        <v>1026</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618</v>
      </c>
      <c r="B490" s="9" t="s">
        <v>1032</v>
      </c>
      <c r="C490" t="s">
        <v>1</v>
      </c>
      <c r="D490" t="s">
        <v>2</v>
      </c>
      <c r="E490" t="s">
        <v>105</v>
      </c>
      <c r="F490" s="1">
        <v>780</v>
      </c>
      <c r="G490" t="s">
        <v>346</v>
      </c>
      <c r="H490" t="s">
        <v>1019</v>
      </c>
      <c r="I490" t="s">
        <v>17</v>
      </c>
      <c r="J490" t="s">
        <v>27</v>
      </c>
      <c r="K490" t="s">
        <v>1026</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618</v>
      </c>
      <c r="B491" s="9" t="s">
        <v>1034</v>
      </c>
      <c r="C491" t="s">
        <v>1</v>
      </c>
      <c r="D491" t="s">
        <v>2</v>
      </c>
      <c r="E491" t="s">
        <v>105</v>
      </c>
      <c r="F491" s="1">
        <v>780</v>
      </c>
      <c r="G491" t="s">
        <v>770</v>
      </c>
      <c r="H491" t="s">
        <v>1018</v>
      </c>
      <c r="I491" t="s">
        <v>238</v>
      </c>
      <c r="J491" t="s">
        <v>1056</v>
      </c>
      <c r="K491" t="s">
        <v>1026</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618</v>
      </c>
      <c r="B492" s="9" t="s">
        <v>629</v>
      </c>
      <c r="C492" t="s">
        <v>1</v>
      </c>
      <c r="D492" t="s">
        <v>2</v>
      </c>
      <c r="E492" t="s">
        <v>105</v>
      </c>
      <c r="F492" s="1">
        <v>785</v>
      </c>
      <c r="G492" t="s">
        <v>6</v>
      </c>
      <c r="H492" t="s">
        <v>1018</v>
      </c>
      <c r="I492" t="s">
        <v>17</v>
      </c>
      <c r="J492" t="s">
        <v>27</v>
      </c>
      <c r="K492" t="s">
        <v>1026</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618</v>
      </c>
      <c r="B493" s="9" t="s">
        <v>633</v>
      </c>
      <c r="C493" t="s">
        <v>1</v>
      </c>
      <c r="D493" t="s">
        <v>2</v>
      </c>
      <c r="E493" t="s">
        <v>105</v>
      </c>
      <c r="F493" s="1">
        <v>785</v>
      </c>
      <c r="G493" t="s">
        <v>1065</v>
      </c>
      <c r="H493" t="s">
        <v>1022</v>
      </c>
      <c r="I493" t="s">
        <v>17</v>
      </c>
      <c r="J493" t="s">
        <v>1024</v>
      </c>
      <c r="K493" t="s">
        <v>1026</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618</v>
      </c>
      <c r="B494" s="9" t="s">
        <v>1036</v>
      </c>
      <c r="C494" t="s">
        <v>1</v>
      </c>
      <c r="D494" t="s">
        <v>2</v>
      </c>
      <c r="E494" t="s">
        <v>105</v>
      </c>
      <c r="F494" s="1">
        <v>785</v>
      </c>
      <c r="G494" t="s">
        <v>770</v>
      </c>
      <c r="H494" t="s">
        <v>1023</v>
      </c>
      <c r="I494" t="s">
        <v>238</v>
      </c>
      <c r="J494" t="s">
        <v>893</v>
      </c>
      <c r="K494" t="s">
        <v>1026</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618</v>
      </c>
      <c r="B495" s="9" t="s">
        <v>634</v>
      </c>
      <c r="C495" t="s">
        <v>1</v>
      </c>
      <c r="D495" t="s">
        <v>2</v>
      </c>
      <c r="E495" t="s">
        <v>105</v>
      </c>
      <c r="F495" s="1">
        <v>785</v>
      </c>
      <c r="G495" t="s">
        <v>24</v>
      </c>
      <c r="H495" t="s">
        <v>1018</v>
      </c>
      <c r="I495" t="s">
        <v>17</v>
      </c>
      <c r="J495" t="s">
        <v>27</v>
      </c>
      <c r="K495" t="s">
        <v>1026</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618</v>
      </c>
      <c r="B496" s="9" t="s">
        <v>630</v>
      </c>
      <c r="C496" t="s">
        <v>1</v>
      </c>
      <c r="D496" t="s">
        <v>2</v>
      </c>
      <c r="E496" t="s">
        <v>105</v>
      </c>
      <c r="F496" s="1">
        <v>785</v>
      </c>
      <c r="G496" t="s">
        <v>27</v>
      </c>
      <c r="H496" t="s">
        <v>1018</v>
      </c>
      <c r="I496" t="s">
        <v>17</v>
      </c>
      <c r="J496" t="s">
        <v>27</v>
      </c>
      <c r="K496" t="s">
        <v>1026</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618</v>
      </c>
      <c r="B497" s="9" t="s">
        <v>631</v>
      </c>
      <c r="C497" t="s">
        <v>1</v>
      </c>
      <c r="D497" t="s">
        <v>2</v>
      </c>
      <c r="E497" t="s">
        <v>105</v>
      </c>
      <c r="F497" s="1">
        <v>785</v>
      </c>
      <c r="G497" t="s">
        <v>770</v>
      </c>
      <c r="H497" t="s">
        <v>1061</v>
      </c>
      <c r="I497" t="s">
        <v>899</v>
      </c>
      <c r="J497" t="s">
        <v>1062</v>
      </c>
      <c r="K497" t="s">
        <v>1026</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618</v>
      </c>
      <c r="B498" s="9" t="s">
        <v>631</v>
      </c>
      <c r="C498" t="s">
        <v>1</v>
      </c>
      <c r="D498" t="s">
        <v>2</v>
      </c>
      <c r="E498" t="s">
        <v>105</v>
      </c>
      <c r="F498" s="1">
        <v>785</v>
      </c>
      <c r="G498" t="s">
        <v>116</v>
      </c>
      <c r="H498" t="s">
        <v>1022</v>
      </c>
      <c r="I498" t="s">
        <v>17</v>
      </c>
      <c r="J498" t="s">
        <v>1017</v>
      </c>
      <c r="K498" t="s">
        <v>1026</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618</v>
      </c>
      <c r="B499" s="9" t="s">
        <v>1037</v>
      </c>
      <c r="C499" t="s">
        <v>1</v>
      </c>
      <c r="D499" t="s">
        <v>2</v>
      </c>
      <c r="E499" t="s">
        <v>105</v>
      </c>
      <c r="F499" s="1">
        <v>785</v>
      </c>
      <c r="G499" t="s">
        <v>1068</v>
      </c>
      <c r="H499" t="s">
        <v>1018</v>
      </c>
      <c r="I499" t="s">
        <v>4</v>
      </c>
      <c r="J499" t="s">
        <v>1021</v>
      </c>
      <c r="K499" t="s">
        <v>1026</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618</v>
      </c>
      <c r="B500" s="9" t="s">
        <v>632</v>
      </c>
      <c r="C500" t="s">
        <v>1</v>
      </c>
      <c r="D500" t="s">
        <v>2</v>
      </c>
      <c r="E500" t="s">
        <v>105</v>
      </c>
      <c r="F500" s="1">
        <v>785</v>
      </c>
      <c r="G500" t="s">
        <v>135</v>
      </c>
      <c r="H500" t="s">
        <v>1019</v>
      </c>
      <c r="I500" t="s">
        <v>4</v>
      </c>
      <c r="J500" t="s">
        <v>1152</v>
      </c>
      <c r="K500" t="s">
        <v>1026</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618</v>
      </c>
      <c r="B501" s="9" t="s">
        <v>632</v>
      </c>
      <c r="C501" t="s">
        <v>1</v>
      </c>
      <c r="D501" t="s">
        <v>2</v>
      </c>
      <c r="E501" t="s">
        <v>105</v>
      </c>
      <c r="F501" s="1">
        <v>785</v>
      </c>
      <c r="G501" t="s">
        <v>346</v>
      </c>
      <c r="H501" t="s">
        <v>1020</v>
      </c>
      <c r="I501" t="s">
        <v>4</v>
      </c>
      <c r="J501" t="s">
        <v>1152</v>
      </c>
      <c r="K501" t="s">
        <v>1026</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618</v>
      </c>
      <c r="B502" s="9" t="s">
        <v>1032</v>
      </c>
      <c r="C502" t="s">
        <v>1</v>
      </c>
      <c r="D502" t="s">
        <v>2</v>
      </c>
      <c r="E502" t="s">
        <v>105</v>
      </c>
      <c r="F502" s="1">
        <v>785</v>
      </c>
      <c r="G502" t="s">
        <v>346</v>
      </c>
      <c r="H502" t="s">
        <v>1019</v>
      </c>
      <c r="I502" t="s">
        <v>17</v>
      </c>
      <c r="J502" t="s">
        <v>27</v>
      </c>
      <c r="K502" t="s">
        <v>1026</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618</v>
      </c>
      <c r="B503" s="9" t="s">
        <v>1034</v>
      </c>
      <c r="C503" t="s">
        <v>1</v>
      </c>
      <c r="D503" t="s">
        <v>2</v>
      </c>
      <c r="E503" t="s">
        <v>105</v>
      </c>
      <c r="F503" s="1">
        <v>785</v>
      </c>
      <c r="G503" t="s">
        <v>770</v>
      </c>
      <c r="H503" t="s">
        <v>1018</v>
      </c>
      <c r="I503" t="s">
        <v>238</v>
      </c>
      <c r="J503" t="s">
        <v>1057</v>
      </c>
      <c r="K503" t="s">
        <v>1026</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618</v>
      </c>
      <c r="B504" s="9" t="s">
        <v>629</v>
      </c>
      <c r="C504" t="s">
        <v>1</v>
      </c>
      <c r="D504" t="s">
        <v>2</v>
      </c>
      <c r="E504" t="s">
        <v>105</v>
      </c>
      <c r="F504" s="1">
        <v>786</v>
      </c>
      <c r="G504" t="s">
        <v>6</v>
      </c>
      <c r="H504" t="s">
        <v>1018</v>
      </c>
      <c r="I504" t="s">
        <v>17</v>
      </c>
      <c r="J504" t="s">
        <v>27</v>
      </c>
      <c r="K504" t="s">
        <v>1026</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618</v>
      </c>
      <c r="B505" s="9" t="s">
        <v>633</v>
      </c>
      <c r="C505" t="s">
        <v>1</v>
      </c>
      <c r="D505" t="s">
        <v>2</v>
      </c>
      <c r="E505" t="s">
        <v>105</v>
      </c>
      <c r="F505" s="1">
        <v>786</v>
      </c>
      <c r="G505" t="s">
        <v>1067</v>
      </c>
      <c r="H505" t="s">
        <v>1022</v>
      </c>
      <c r="I505" t="s">
        <v>17</v>
      </c>
      <c r="J505" t="s">
        <v>1024</v>
      </c>
      <c r="K505" t="s">
        <v>1026</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618</v>
      </c>
      <c r="B506" s="24" t="s">
        <v>1036</v>
      </c>
      <c r="C506" t="s">
        <v>1</v>
      </c>
      <c r="D506" t="s">
        <v>2</v>
      </c>
      <c r="E506" t="s">
        <v>105</v>
      </c>
      <c r="F506" s="1">
        <v>786</v>
      </c>
      <c r="G506" t="s">
        <v>770</v>
      </c>
      <c r="H506" t="s">
        <v>1023</v>
      </c>
      <c r="I506" t="s">
        <v>238</v>
      </c>
      <c r="J506" t="s">
        <v>893</v>
      </c>
      <c r="K506" t="s">
        <v>1026</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618</v>
      </c>
      <c r="B507" s="9" t="s">
        <v>634</v>
      </c>
      <c r="C507" t="s">
        <v>1</v>
      </c>
      <c r="D507" t="s">
        <v>2</v>
      </c>
      <c r="E507" t="s">
        <v>105</v>
      </c>
      <c r="F507" s="1">
        <v>786</v>
      </c>
      <c r="G507" t="s">
        <v>24</v>
      </c>
      <c r="H507" t="s">
        <v>1018</v>
      </c>
      <c r="I507" t="s">
        <v>17</v>
      </c>
      <c r="J507" t="s">
        <v>27</v>
      </c>
      <c r="K507" t="s">
        <v>1026</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618</v>
      </c>
      <c r="B508" s="9" t="s">
        <v>630</v>
      </c>
      <c r="C508" t="s">
        <v>1</v>
      </c>
      <c r="D508" t="s">
        <v>2</v>
      </c>
      <c r="E508" t="s">
        <v>105</v>
      </c>
      <c r="F508" s="1">
        <v>786</v>
      </c>
      <c r="G508" t="s">
        <v>27</v>
      </c>
      <c r="H508" t="s">
        <v>1018</v>
      </c>
      <c r="I508" t="s">
        <v>17</v>
      </c>
      <c r="J508" t="s">
        <v>27</v>
      </c>
      <c r="K508" t="s">
        <v>1026</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618</v>
      </c>
      <c r="B509" s="9" t="s">
        <v>631</v>
      </c>
      <c r="C509" t="s">
        <v>1</v>
      </c>
      <c r="D509" t="s">
        <v>2</v>
      </c>
      <c r="E509" t="s">
        <v>105</v>
      </c>
      <c r="F509" s="1">
        <v>786</v>
      </c>
      <c r="G509" t="s">
        <v>116</v>
      </c>
      <c r="H509" t="s">
        <v>1022</v>
      </c>
      <c r="I509" t="s">
        <v>17</v>
      </c>
      <c r="J509" t="s">
        <v>1017</v>
      </c>
      <c r="K509" t="s">
        <v>1026</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618</v>
      </c>
      <c r="B510" s="9" t="s">
        <v>1037</v>
      </c>
      <c r="C510" t="s">
        <v>1</v>
      </c>
      <c r="D510" t="s">
        <v>2</v>
      </c>
      <c r="E510" t="s">
        <v>105</v>
      </c>
      <c r="F510" s="1">
        <v>786</v>
      </c>
      <c r="G510" t="s">
        <v>1068</v>
      </c>
      <c r="H510" t="s">
        <v>1018</v>
      </c>
      <c r="I510" t="s">
        <v>4</v>
      </c>
      <c r="J510" t="s">
        <v>1021</v>
      </c>
      <c r="K510" t="s">
        <v>1026</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618</v>
      </c>
      <c r="B511" s="9" t="s">
        <v>632</v>
      </c>
      <c r="C511" t="s">
        <v>1</v>
      </c>
      <c r="D511" t="s">
        <v>2</v>
      </c>
      <c r="E511" t="s">
        <v>105</v>
      </c>
      <c r="F511" s="1">
        <v>786</v>
      </c>
      <c r="G511" t="s">
        <v>135</v>
      </c>
      <c r="H511" t="s">
        <v>1019</v>
      </c>
      <c r="I511" t="s">
        <v>4</v>
      </c>
      <c r="J511" t="s">
        <v>1152</v>
      </c>
      <c r="K511" t="s">
        <v>1026</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618</v>
      </c>
      <c r="B512" s="9" t="s">
        <v>632</v>
      </c>
      <c r="C512" t="s">
        <v>1</v>
      </c>
      <c r="D512" t="s">
        <v>2</v>
      </c>
      <c r="E512" t="s">
        <v>105</v>
      </c>
      <c r="F512" s="1">
        <v>786</v>
      </c>
      <c r="G512" t="s">
        <v>346</v>
      </c>
      <c r="H512" t="s">
        <v>1020</v>
      </c>
      <c r="I512" t="s">
        <v>4</v>
      </c>
      <c r="J512" t="s">
        <v>1152</v>
      </c>
      <c r="K512" t="s">
        <v>1026</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618</v>
      </c>
      <c r="B513" s="27" t="s">
        <v>1030</v>
      </c>
      <c r="C513" s="16" t="s">
        <v>1</v>
      </c>
      <c r="D513" s="16" t="s">
        <v>2</v>
      </c>
      <c r="E513" s="16" t="s">
        <v>105</v>
      </c>
      <c r="F513" s="25">
        <v>786</v>
      </c>
      <c r="G513" s="16" t="s">
        <v>840</v>
      </c>
      <c r="H513" s="16" t="s">
        <v>1018</v>
      </c>
      <c r="I513" s="16" t="s">
        <v>17</v>
      </c>
      <c r="J513" s="16" t="s">
        <v>27</v>
      </c>
      <c r="K513" s="16" t="s">
        <v>1026</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618</v>
      </c>
      <c r="B514" s="9" t="s">
        <v>1032</v>
      </c>
      <c r="C514" t="s">
        <v>1</v>
      </c>
      <c r="D514" t="s">
        <v>2</v>
      </c>
      <c r="E514" t="s">
        <v>105</v>
      </c>
      <c r="F514" s="1">
        <v>786</v>
      </c>
      <c r="G514" t="s">
        <v>346</v>
      </c>
      <c r="H514" t="s">
        <v>1019</v>
      </c>
      <c r="I514" t="s">
        <v>17</v>
      </c>
      <c r="J514" t="s">
        <v>27</v>
      </c>
      <c r="K514" t="s">
        <v>1026</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618</v>
      </c>
      <c r="B515" s="9" t="s">
        <v>1034</v>
      </c>
      <c r="C515" t="s">
        <v>1</v>
      </c>
      <c r="D515" t="s">
        <v>2</v>
      </c>
      <c r="E515" t="s">
        <v>105</v>
      </c>
      <c r="F515" s="1">
        <v>786</v>
      </c>
      <c r="G515" t="s">
        <v>770</v>
      </c>
      <c r="H515" t="s">
        <v>1018</v>
      </c>
      <c r="I515" t="s">
        <v>238</v>
      </c>
      <c r="J515" t="s">
        <v>1058</v>
      </c>
      <c r="K515" t="s">
        <v>1026</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618</v>
      </c>
      <c r="B516" s="9" t="s">
        <v>629</v>
      </c>
      <c r="C516" t="s">
        <v>1</v>
      </c>
      <c r="D516" t="s">
        <v>2</v>
      </c>
      <c r="E516" t="s">
        <v>105</v>
      </c>
      <c r="F516" s="1">
        <v>787</v>
      </c>
      <c r="G516" t="s">
        <v>6</v>
      </c>
      <c r="H516" t="s">
        <v>1018</v>
      </c>
      <c r="I516" t="s">
        <v>17</v>
      </c>
      <c r="J516" t="s">
        <v>27</v>
      </c>
      <c r="K516" t="s">
        <v>1026</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618</v>
      </c>
      <c r="B517" s="9" t="s">
        <v>633</v>
      </c>
      <c r="C517" t="s">
        <v>1</v>
      </c>
      <c r="D517" t="s">
        <v>2</v>
      </c>
      <c r="E517" t="s">
        <v>105</v>
      </c>
      <c r="F517" s="1">
        <v>787</v>
      </c>
      <c r="G517" t="s">
        <v>1065</v>
      </c>
      <c r="H517" t="s">
        <v>1022</v>
      </c>
      <c r="I517" t="s">
        <v>17</v>
      </c>
      <c r="J517" t="s">
        <v>1024</v>
      </c>
      <c r="K517" t="s">
        <v>1026</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618</v>
      </c>
      <c r="B518" s="9" t="s">
        <v>1036</v>
      </c>
      <c r="C518" t="s">
        <v>1</v>
      </c>
      <c r="D518" t="s">
        <v>2</v>
      </c>
      <c r="E518" t="s">
        <v>105</v>
      </c>
      <c r="F518" s="1">
        <v>787</v>
      </c>
      <c r="G518" t="s">
        <v>770</v>
      </c>
      <c r="H518" t="s">
        <v>1023</v>
      </c>
      <c r="I518" t="s">
        <v>238</v>
      </c>
      <c r="J518" t="s">
        <v>893</v>
      </c>
      <c r="K518" t="s">
        <v>1026</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618</v>
      </c>
      <c r="B519" s="9" t="s">
        <v>634</v>
      </c>
      <c r="C519" t="s">
        <v>1</v>
      </c>
      <c r="D519" t="s">
        <v>2</v>
      </c>
      <c r="E519" t="s">
        <v>105</v>
      </c>
      <c r="F519" s="1">
        <v>787</v>
      </c>
      <c r="G519" t="s">
        <v>24</v>
      </c>
      <c r="H519" t="s">
        <v>1018</v>
      </c>
      <c r="I519" t="s">
        <v>17</v>
      </c>
      <c r="J519" t="s">
        <v>27</v>
      </c>
      <c r="K519" t="s">
        <v>1026</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618</v>
      </c>
      <c r="B520" s="9" t="s">
        <v>630</v>
      </c>
      <c r="C520" t="s">
        <v>1</v>
      </c>
      <c r="D520" t="s">
        <v>2</v>
      </c>
      <c r="E520" t="s">
        <v>105</v>
      </c>
      <c r="F520" s="1">
        <v>787</v>
      </c>
      <c r="G520" t="s">
        <v>27</v>
      </c>
      <c r="H520" t="s">
        <v>1018</v>
      </c>
      <c r="I520" t="s">
        <v>17</v>
      </c>
      <c r="J520" t="s">
        <v>27</v>
      </c>
      <c r="K520" t="s">
        <v>1026</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618</v>
      </c>
      <c r="B521" s="24" t="s">
        <v>631</v>
      </c>
      <c r="C521" t="s">
        <v>1</v>
      </c>
      <c r="D521" t="s">
        <v>2</v>
      </c>
      <c r="E521" t="s">
        <v>105</v>
      </c>
      <c r="F521" s="1">
        <v>787</v>
      </c>
      <c r="G521" t="s">
        <v>116</v>
      </c>
      <c r="H521" t="s">
        <v>1022</v>
      </c>
      <c r="I521" t="s">
        <v>17</v>
      </c>
      <c r="J521" t="s">
        <v>1017</v>
      </c>
      <c r="K521" t="s">
        <v>1026</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618</v>
      </c>
      <c r="B522" s="9" t="s">
        <v>1037</v>
      </c>
      <c r="C522" t="s">
        <v>1</v>
      </c>
      <c r="D522" t="s">
        <v>2</v>
      </c>
      <c r="E522" t="s">
        <v>105</v>
      </c>
      <c r="F522" s="1">
        <v>787</v>
      </c>
      <c r="G522" t="s">
        <v>1068</v>
      </c>
      <c r="H522" t="s">
        <v>1018</v>
      </c>
      <c r="I522" t="s">
        <v>4</v>
      </c>
      <c r="J522" t="s">
        <v>1021</v>
      </c>
      <c r="K522" t="s">
        <v>1026</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618</v>
      </c>
      <c r="B523" s="9" t="s">
        <v>632</v>
      </c>
      <c r="C523" t="s">
        <v>1</v>
      </c>
      <c r="D523" t="s">
        <v>2</v>
      </c>
      <c r="E523" t="s">
        <v>105</v>
      </c>
      <c r="F523" s="1">
        <v>787</v>
      </c>
      <c r="G523" t="s">
        <v>135</v>
      </c>
      <c r="H523" t="s">
        <v>1019</v>
      </c>
      <c r="I523" t="s">
        <v>4</v>
      </c>
      <c r="J523" t="s">
        <v>1152</v>
      </c>
      <c r="K523" t="s">
        <v>1026</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618</v>
      </c>
      <c r="B524" s="9" t="s">
        <v>632</v>
      </c>
      <c r="C524" t="s">
        <v>1</v>
      </c>
      <c r="D524" t="s">
        <v>2</v>
      </c>
      <c r="E524" t="s">
        <v>105</v>
      </c>
      <c r="F524" s="1">
        <v>787</v>
      </c>
      <c r="G524" t="s">
        <v>346</v>
      </c>
      <c r="H524" t="s">
        <v>1020</v>
      </c>
      <c r="I524" t="s">
        <v>4</v>
      </c>
      <c r="J524" t="s">
        <v>1152</v>
      </c>
      <c r="K524" t="s">
        <v>1026</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618</v>
      </c>
      <c r="B525" s="9" t="s">
        <v>1032</v>
      </c>
      <c r="C525" t="s">
        <v>1</v>
      </c>
      <c r="D525" t="s">
        <v>2</v>
      </c>
      <c r="E525" t="s">
        <v>105</v>
      </c>
      <c r="F525" s="1">
        <v>787</v>
      </c>
      <c r="G525" t="s">
        <v>346</v>
      </c>
      <c r="H525" t="s">
        <v>1019</v>
      </c>
      <c r="I525" t="s">
        <v>17</v>
      </c>
      <c r="J525" t="s">
        <v>27</v>
      </c>
      <c r="K525" t="s">
        <v>1026</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618</v>
      </c>
      <c r="B526" s="9" t="s">
        <v>1034</v>
      </c>
      <c r="C526" t="s">
        <v>1</v>
      </c>
      <c r="D526" t="s">
        <v>2</v>
      </c>
      <c r="E526" t="s">
        <v>105</v>
      </c>
      <c r="F526" s="1">
        <v>787</v>
      </c>
      <c r="G526" t="s">
        <v>770</v>
      </c>
      <c r="H526" t="s">
        <v>1018</v>
      </c>
      <c r="I526" t="s">
        <v>238</v>
      </c>
      <c r="J526" t="s">
        <v>1040</v>
      </c>
      <c r="K526" t="s">
        <v>1026</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618</v>
      </c>
      <c r="B527" s="9" t="s">
        <v>1338</v>
      </c>
      <c r="C527" s="16" t="s">
        <v>1</v>
      </c>
      <c r="D527" s="16" t="s">
        <v>2</v>
      </c>
      <c r="E527" s="16" t="s">
        <v>105</v>
      </c>
      <c r="F527" s="25" t="s">
        <v>1342</v>
      </c>
      <c r="G527" s="16" t="s">
        <v>770</v>
      </c>
      <c r="H527" s="6" t="s">
        <v>269</v>
      </c>
      <c r="I527" s="16" t="s">
        <v>449</v>
      </c>
      <c r="J527" s="16" t="s">
        <v>27</v>
      </c>
      <c r="K527" s="16" t="s">
        <v>1337</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1342</v>
      </c>
      <c r="H528" t="s">
        <v>527</v>
      </c>
      <c r="I528" t="s">
        <v>449</v>
      </c>
      <c r="J528" t="s">
        <v>843</v>
      </c>
      <c r="K528" t="s">
        <v>1407</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1342</v>
      </c>
      <c r="H529" t="s">
        <v>527</v>
      </c>
      <c r="I529" t="s">
        <v>449</v>
      </c>
      <c r="J529" t="s">
        <v>843</v>
      </c>
      <c r="K529" t="s">
        <v>1407</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1342</v>
      </c>
      <c r="H530" t="s">
        <v>527</v>
      </c>
      <c r="I530" t="s">
        <v>449</v>
      </c>
      <c r="J530" t="s">
        <v>843</v>
      </c>
      <c r="K530" t="s">
        <v>1407</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1408</v>
      </c>
      <c r="G531" t="s">
        <v>1342</v>
      </c>
      <c r="H531" t="s">
        <v>527</v>
      </c>
      <c r="I531" t="s">
        <v>449</v>
      </c>
      <c r="J531" t="s">
        <v>843</v>
      </c>
      <c r="K531" t="s">
        <v>1407</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305</v>
      </c>
      <c r="B532" t="s">
        <v>305</v>
      </c>
      <c r="C532" t="s">
        <v>240</v>
      </c>
      <c r="D532" t="s">
        <v>2</v>
      </c>
      <c r="E532" t="s">
        <v>40</v>
      </c>
      <c r="F532" s="1">
        <v>1</v>
      </c>
      <c r="G532" t="s">
        <v>5</v>
      </c>
      <c r="H532" t="s">
        <v>311</v>
      </c>
      <c r="I532" t="s">
        <v>183</v>
      </c>
      <c r="J532" t="s">
        <v>312</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305</v>
      </c>
      <c r="B533" t="s">
        <v>305</v>
      </c>
      <c r="C533" t="s">
        <v>240</v>
      </c>
      <c r="D533" t="s">
        <v>2</v>
      </c>
      <c r="E533" t="s">
        <v>40</v>
      </c>
      <c r="F533" s="1">
        <v>19</v>
      </c>
      <c r="G533" t="s">
        <v>5</v>
      </c>
      <c r="H533" t="s">
        <v>313</v>
      </c>
      <c r="I533" t="s">
        <v>183</v>
      </c>
      <c r="J533" t="s">
        <v>314</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1155</v>
      </c>
      <c r="B534" t="s">
        <v>1164</v>
      </c>
      <c r="C534" s="16" t="s">
        <v>1</v>
      </c>
      <c r="D534" s="16" t="s">
        <v>2</v>
      </c>
      <c r="E534" s="16" t="s">
        <v>105</v>
      </c>
      <c r="F534" s="1">
        <v>440</v>
      </c>
      <c r="G534" t="s">
        <v>27</v>
      </c>
      <c r="H534" t="s">
        <v>527</v>
      </c>
      <c r="I534" t="s">
        <v>1153</v>
      </c>
      <c r="J534" t="s">
        <v>1175</v>
      </c>
      <c r="K534" t="s">
        <v>1161</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1155</v>
      </c>
      <c r="B535" t="s">
        <v>1165</v>
      </c>
      <c r="C535" s="16" t="s">
        <v>1</v>
      </c>
      <c r="D535" s="16" t="s">
        <v>2</v>
      </c>
      <c r="E535" s="16" t="s">
        <v>105</v>
      </c>
      <c r="F535" s="1">
        <v>440</v>
      </c>
      <c r="G535" t="s">
        <v>1176</v>
      </c>
      <c r="H535" t="s">
        <v>527</v>
      </c>
      <c r="I535" t="s">
        <v>1153</v>
      </c>
      <c r="J535" t="s">
        <v>1177</v>
      </c>
      <c r="K535" t="s">
        <v>1161</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1155</v>
      </c>
      <c r="B536" t="s">
        <v>1163</v>
      </c>
      <c r="C536" s="16" t="s">
        <v>1</v>
      </c>
      <c r="D536" s="16" t="s">
        <v>2</v>
      </c>
      <c r="E536" s="16" t="s">
        <v>105</v>
      </c>
      <c r="F536" s="1">
        <v>440</v>
      </c>
      <c r="G536" t="s">
        <v>1174</v>
      </c>
      <c r="H536" t="s">
        <v>527</v>
      </c>
      <c r="I536" t="s">
        <v>17</v>
      </c>
      <c r="J536" t="s">
        <v>27</v>
      </c>
      <c r="K536" t="s">
        <v>1161</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1155</v>
      </c>
      <c r="B537" t="s">
        <v>1164</v>
      </c>
      <c r="C537" s="16" t="s">
        <v>1</v>
      </c>
      <c r="D537" s="16" t="s">
        <v>2</v>
      </c>
      <c r="E537" s="16" t="s">
        <v>105</v>
      </c>
      <c r="F537" s="1">
        <v>490</v>
      </c>
      <c r="G537" t="s">
        <v>27</v>
      </c>
      <c r="H537" t="s">
        <v>527</v>
      </c>
      <c r="I537" t="s">
        <v>1153</v>
      </c>
      <c r="J537" t="s">
        <v>1175</v>
      </c>
      <c r="K537" t="s">
        <v>1161</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1155</v>
      </c>
      <c r="B538" t="s">
        <v>1166</v>
      </c>
      <c r="C538" s="16" t="s">
        <v>1</v>
      </c>
      <c r="D538" s="16" t="s">
        <v>2</v>
      </c>
      <c r="E538" s="16" t="s">
        <v>105</v>
      </c>
      <c r="F538" s="1">
        <v>490</v>
      </c>
      <c r="G538">
        <v>3</v>
      </c>
      <c r="H538" t="s">
        <v>527</v>
      </c>
      <c r="I538" t="s">
        <v>17</v>
      </c>
      <c r="J538" t="s">
        <v>27</v>
      </c>
      <c r="K538" t="s">
        <v>1161</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1155</v>
      </c>
      <c r="B539" t="s">
        <v>1163</v>
      </c>
      <c r="C539" s="16" t="s">
        <v>1</v>
      </c>
      <c r="D539" s="16" t="s">
        <v>2</v>
      </c>
      <c r="E539" s="16" t="s">
        <v>105</v>
      </c>
      <c r="F539" s="1">
        <v>490</v>
      </c>
      <c r="G539" t="s">
        <v>1178</v>
      </c>
      <c r="H539" t="s">
        <v>527</v>
      </c>
      <c r="I539" t="s">
        <v>17</v>
      </c>
      <c r="J539" t="s">
        <v>27</v>
      </c>
      <c r="K539" t="s">
        <v>1161</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1072</v>
      </c>
      <c r="B540" s="24" t="s">
        <v>1077</v>
      </c>
      <c r="C540" s="16" t="s">
        <v>1</v>
      </c>
      <c r="D540" s="16" t="s">
        <v>2</v>
      </c>
      <c r="E540" s="16" t="s">
        <v>105</v>
      </c>
      <c r="F540" s="1">
        <v>440</v>
      </c>
      <c r="G540" t="s">
        <v>13</v>
      </c>
      <c r="H540" t="s">
        <v>527</v>
      </c>
      <c r="I540" t="s">
        <v>17</v>
      </c>
      <c r="J540" t="s">
        <v>1024</v>
      </c>
      <c r="K540" t="s">
        <v>1074</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1072</v>
      </c>
      <c r="B541" s="9" t="s">
        <v>1081</v>
      </c>
      <c r="C541" s="16" t="s">
        <v>1</v>
      </c>
      <c r="D541" s="16" t="s">
        <v>2</v>
      </c>
      <c r="E541" s="16" t="s">
        <v>105</v>
      </c>
      <c r="F541" s="1">
        <v>440</v>
      </c>
      <c r="G541" t="s">
        <v>27</v>
      </c>
      <c r="H541" t="s">
        <v>527</v>
      </c>
      <c r="I541" t="s">
        <v>17</v>
      </c>
      <c r="J541" t="s">
        <v>27</v>
      </c>
      <c r="K541" t="s">
        <v>1074</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1072</v>
      </c>
      <c r="B542" s="41" t="s">
        <v>1085</v>
      </c>
      <c r="C542" s="29" t="s">
        <v>1</v>
      </c>
      <c r="D542" s="29" t="s">
        <v>2</v>
      </c>
      <c r="E542" s="29" t="s">
        <v>105</v>
      </c>
      <c r="F542" s="32">
        <v>440</v>
      </c>
      <c r="G542" s="29" t="s">
        <v>1144</v>
      </c>
      <c r="H542" t="s">
        <v>527</v>
      </c>
      <c r="I542" t="s">
        <v>1153</v>
      </c>
      <c r="J542" s="16" t="s">
        <v>1146</v>
      </c>
      <c r="K542" s="29" t="s">
        <v>1074</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1072</v>
      </c>
      <c r="B543" s="43" t="s">
        <v>1087</v>
      </c>
      <c r="C543" s="30" t="s">
        <v>1</v>
      </c>
      <c r="D543" s="30" t="s">
        <v>2</v>
      </c>
      <c r="E543" s="30" t="s">
        <v>105</v>
      </c>
      <c r="F543" s="33">
        <v>440</v>
      </c>
      <c r="G543" s="30" t="s">
        <v>1144</v>
      </c>
      <c r="H543" s="16" t="s">
        <v>1097</v>
      </c>
      <c r="I543" s="16" t="s">
        <v>17</v>
      </c>
      <c r="J543" s="30" t="s">
        <v>1145</v>
      </c>
      <c r="K543" s="30" t="s">
        <v>1074</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1072</v>
      </c>
      <c r="B544" s="43" t="s">
        <v>1075</v>
      </c>
      <c r="C544" s="30" t="s">
        <v>1</v>
      </c>
      <c r="D544" s="30" t="s">
        <v>2</v>
      </c>
      <c r="E544" s="30" t="s">
        <v>105</v>
      </c>
      <c r="F544" s="33">
        <v>760</v>
      </c>
      <c r="G544" s="30" t="s">
        <v>6</v>
      </c>
      <c r="H544" t="s">
        <v>1018</v>
      </c>
      <c r="I544" s="30" t="s">
        <v>17</v>
      </c>
      <c r="J544" t="s">
        <v>27</v>
      </c>
      <c r="K544" s="30" t="s">
        <v>1074</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1072</v>
      </c>
      <c r="B545" s="41" t="s">
        <v>1077</v>
      </c>
      <c r="C545" s="29" t="s">
        <v>1</v>
      </c>
      <c r="D545" s="29" t="s">
        <v>2</v>
      </c>
      <c r="E545" s="29" t="s">
        <v>105</v>
      </c>
      <c r="F545" s="32">
        <v>760</v>
      </c>
      <c r="G545" s="29" t="s">
        <v>1099</v>
      </c>
      <c r="H545" s="16" t="s">
        <v>1022</v>
      </c>
      <c r="I545" s="29" t="s">
        <v>17</v>
      </c>
      <c r="J545" s="29" t="s">
        <v>1024</v>
      </c>
      <c r="K545" s="29" t="s">
        <v>1074</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1072</v>
      </c>
      <c r="B546" s="41" t="s">
        <v>1079</v>
      </c>
      <c r="C546" s="29" t="s">
        <v>1</v>
      </c>
      <c r="D546" s="29" t="s">
        <v>2</v>
      </c>
      <c r="E546" s="29" t="s">
        <v>105</v>
      </c>
      <c r="F546" s="32">
        <v>760</v>
      </c>
      <c r="G546" s="29" t="s">
        <v>770</v>
      </c>
      <c r="H546" t="s">
        <v>1023</v>
      </c>
      <c r="I546" t="s">
        <v>238</v>
      </c>
      <c r="J546" t="s">
        <v>893</v>
      </c>
      <c r="K546" s="29" t="s">
        <v>1074</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1072</v>
      </c>
      <c r="B547" s="43" t="s">
        <v>1081</v>
      </c>
      <c r="C547" s="30" t="s">
        <v>1</v>
      </c>
      <c r="D547" s="30" t="s">
        <v>2</v>
      </c>
      <c r="E547" s="30" t="s">
        <v>105</v>
      </c>
      <c r="F547" s="33">
        <v>760</v>
      </c>
      <c r="G547" s="30" t="s">
        <v>27</v>
      </c>
      <c r="H547" t="s">
        <v>1018</v>
      </c>
      <c r="I547" t="s">
        <v>17</v>
      </c>
      <c r="J547" s="30" t="s">
        <v>27</v>
      </c>
      <c r="K547" s="30" t="s">
        <v>1074</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1072</v>
      </c>
      <c r="B548" s="41" t="s">
        <v>1082</v>
      </c>
      <c r="C548" s="29" t="s">
        <v>1</v>
      </c>
      <c r="D548" s="29" t="s">
        <v>2</v>
      </c>
      <c r="E548" s="29" t="s">
        <v>105</v>
      </c>
      <c r="F548" s="32">
        <v>760</v>
      </c>
      <c r="G548" s="29" t="s">
        <v>116</v>
      </c>
      <c r="H548" s="29" t="s">
        <v>1022</v>
      </c>
      <c r="I548" s="29" t="s">
        <v>17</v>
      </c>
      <c r="J548" s="29" t="s">
        <v>1017</v>
      </c>
      <c r="K548" s="29" t="s">
        <v>1074</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1072</v>
      </c>
      <c r="B549" s="43" t="s">
        <v>1083</v>
      </c>
      <c r="C549" s="30" t="s">
        <v>1</v>
      </c>
      <c r="D549" s="30" t="s">
        <v>2</v>
      </c>
      <c r="E549" s="30" t="s">
        <v>105</v>
      </c>
      <c r="F549" s="32">
        <v>760</v>
      </c>
      <c r="G549" s="29" t="s">
        <v>1100</v>
      </c>
      <c r="H549" s="29" t="s">
        <v>1018</v>
      </c>
      <c r="I549" s="16" t="s">
        <v>4</v>
      </c>
      <c r="J549" t="s">
        <v>1021</v>
      </c>
      <c r="K549" s="30" t="s">
        <v>1074</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1072</v>
      </c>
      <c r="B550" s="43" t="s">
        <v>1085</v>
      </c>
      <c r="C550" s="30" t="s">
        <v>1</v>
      </c>
      <c r="D550" s="30" t="s">
        <v>2</v>
      </c>
      <c r="E550" s="30" t="s">
        <v>105</v>
      </c>
      <c r="F550" s="32">
        <v>760</v>
      </c>
      <c r="G550" s="29" t="s">
        <v>135</v>
      </c>
      <c r="H550" s="29" t="s">
        <v>1019</v>
      </c>
      <c r="I550" t="s">
        <v>4</v>
      </c>
      <c r="J550" s="30" t="s">
        <v>1152</v>
      </c>
      <c r="K550" s="30" t="s">
        <v>1074</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1072</v>
      </c>
      <c r="B551" s="41" t="s">
        <v>1085</v>
      </c>
      <c r="C551" s="29" t="s">
        <v>1</v>
      </c>
      <c r="D551" s="29" t="s">
        <v>2</v>
      </c>
      <c r="E551" s="29" t="s">
        <v>105</v>
      </c>
      <c r="F551" s="32">
        <v>760</v>
      </c>
      <c r="G551" s="29" t="s">
        <v>346</v>
      </c>
      <c r="H551" s="29" t="s">
        <v>1020</v>
      </c>
      <c r="I551" s="29" t="s">
        <v>4</v>
      </c>
      <c r="J551" s="29" t="s">
        <v>1152</v>
      </c>
      <c r="K551" s="29" t="s">
        <v>1074</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1072</v>
      </c>
      <c r="B552" s="43" t="s">
        <v>1089</v>
      </c>
      <c r="C552" s="30" t="s">
        <v>1</v>
      </c>
      <c r="D552" s="30" t="s">
        <v>2</v>
      </c>
      <c r="E552" s="30" t="s">
        <v>105</v>
      </c>
      <c r="F552" s="32">
        <v>760</v>
      </c>
      <c r="G552" s="29" t="s">
        <v>346</v>
      </c>
      <c r="H552" s="29" t="s">
        <v>1019</v>
      </c>
      <c r="I552" s="30" t="s">
        <v>17</v>
      </c>
      <c r="J552" s="30" t="s">
        <v>27</v>
      </c>
      <c r="K552" s="30" t="s">
        <v>1074</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1072</v>
      </c>
      <c r="B553" s="43" t="s">
        <v>1091</v>
      </c>
      <c r="C553" s="30" t="s">
        <v>1</v>
      </c>
      <c r="D553" s="30" t="s">
        <v>2</v>
      </c>
      <c r="E553" s="30" t="s">
        <v>105</v>
      </c>
      <c r="F553" s="32">
        <v>760</v>
      </c>
      <c r="G553" s="29" t="s">
        <v>770</v>
      </c>
      <c r="H553" s="29" t="s">
        <v>1018</v>
      </c>
      <c r="I553" s="30" t="s">
        <v>238</v>
      </c>
      <c r="J553" t="s">
        <v>1096</v>
      </c>
      <c r="K553" s="30" t="s">
        <v>1074</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1072</v>
      </c>
      <c r="B554" s="43" t="s">
        <v>1075</v>
      </c>
      <c r="C554" s="30" t="s">
        <v>1</v>
      </c>
      <c r="D554" s="30" t="s">
        <v>2</v>
      </c>
      <c r="E554" s="30" t="s">
        <v>105</v>
      </c>
      <c r="F554" s="33">
        <v>762</v>
      </c>
      <c r="G554" s="30" t="s">
        <v>6</v>
      </c>
      <c r="H554" s="30" t="s">
        <v>1018</v>
      </c>
      <c r="I554" s="30" t="s">
        <v>17</v>
      </c>
      <c r="J554" s="16" t="s">
        <v>27</v>
      </c>
      <c r="K554" s="30" t="s">
        <v>1074</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1072</v>
      </c>
      <c r="B555" s="24" t="s">
        <v>1077</v>
      </c>
      <c r="C555" s="30" t="s">
        <v>1</v>
      </c>
      <c r="D555" s="30" t="s">
        <v>2</v>
      </c>
      <c r="E555" s="30" t="s">
        <v>105</v>
      </c>
      <c r="F555" s="25">
        <v>762</v>
      </c>
      <c r="G555" s="16" t="s">
        <v>1099</v>
      </c>
      <c r="H555" s="16" t="s">
        <v>1022</v>
      </c>
      <c r="I555" s="30" t="s">
        <v>17</v>
      </c>
      <c r="J555" s="16" t="s">
        <v>1024</v>
      </c>
      <c r="K555" s="16" t="s">
        <v>1074</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1072</v>
      </c>
      <c r="B556" s="24" t="s">
        <v>1079</v>
      </c>
      <c r="C556" s="30" t="s">
        <v>1</v>
      </c>
      <c r="D556" s="30" t="s">
        <v>2</v>
      </c>
      <c r="E556" s="30" t="s">
        <v>105</v>
      </c>
      <c r="F556" s="25">
        <v>762</v>
      </c>
      <c r="G556" s="16" t="s">
        <v>770</v>
      </c>
      <c r="H556" t="s">
        <v>1023</v>
      </c>
      <c r="I556" s="16" t="s">
        <v>238</v>
      </c>
      <c r="J556" s="16" t="s">
        <v>893</v>
      </c>
      <c r="K556" s="16" t="s">
        <v>1074</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1072</v>
      </c>
      <c r="B557" s="24" t="s">
        <v>1081</v>
      </c>
      <c r="C557" s="30" t="s">
        <v>1</v>
      </c>
      <c r="D557" s="30" t="s">
        <v>2</v>
      </c>
      <c r="E557" s="30" t="s">
        <v>105</v>
      </c>
      <c r="F557" s="25">
        <v>762</v>
      </c>
      <c r="G557" s="16" t="s">
        <v>27</v>
      </c>
      <c r="H557" t="s">
        <v>1018</v>
      </c>
      <c r="I557" s="16" t="s">
        <v>17</v>
      </c>
      <c r="J557" t="s">
        <v>27</v>
      </c>
      <c r="K557" s="16" t="s">
        <v>1074</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1072</v>
      </c>
      <c r="B558" s="24" t="s">
        <v>1082</v>
      </c>
      <c r="C558" s="30" t="s">
        <v>1</v>
      </c>
      <c r="D558" s="30" t="s">
        <v>2</v>
      </c>
      <c r="E558" s="30" t="s">
        <v>105</v>
      </c>
      <c r="F558" s="25">
        <v>762</v>
      </c>
      <c r="G558" s="16" t="s">
        <v>116</v>
      </c>
      <c r="H558" s="16" t="s">
        <v>1022</v>
      </c>
      <c r="I558" s="30" t="s">
        <v>17</v>
      </c>
      <c r="J558" s="16" t="s">
        <v>1017</v>
      </c>
      <c r="K558" s="16" t="s">
        <v>1074</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1072</v>
      </c>
      <c r="B559" s="24" t="s">
        <v>1083</v>
      </c>
      <c r="C559" s="30" t="s">
        <v>1</v>
      </c>
      <c r="D559" s="30" t="s">
        <v>2</v>
      </c>
      <c r="E559" s="30" t="s">
        <v>105</v>
      </c>
      <c r="F559" s="25">
        <v>762</v>
      </c>
      <c r="G559" s="16" t="s">
        <v>1100</v>
      </c>
      <c r="H559" s="16" t="s">
        <v>1018</v>
      </c>
      <c r="I559" s="16" t="s">
        <v>4</v>
      </c>
      <c r="J559" s="16" t="s">
        <v>1021</v>
      </c>
      <c r="K559" s="16" t="s">
        <v>1074</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1072</v>
      </c>
      <c r="B560" s="24" t="s">
        <v>1085</v>
      </c>
      <c r="C560" s="30" t="s">
        <v>1</v>
      </c>
      <c r="D560" s="30" t="s">
        <v>2</v>
      </c>
      <c r="E560" s="30" t="s">
        <v>105</v>
      </c>
      <c r="F560" s="25">
        <v>762</v>
      </c>
      <c r="G560" s="16" t="s">
        <v>135</v>
      </c>
      <c r="H560" s="16" t="s">
        <v>1019</v>
      </c>
      <c r="I560" s="16" t="s">
        <v>4</v>
      </c>
      <c r="J560" s="16" t="s">
        <v>1152</v>
      </c>
      <c r="K560" s="16" t="s">
        <v>1074</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1072</v>
      </c>
      <c r="B561" s="24" t="s">
        <v>1085</v>
      </c>
      <c r="C561" s="30" t="s">
        <v>1</v>
      </c>
      <c r="D561" s="30" t="s">
        <v>2</v>
      </c>
      <c r="E561" s="30" t="s">
        <v>105</v>
      </c>
      <c r="F561" s="25">
        <v>762</v>
      </c>
      <c r="G561" s="16" t="s">
        <v>346</v>
      </c>
      <c r="H561" s="16" t="s">
        <v>1020</v>
      </c>
      <c r="I561" s="30" t="s">
        <v>4</v>
      </c>
      <c r="J561" t="s">
        <v>1152</v>
      </c>
      <c r="K561" s="16" t="s">
        <v>1074</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1072</v>
      </c>
      <c r="B562" s="24" t="s">
        <v>1089</v>
      </c>
      <c r="C562" s="30" t="s">
        <v>1</v>
      </c>
      <c r="D562" s="30" t="s">
        <v>2</v>
      </c>
      <c r="E562" s="30" t="s">
        <v>105</v>
      </c>
      <c r="F562" s="25">
        <v>762</v>
      </c>
      <c r="G562" s="16" t="s">
        <v>346</v>
      </c>
      <c r="H562" s="16" t="s">
        <v>1019</v>
      </c>
      <c r="I562" s="16" t="s">
        <v>17</v>
      </c>
      <c r="J562" s="16" t="s">
        <v>27</v>
      </c>
      <c r="K562" s="16" t="s">
        <v>1074</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1072</v>
      </c>
      <c r="B563" s="24" t="s">
        <v>1091</v>
      </c>
      <c r="C563" s="30" t="s">
        <v>1</v>
      </c>
      <c r="D563" s="30" t="s">
        <v>2</v>
      </c>
      <c r="E563" s="30" t="s">
        <v>105</v>
      </c>
      <c r="F563" s="25">
        <v>762</v>
      </c>
      <c r="G563" s="16" t="s">
        <v>770</v>
      </c>
      <c r="H563" s="16" t="s">
        <v>1018</v>
      </c>
      <c r="I563" s="16" t="s">
        <v>238</v>
      </c>
      <c r="J563" s="16" t="s">
        <v>1101</v>
      </c>
      <c r="K563" s="16" t="s">
        <v>1074</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1072</v>
      </c>
      <c r="B564" s="24" t="s">
        <v>1075</v>
      </c>
      <c r="C564" s="30" t="s">
        <v>1</v>
      </c>
      <c r="D564" s="30" t="s">
        <v>2</v>
      </c>
      <c r="E564" s="30" t="s">
        <v>105</v>
      </c>
      <c r="F564" s="25">
        <v>800</v>
      </c>
      <c r="G564" s="16" t="s">
        <v>204</v>
      </c>
      <c r="H564" s="16" t="s">
        <v>1309</v>
      </c>
      <c r="I564" s="30" t="s">
        <v>17</v>
      </c>
      <c r="J564" s="16" t="s">
        <v>1071</v>
      </c>
      <c r="K564" s="16" t="s">
        <v>1074</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1072</v>
      </c>
      <c r="B565" s="24" t="s">
        <v>1081</v>
      </c>
      <c r="C565" s="30" t="s">
        <v>1</v>
      </c>
      <c r="D565" s="30" t="s">
        <v>2</v>
      </c>
      <c r="E565" s="30" t="s">
        <v>105</v>
      </c>
      <c r="F565" s="25">
        <v>800</v>
      </c>
      <c r="G565" s="16" t="s">
        <v>27</v>
      </c>
      <c r="H565" s="16" t="s">
        <v>1309</v>
      </c>
      <c r="I565" s="16" t="s">
        <v>17</v>
      </c>
      <c r="J565" t="s">
        <v>27</v>
      </c>
      <c r="K565" s="16" t="s">
        <v>1074</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1072</v>
      </c>
      <c r="B566" s="24" t="s">
        <v>1082</v>
      </c>
      <c r="C566" s="30" t="s">
        <v>1</v>
      </c>
      <c r="D566" s="30" t="s">
        <v>2</v>
      </c>
      <c r="E566" s="30" t="s">
        <v>105</v>
      </c>
      <c r="F566" s="25">
        <v>800</v>
      </c>
      <c r="G566" s="16" t="s">
        <v>989</v>
      </c>
      <c r="H566" s="16" t="s">
        <v>1310</v>
      </c>
      <c r="I566" s="16" t="s">
        <v>17</v>
      </c>
      <c r="J566" s="16" t="s">
        <v>356</v>
      </c>
      <c r="K566" s="16" t="s">
        <v>1074</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1072</v>
      </c>
      <c r="B567" s="24" t="s">
        <v>1085</v>
      </c>
      <c r="C567" s="30" t="s">
        <v>1</v>
      </c>
      <c r="D567" s="30" t="s">
        <v>2</v>
      </c>
      <c r="E567" s="30" t="s">
        <v>105</v>
      </c>
      <c r="F567" s="25">
        <v>800</v>
      </c>
      <c r="G567" s="16" t="s">
        <v>448</v>
      </c>
      <c r="H567" s="16" t="s">
        <v>1309</v>
      </c>
      <c r="I567" s="16" t="s">
        <v>1153</v>
      </c>
      <c r="J567" s="16" t="s">
        <v>1150</v>
      </c>
      <c r="K567" s="16" t="s">
        <v>1074</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1072</v>
      </c>
      <c r="B568" s="24" t="s">
        <v>1091</v>
      </c>
      <c r="C568" s="30" t="s">
        <v>1</v>
      </c>
      <c r="D568" s="30" t="s">
        <v>2</v>
      </c>
      <c r="E568" s="30" t="s">
        <v>105</v>
      </c>
      <c r="F568" s="25">
        <v>800</v>
      </c>
      <c r="G568" s="16" t="s">
        <v>770</v>
      </c>
      <c r="H568" t="s">
        <v>1309</v>
      </c>
      <c r="I568" s="16" t="s">
        <v>238</v>
      </c>
      <c r="J568" s="16" t="s">
        <v>1096</v>
      </c>
      <c r="K568" s="16" t="s">
        <v>1074</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1072</v>
      </c>
      <c r="B569" s="24" t="s">
        <v>1075</v>
      </c>
      <c r="C569" s="30" t="s">
        <v>1</v>
      </c>
      <c r="D569" s="30" t="s">
        <v>2</v>
      </c>
      <c r="E569" s="30" t="s">
        <v>105</v>
      </c>
      <c r="F569" s="25">
        <v>810</v>
      </c>
      <c r="G569" s="16" t="s">
        <v>996</v>
      </c>
      <c r="H569" t="s">
        <v>1309</v>
      </c>
      <c r="I569" s="16" t="s">
        <v>17</v>
      </c>
      <c r="J569" t="s">
        <v>1041</v>
      </c>
      <c r="K569" s="16" t="s">
        <v>1074</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1072</v>
      </c>
      <c r="B570" s="24" t="s">
        <v>1081</v>
      </c>
      <c r="C570" s="30" t="s">
        <v>1</v>
      </c>
      <c r="D570" s="30" t="s">
        <v>2</v>
      </c>
      <c r="E570" s="30" t="s">
        <v>105</v>
      </c>
      <c r="F570" s="25">
        <v>810</v>
      </c>
      <c r="G570" s="16" t="s">
        <v>27</v>
      </c>
      <c r="H570" t="s">
        <v>1309</v>
      </c>
      <c r="I570" s="30" t="s">
        <v>17</v>
      </c>
      <c r="J570" s="16" t="s">
        <v>27</v>
      </c>
      <c r="K570" s="16" t="s">
        <v>1074</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1072</v>
      </c>
      <c r="B571" s="24" t="s">
        <v>1082</v>
      </c>
      <c r="C571" s="30" t="s">
        <v>1</v>
      </c>
      <c r="D571" s="30" t="s">
        <v>2</v>
      </c>
      <c r="E571" s="30" t="s">
        <v>105</v>
      </c>
      <c r="F571" s="25">
        <v>810</v>
      </c>
      <c r="G571" s="16" t="s">
        <v>989</v>
      </c>
      <c r="H571" s="16" t="s">
        <v>1310</v>
      </c>
      <c r="I571" s="30" t="s">
        <v>17</v>
      </c>
      <c r="J571" s="16" t="s">
        <v>356</v>
      </c>
      <c r="K571" s="16" t="s">
        <v>1074</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1072</v>
      </c>
      <c r="B572" s="24" t="s">
        <v>1085</v>
      </c>
      <c r="C572" s="30" t="s">
        <v>1</v>
      </c>
      <c r="D572" s="30" t="s">
        <v>2</v>
      </c>
      <c r="E572" s="30" t="s">
        <v>105</v>
      </c>
      <c r="F572" s="25">
        <v>810</v>
      </c>
      <c r="G572" s="16" t="s">
        <v>450</v>
      </c>
      <c r="H572" s="16" t="s">
        <v>1309</v>
      </c>
      <c r="I572" s="30" t="s">
        <v>1153</v>
      </c>
      <c r="J572" s="16" t="s">
        <v>1147</v>
      </c>
      <c r="K572" s="16" t="s">
        <v>1074</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1072</v>
      </c>
      <c r="B573" s="24" t="s">
        <v>1091</v>
      </c>
      <c r="C573" s="30" t="s">
        <v>1</v>
      </c>
      <c r="D573" s="30" t="s">
        <v>2</v>
      </c>
      <c r="E573" s="30" t="s">
        <v>105</v>
      </c>
      <c r="F573" s="25">
        <v>810</v>
      </c>
      <c r="G573" s="16" t="s">
        <v>770</v>
      </c>
      <c r="H573" s="16" t="s">
        <v>1309</v>
      </c>
      <c r="I573" s="30" t="s">
        <v>238</v>
      </c>
      <c r="J573" s="16" t="s">
        <v>1096</v>
      </c>
      <c r="K573" s="16" t="s">
        <v>1074</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1072</v>
      </c>
      <c r="B574" s="24" t="s">
        <v>1075</v>
      </c>
      <c r="C574" s="30" t="s">
        <v>1</v>
      </c>
      <c r="D574" s="30" t="s">
        <v>2</v>
      </c>
      <c r="E574" s="30" t="s">
        <v>105</v>
      </c>
      <c r="F574" s="25">
        <v>811</v>
      </c>
      <c r="G574" s="16" t="s">
        <v>1001</v>
      </c>
      <c r="H574" s="16" t="s">
        <v>1309</v>
      </c>
      <c r="I574" s="16" t="s">
        <v>17</v>
      </c>
      <c r="J574" s="16" t="s">
        <v>1070</v>
      </c>
      <c r="K574" s="16" t="s">
        <v>1074</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1072</v>
      </c>
      <c r="B575" s="24" t="s">
        <v>1081</v>
      </c>
      <c r="C575" s="30" t="s">
        <v>1</v>
      </c>
      <c r="D575" s="30" t="s">
        <v>2</v>
      </c>
      <c r="E575" s="30" t="s">
        <v>105</v>
      </c>
      <c r="F575" s="25">
        <v>811</v>
      </c>
      <c r="G575" s="16" t="s">
        <v>27</v>
      </c>
      <c r="H575" s="16" t="s">
        <v>1309</v>
      </c>
      <c r="I575" s="16" t="s">
        <v>17</v>
      </c>
      <c r="J575" s="16" t="s">
        <v>27</v>
      </c>
      <c r="K575" s="16" t="s">
        <v>1074</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1072</v>
      </c>
      <c r="B576" s="24" t="s">
        <v>1082</v>
      </c>
      <c r="C576" s="30" t="s">
        <v>1</v>
      </c>
      <c r="D576" s="30" t="s">
        <v>2</v>
      </c>
      <c r="E576" s="30" t="s">
        <v>105</v>
      </c>
      <c r="F576" s="25">
        <v>811</v>
      </c>
      <c r="G576" s="16" t="s">
        <v>989</v>
      </c>
      <c r="H576" s="16" t="s">
        <v>1310</v>
      </c>
      <c r="I576" s="30" t="s">
        <v>17</v>
      </c>
      <c r="J576" s="16" t="s">
        <v>356</v>
      </c>
      <c r="K576" s="16" t="s">
        <v>1074</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1072</v>
      </c>
      <c r="B577" s="24" t="s">
        <v>1085</v>
      </c>
      <c r="C577" s="30" t="s">
        <v>1</v>
      </c>
      <c r="D577" s="30" t="s">
        <v>2</v>
      </c>
      <c r="E577" s="30" t="s">
        <v>105</v>
      </c>
      <c r="F577" s="25">
        <v>811</v>
      </c>
      <c r="G577" s="16" t="s">
        <v>1069</v>
      </c>
      <c r="H577" s="16" t="s">
        <v>1309</v>
      </c>
      <c r="I577" s="16" t="s">
        <v>1153</v>
      </c>
      <c r="J577" s="16" t="s">
        <v>1148</v>
      </c>
      <c r="K577" s="16" t="s">
        <v>1074</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1072</v>
      </c>
      <c r="B578" s="24" t="s">
        <v>1091</v>
      </c>
      <c r="C578" s="30" t="s">
        <v>1</v>
      </c>
      <c r="D578" s="30" t="s">
        <v>2</v>
      </c>
      <c r="E578" s="30" t="s">
        <v>105</v>
      </c>
      <c r="F578" s="25">
        <v>811</v>
      </c>
      <c r="G578" s="16" t="s">
        <v>770</v>
      </c>
      <c r="H578" s="16" t="s">
        <v>1309</v>
      </c>
      <c r="I578" s="16" t="s">
        <v>238</v>
      </c>
      <c r="J578" s="16" t="s">
        <v>1096</v>
      </c>
      <c r="K578" s="16" t="s">
        <v>1074</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1072</v>
      </c>
      <c r="B579" s="24" t="s">
        <v>1081</v>
      </c>
      <c r="C579" s="16" t="s">
        <v>1</v>
      </c>
      <c r="D579" s="16" t="s">
        <v>2</v>
      </c>
      <c r="E579" s="16" t="s">
        <v>105</v>
      </c>
      <c r="F579" s="25">
        <v>830</v>
      </c>
      <c r="G579" s="16" t="s">
        <v>27</v>
      </c>
      <c r="H579" s="16" t="s">
        <v>527</v>
      </c>
      <c r="I579" s="16" t="s">
        <v>17</v>
      </c>
      <c r="J579" s="16" t="s">
        <v>27</v>
      </c>
      <c r="K579" s="16" t="s">
        <v>1074</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1072</v>
      </c>
      <c r="B580" s="24" t="s">
        <v>1082</v>
      </c>
      <c r="C580" s="16" t="s">
        <v>1</v>
      </c>
      <c r="D580" s="16" t="s">
        <v>2</v>
      </c>
      <c r="E580" s="16" t="s">
        <v>105</v>
      </c>
      <c r="F580" s="25">
        <v>830</v>
      </c>
      <c r="G580" s="16" t="s">
        <v>989</v>
      </c>
      <c r="H580" s="16" t="s">
        <v>1095</v>
      </c>
      <c r="I580" s="16" t="s">
        <v>17</v>
      </c>
      <c r="J580" s="16" t="s">
        <v>356</v>
      </c>
      <c r="K580" s="16" t="s">
        <v>1074</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1072</v>
      </c>
      <c r="B581" s="24" t="s">
        <v>1085</v>
      </c>
      <c r="C581" s="16" t="s">
        <v>1</v>
      </c>
      <c r="D581" s="16" t="s">
        <v>2</v>
      </c>
      <c r="E581" s="16" t="s">
        <v>105</v>
      </c>
      <c r="F581" s="25">
        <v>830</v>
      </c>
      <c r="G581" s="16" t="s">
        <v>1008</v>
      </c>
      <c r="H581" s="16" t="s">
        <v>527</v>
      </c>
      <c r="I581" s="16" t="s">
        <v>1153</v>
      </c>
      <c r="J581" s="16" t="s">
        <v>1151</v>
      </c>
      <c r="K581" s="16" t="s">
        <v>1074</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1072</v>
      </c>
      <c r="B582" s="24" t="s">
        <v>1087</v>
      </c>
      <c r="C582" s="16" t="s">
        <v>1</v>
      </c>
      <c r="D582" s="16" t="s">
        <v>2</v>
      </c>
      <c r="E582" s="16" t="s">
        <v>105</v>
      </c>
      <c r="F582" s="25">
        <v>830</v>
      </c>
      <c r="G582" s="16" t="s">
        <v>1008</v>
      </c>
      <c r="H582" s="16" t="s">
        <v>1097</v>
      </c>
      <c r="I582" s="16" t="s">
        <v>17</v>
      </c>
      <c r="J582" s="16" t="s">
        <v>1010</v>
      </c>
      <c r="K582" s="16" t="s">
        <v>1074</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1072</v>
      </c>
      <c r="B583" s="24" t="s">
        <v>1089</v>
      </c>
      <c r="C583" s="16" t="s">
        <v>1</v>
      </c>
      <c r="D583" s="16" t="s">
        <v>2</v>
      </c>
      <c r="E583" s="16" t="s">
        <v>105</v>
      </c>
      <c r="F583" s="25">
        <v>830</v>
      </c>
      <c r="G583" s="16" t="s">
        <v>346</v>
      </c>
      <c r="H583" s="16" t="s">
        <v>1098</v>
      </c>
      <c r="I583" s="16" t="s">
        <v>17</v>
      </c>
      <c r="J583" s="16" t="s">
        <v>27</v>
      </c>
      <c r="K583" s="16" t="s">
        <v>1074</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1072</v>
      </c>
      <c r="B584" s="24" t="s">
        <v>1091</v>
      </c>
      <c r="C584" s="16" t="s">
        <v>1</v>
      </c>
      <c r="D584" s="16" t="s">
        <v>2</v>
      </c>
      <c r="E584" s="16" t="s">
        <v>105</v>
      </c>
      <c r="F584" s="25">
        <v>830</v>
      </c>
      <c r="G584" s="16" t="s">
        <v>770</v>
      </c>
      <c r="H584" s="16" t="s">
        <v>527</v>
      </c>
      <c r="I584" s="16" t="s">
        <v>238</v>
      </c>
      <c r="J584" s="16" t="s">
        <v>1096</v>
      </c>
      <c r="K584" s="16" t="s">
        <v>1074</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1072</v>
      </c>
      <c r="B585" s="9" t="s">
        <v>1339</v>
      </c>
      <c r="C585" s="16" t="s">
        <v>1</v>
      </c>
      <c r="D585" s="16" t="s">
        <v>2</v>
      </c>
      <c r="E585" s="16" t="s">
        <v>105</v>
      </c>
      <c r="F585" s="25" t="s">
        <v>1342</v>
      </c>
      <c r="G585" s="16" t="s">
        <v>770</v>
      </c>
      <c r="H585" s="6" t="s">
        <v>269</v>
      </c>
      <c r="I585" s="16" t="s">
        <v>449</v>
      </c>
      <c r="J585" s="16" t="s">
        <v>27</v>
      </c>
      <c r="K585" s="16" t="s">
        <v>1337</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297</v>
      </c>
      <c r="B586" s="16" t="s">
        <v>297</v>
      </c>
      <c r="C586" s="16" t="s">
        <v>1</v>
      </c>
      <c r="D586" s="16" t="s">
        <v>2</v>
      </c>
      <c r="E586" s="16" t="s">
        <v>105</v>
      </c>
      <c r="F586" s="25">
        <v>245</v>
      </c>
      <c r="G586" s="16" t="s">
        <v>232</v>
      </c>
      <c r="H586" s="16" t="s">
        <v>527</v>
      </c>
      <c r="I586" s="16" t="s">
        <v>17</v>
      </c>
      <c r="J586" s="16" t="s">
        <v>27</v>
      </c>
      <c r="K586" s="16" t="s">
        <v>604</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490</v>
      </c>
      <c r="B587" s="16" t="s">
        <v>490</v>
      </c>
      <c r="C587" s="16" t="s">
        <v>1</v>
      </c>
      <c r="D587" s="16" t="s">
        <v>2</v>
      </c>
      <c r="E587" s="16" t="s">
        <v>105</v>
      </c>
      <c r="F587" s="25">
        <v>600</v>
      </c>
      <c r="G587" s="16" t="s">
        <v>3</v>
      </c>
      <c r="H587" t="s">
        <v>527</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490</v>
      </c>
      <c r="B588" s="16" t="s">
        <v>490</v>
      </c>
      <c r="C588" s="16" t="s">
        <v>1</v>
      </c>
      <c r="D588" s="16" t="s">
        <v>2</v>
      </c>
      <c r="E588" s="16" t="s">
        <v>105</v>
      </c>
      <c r="F588" s="25">
        <v>610</v>
      </c>
      <c r="G588" s="16" t="s">
        <v>3</v>
      </c>
      <c r="H588" t="s">
        <v>527</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490</v>
      </c>
      <c r="B589" s="16" t="s">
        <v>490</v>
      </c>
      <c r="C589" s="16" t="s">
        <v>1</v>
      </c>
      <c r="D589" s="16" t="s">
        <v>2</v>
      </c>
      <c r="E589" s="16" t="s">
        <v>105</v>
      </c>
      <c r="F589" s="25">
        <v>611</v>
      </c>
      <c r="G589" s="16" t="s">
        <v>3</v>
      </c>
      <c r="H589" t="s">
        <v>527</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490</v>
      </c>
      <c r="B590" s="16" t="s">
        <v>490</v>
      </c>
      <c r="C590" s="16" t="s">
        <v>1</v>
      </c>
      <c r="D590" s="16" t="s">
        <v>2</v>
      </c>
      <c r="E590" s="16" t="s">
        <v>105</v>
      </c>
      <c r="F590" s="25">
        <v>630</v>
      </c>
      <c r="G590" s="16" t="s">
        <v>3</v>
      </c>
      <c r="H590" t="s">
        <v>527</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490</v>
      </c>
      <c r="B591" s="16" t="s">
        <v>490</v>
      </c>
      <c r="C591" s="16" t="s">
        <v>1</v>
      </c>
      <c r="D591" s="16" t="s">
        <v>3</v>
      </c>
      <c r="E591" s="16" t="s">
        <v>105</v>
      </c>
      <c r="F591" s="25">
        <v>648</v>
      </c>
      <c r="G591" s="16" t="s">
        <v>6</v>
      </c>
      <c r="H591" t="s">
        <v>527</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490</v>
      </c>
      <c r="B592" s="16" t="s">
        <v>490</v>
      </c>
      <c r="C592" s="16" t="s">
        <v>1</v>
      </c>
      <c r="D592" s="16" t="s">
        <v>2</v>
      </c>
      <c r="E592" s="16" t="s">
        <v>105</v>
      </c>
      <c r="F592" s="25">
        <v>650</v>
      </c>
      <c r="G592" s="16" t="s">
        <v>3</v>
      </c>
      <c r="H592" t="s">
        <v>527</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490</v>
      </c>
      <c r="B593" s="16" t="s">
        <v>490</v>
      </c>
      <c r="C593" s="16" t="s">
        <v>1</v>
      </c>
      <c r="D593" s="16" t="s">
        <v>2</v>
      </c>
      <c r="E593" s="16" t="s">
        <v>105</v>
      </c>
      <c r="F593" s="25">
        <v>651</v>
      </c>
      <c r="G593" s="16" t="s">
        <v>3</v>
      </c>
      <c r="H593" t="s">
        <v>527</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490</v>
      </c>
      <c r="B594" s="16" t="s">
        <v>490</v>
      </c>
      <c r="C594" s="16" t="s">
        <v>1</v>
      </c>
      <c r="D594" s="16" t="s">
        <v>2</v>
      </c>
      <c r="E594" s="16" t="s">
        <v>105</v>
      </c>
      <c r="F594" s="25">
        <v>653</v>
      </c>
      <c r="G594" s="16" t="s">
        <v>6</v>
      </c>
      <c r="H594" t="s">
        <v>1390</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490</v>
      </c>
      <c r="B595" s="16" t="s">
        <v>490</v>
      </c>
      <c r="C595" s="16" t="s">
        <v>1</v>
      </c>
      <c r="D595" s="16" t="s">
        <v>2</v>
      </c>
      <c r="E595" s="16" t="s">
        <v>105</v>
      </c>
      <c r="F595" s="25">
        <v>655</v>
      </c>
      <c r="G595" s="16" t="s">
        <v>3</v>
      </c>
      <c r="H595" t="s">
        <v>527</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490</v>
      </c>
      <c r="B596" s="16" t="s">
        <v>490</v>
      </c>
      <c r="C596" s="16" t="s">
        <v>1</v>
      </c>
      <c r="D596" s="16" t="s">
        <v>2</v>
      </c>
      <c r="E596" s="16" t="s">
        <v>105</v>
      </c>
      <c r="F596" s="25">
        <v>656</v>
      </c>
      <c r="G596" s="16" t="s">
        <v>3</v>
      </c>
      <c r="H596" t="s">
        <v>527</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490</v>
      </c>
      <c r="B597" s="16" t="s">
        <v>490</v>
      </c>
      <c r="C597" s="16" t="s">
        <v>1</v>
      </c>
      <c r="D597" s="16" t="s">
        <v>2</v>
      </c>
      <c r="E597" s="16" t="s">
        <v>105</v>
      </c>
      <c r="F597" s="25">
        <v>657</v>
      </c>
      <c r="G597" s="16" t="s">
        <v>3</v>
      </c>
      <c r="H597" t="s">
        <v>527</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489</v>
      </c>
      <c r="B598" s="16" t="s">
        <v>489</v>
      </c>
      <c r="C598" s="16" t="s">
        <v>1</v>
      </c>
      <c r="D598" s="16" t="s">
        <v>2</v>
      </c>
      <c r="E598" s="16" t="s">
        <v>105</v>
      </c>
      <c r="F598" s="25">
        <v>6</v>
      </c>
      <c r="G598" s="16">
        <v>16</v>
      </c>
      <c r="H598" s="16" t="s">
        <v>1383</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2</v>
      </c>
      <c r="O598" s="26" t="str">
        <f>IF(ISNUMBER(MATCH(mappings[field],#REF!,0)),"y","n")</f>
        <v>n</v>
      </c>
      <c r="P598" s="26" t="s">
        <v>3</v>
      </c>
      <c r="Q598" s="26" t="s">
        <v>3</v>
      </c>
    </row>
    <row r="599" spans="1:17" x14ac:dyDescent="0.25">
      <c r="A599" s="16" t="s">
        <v>489</v>
      </c>
      <c r="B599" s="16" t="s">
        <v>489</v>
      </c>
      <c r="C599" s="16" t="s">
        <v>1</v>
      </c>
      <c r="D599" s="16" t="s">
        <v>2</v>
      </c>
      <c r="E599" s="16" t="s">
        <v>105</v>
      </c>
      <c r="F599" s="25">
        <v>6</v>
      </c>
      <c r="G599" s="16">
        <v>17</v>
      </c>
      <c r="H599" s="16" t="s">
        <v>1383</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2</v>
      </c>
      <c r="O599" s="26" t="str">
        <f>IF(ISNUMBER(MATCH(mappings[field],#REF!,0)),"y","n")</f>
        <v>n</v>
      </c>
      <c r="P599" s="26" t="s">
        <v>3</v>
      </c>
      <c r="Q599" s="26" t="s">
        <v>116</v>
      </c>
    </row>
    <row r="600" spans="1:17" x14ac:dyDescent="0.25">
      <c r="A600" s="16" t="s">
        <v>489</v>
      </c>
      <c r="B600" s="16" t="s">
        <v>489</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2</v>
      </c>
      <c r="O600" s="26" t="str">
        <f>IF(ISNUMBER(MATCH(mappings[field],#REF!,0)),"y","n")</f>
        <v>n</v>
      </c>
      <c r="P600" s="26" t="s">
        <v>3</v>
      </c>
      <c r="Q600" s="26" t="s">
        <v>116</v>
      </c>
    </row>
    <row r="601" spans="1:17" x14ac:dyDescent="0.25">
      <c r="A601" s="16" t="s">
        <v>489</v>
      </c>
      <c r="B601" s="16" t="s">
        <v>489</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2</v>
      </c>
      <c r="O601" s="26" t="str">
        <f>IF(ISNUMBER(MATCH(mappings[field],#REF!,0)),"y","n")</f>
        <v>n</v>
      </c>
      <c r="P601" s="26" t="s">
        <v>3</v>
      </c>
      <c r="Q601" s="26" t="s">
        <v>3</v>
      </c>
    </row>
    <row r="602" spans="1:17" x14ac:dyDescent="0.25">
      <c r="A602" s="16" t="s">
        <v>489</v>
      </c>
      <c r="B602" s="16" t="s">
        <v>489</v>
      </c>
      <c r="C602" s="16" t="s">
        <v>1</v>
      </c>
      <c r="D602" s="16" t="s">
        <v>3</v>
      </c>
      <c r="E602" s="16" t="s">
        <v>105</v>
      </c>
      <c r="F602" s="25">
        <v>382</v>
      </c>
      <c r="G602" s="16" t="s">
        <v>1393</v>
      </c>
      <c r="H602" s="16" t="s">
        <v>527</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2</v>
      </c>
      <c r="O602" s="26" t="str">
        <f>IF(ISNUMBER(MATCH(mappings[field],#REF!,0)),"y","n")</f>
        <v>n</v>
      </c>
      <c r="P602" s="26" t="s">
        <v>3</v>
      </c>
      <c r="Q602" s="26" t="s">
        <v>3</v>
      </c>
    </row>
    <row r="603" spans="1:17" x14ac:dyDescent="0.25">
      <c r="A603" s="16" t="s">
        <v>489</v>
      </c>
      <c r="B603" s="16" t="s">
        <v>489</v>
      </c>
      <c r="C603" s="16" t="s">
        <v>1</v>
      </c>
      <c r="D603" s="16" t="s">
        <v>3</v>
      </c>
      <c r="E603" s="16" t="s">
        <v>105</v>
      </c>
      <c r="F603" s="25">
        <v>384</v>
      </c>
      <c r="G603" s="16" t="s">
        <v>6</v>
      </c>
      <c r="H603" s="16" t="s">
        <v>527</v>
      </c>
      <c r="I603" s="16" t="s">
        <v>4</v>
      </c>
      <c r="J603" s="16" t="s">
        <v>27</v>
      </c>
      <c r="K603" s="16" t="s">
        <v>27</v>
      </c>
      <c r="L603" s="26" t="s">
        <v>1312</v>
      </c>
      <c r="M603" s="26">
        <v>0</v>
      </c>
      <c r="N603" s="26">
        <v>3</v>
      </c>
      <c r="O603" s="26" t="s">
        <v>3</v>
      </c>
      <c r="P603" s="8" t="s">
        <v>3</v>
      </c>
      <c r="Q603" s="8" t="s">
        <v>3</v>
      </c>
    </row>
    <row r="604" spans="1:17" x14ac:dyDescent="0.25">
      <c r="A604" s="16" t="s">
        <v>489</v>
      </c>
      <c r="B604" s="16" t="s">
        <v>489</v>
      </c>
      <c r="C604" s="16" t="s">
        <v>1</v>
      </c>
      <c r="D604" s="16" t="s">
        <v>2</v>
      </c>
      <c r="E604" s="16" t="s">
        <v>105</v>
      </c>
      <c r="F604" s="25">
        <v>600</v>
      </c>
      <c r="G604" s="16" t="s">
        <v>13</v>
      </c>
      <c r="H604" t="s">
        <v>527</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2</v>
      </c>
      <c r="O604" s="26" t="str">
        <f>IF(ISNUMBER(MATCH(mappings[field],#REF!,0)),"y","n")</f>
        <v>n</v>
      </c>
      <c r="P604" s="26" t="s">
        <v>3</v>
      </c>
      <c r="Q604" s="26" t="s">
        <v>5</v>
      </c>
    </row>
    <row r="605" spans="1:17" x14ac:dyDescent="0.25">
      <c r="A605" s="16" t="s">
        <v>489</v>
      </c>
      <c r="B605" s="16" t="s">
        <v>489</v>
      </c>
      <c r="C605" s="16" t="s">
        <v>1</v>
      </c>
      <c r="D605" s="16" t="s">
        <v>2</v>
      </c>
      <c r="E605" s="16" t="s">
        <v>105</v>
      </c>
      <c r="F605" s="25">
        <v>610</v>
      </c>
      <c r="G605" s="16" t="s">
        <v>13</v>
      </c>
      <c r="H605" t="s">
        <v>527</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2</v>
      </c>
      <c r="O605" s="26" t="str">
        <f>IF(ISNUMBER(MATCH(mappings[field],#REF!,0)),"y","n")</f>
        <v>n</v>
      </c>
      <c r="P605" s="26" t="s">
        <v>3</v>
      </c>
      <c r="Q605" s="26" t="s">
        <v>5</v>
      </c>
    </row>
    <row r="606" spans="1:17" x14ac:dyDescent="0.25">
      <c r="A606" s="16" t="s">
        <v>489</v>
      </c>
      <c r="B606" s="16" t="s">
        <v>489</v>
      </c>
      <c r="C606" s="16" t="s">
        <v>1</v>
      </c>
      <c r="D606" s="16" t="s">
        <v>2</v>
      </c>
      <c r="E606" s="16" t="s">
        <v>105</v>
      </c>
      <c r="F606" s="25">
        <v>611</v>
      </c>
      <c r="G606" s="16" t="s">
        <v>13</v>
      </c>
      <c r="H606" t="s">
        <v>527</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2</v>
      </c>
      <c r="O606" s="26" t="str">
        <f>IF(ISNUMBER(MATCH(mappings[field],#REF!,0)),"y","n")</f>
        <v>n</v>
      </c>
      <c r="P606" s="26" t="s">
        <v>3</v>
      </c>
      <c r="Q606" s="26" t="s">
        <v>5</v>
      </c>
    </row>
    <row r="607" spans="1:17" x14ac:dyDescent="0.25">
      <c r="A607" s="16" t="s">
        <v>489</v>
      </c>
      <c r="B607" s="16" t="s">
        <v>489</v>
      </c>
      <c r="C607" s="16" t="s">
        <v>1</v>
      </c>
      <c r="D607" s="16" t="s">
        <v>2</v>
      </c>
      <c r="E607" s="16" t="s">
        <v>105</v>
      </c>
      <c r="F607" s="25">
        <v>630</v>
      </c>
      <c r="G607" s="16" t="s">
        <v>13</v>
      </c>
      <c r="H607" t="s">
        <v>527</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2</v>
      </c>
      <c r="O607" s="26" t="str">
        <f>IF(ISNUMBER(MATCH(mappings[field],#REF!,0)),"y","n")</f>
        <v>n</v>
      </c>
      <c r="P607" s="26" t="s">
        <v>3</v>
      </c>
      <c r="Q607" s="26" t="s">
        <v>5</v>
      </c>
    </row>
    <row r="608" spans="1:17" x14ac:dyDescent="0.25">
      <c r="A608" s="16" t="s">
        <v>489</v>
      </c>
      <c r="B608" s="16" t="s">
        <v>489</v>
      </c>
      <c r="C608" s="16" t="s">
        <v>1</v>
      </c>
      <c r="D608" s="16" t="s">
        <v>3</v>
      </c>
      <c r="E608" s="16" t="s">
        <v>105</v>
      </c>
      <c r="F608" s="25">
        <v>647</v>
      </c>
      <c r="G608" s="16" t="s">
        <v>13</v>
      </c>
      <c r="H608" t="s">
        <v>527</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2</v>
      </c>
      <c r="O608" s="26" t="str">
        <f>IF(ISNUMBER(MATCH(mappings[field],#REF!,0)),"y","n")</f>
        <v>n</v>
      </c>
      <c r="P608" s="26" t="s">
        <v>3</v>
      </c>
      <c r="Q608" s="26" t="s">
        <v>5</v>
      </c>
    </row>
    <row r="609" spans="1:17" x14ac:dyDescent="0.25">
      <c r="A609" s="16" t="s">
        <v>489</v>
      </c>
      <c r="B609" s="16" t="s">
        <v>489</v>
      </c>
      <c r="C609" s="16" t="s">
        <v>1</v>
      </c>
      <c r="D609" s="16" t="s">
        <v>3</v>
      </c>
      <c r="E609" s="16" t="s">
        <v>105</v>
      </c>
      <c r="F609" s="25">
        <v>648</v>
      </c>
      <c r="G609" s="16" t="s">
        <v>13</v>
      </c>
      <c r="H609" t="s">
        <v>527</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2</v>
      </c>
      <c r="O609" s="26" t="str">
        <f>IF(ISNUMBER(MATCH(mappings[field],#REF!,0)),"y","n")</f>
        <v>n</v>
      </c>
      <c r="P609" s="26" t="s">
        <v>3</v>
      </c>
      <c r="Q609" s="26" t="s">
        <v>5</v>
      </c>
    </row>
    <row r="610" spans="1:17" x14ac:dyDescent="0.25">
      <c r="A610" s="16" t="s">
        <v>489</v>
      </c>
      <c r="B610" s="16" t="s">
        <v>489</v>
      </c>
      <c r="C610" s="16" t="s">
        <v>1</v>
      </c>
      <c r="D610" s="16" t="s">
        <v>2</v>
      </c>
      <c r="E610" s="16" t="s">
        <v>105</v>
      </c>
      <c r="F610" s="25">
        <v>650</v>
      </c>
      <c r="G610" s="16" t="s">
        <v>13</v>
      </c>
      <c r="H610" t="s">
        <v>527</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2</v>
      </c>
      <c r="O610" s="26" t="str">
        <f>IF(ISNUMBER(MATCH(mappings[field],#REF!,0)),"y","n")</f>
        <v>n</v>
      </c>
      <c r="P610" s="26" t="s">
        <v>3</v>
      </c>
      <c r="Q610" s="26" t="s">
        <v>5</v>
      </c>
    </row>
    <row r="611" spans="1:17" x14ac:dyDescent="0.25">
      <c r="A611" s="16" t="s">
        <v>489</v>
      </c>
      <c r="B611" s="16" t="s">
        <v>489</v>
      </c>
      <c r="C611" s="16" t="s">
        <v>1</v>
      </c>
      <c r="D611" s="16" t="s">
        <v>2</v>
      </c>
      <c r="E611" s="16" t="s">
        <v>105</v>
      </c>
      <c r="F611" s="25">
        <v>651</v>
      </c>
      <c r="G611" s="16" t="s">
        <v>13</v>
      </c>
      <c r="H611" t="s">
        <v>527</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2</v>
      </c>
      <c r="O611" s="26" t="str">
        <f>IF(ISNUMBER(MATCH(mappings[field],#REF!,0)),"y","n")</f>
        <v>n</v>
      </c>
      <c r="P611" s="26" t="s">
        <v>3</v>
      </c>
      <c r="Q611" s="26" t="s">
        <v>5</v>
      </c>
    </row>
    <row r="612" spans="1:17" x14ac:dyDescent="0.25">
      <c r="A612" s="16" t="s">
        <v>489</v>
      </c>
      <c r="B612" s="16" t="s">
        <v>489</v>
      </c>
      <c r="C612" s="16" t="s">
        <v>1</v>
      </c>
      <c r="D612" s="16" t="s">
        <v>3</v>
      </c>
      <c r="E612" s="16" t="s">
        <v>105</v>
      </c>
      <c r="F612" s="25">
        <v>653</v>
      </c>
      <c r="G612" s="16" t="s">
        <v>6</v>
      </c>
      <c r="H612" s="16" t="s">
        <v>1389</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2</v>
      </c>
      <c r="O612" s="26" t="str">
        <f>IF(ISNUMBER(MATCH(mappings[field],#REF!,0)),"y","n")</f>
        <v>n</v>
      </c>
      <c r="P612" s="26" t="s">
        <v>3</v>
      </c>
      <c r="Q612" s="26" t="s">
        <v>3</v>
      </c>
    </row>
    <row r="613" spans="1:17" x14ac:dyDescent="0.25">
      <c r="A613" s="16" t="s">
        <v>489</v>
      </c>
      <c r="B613" s="16" t="s">
        <v>489</v>
      </c>
      <c r="C613" s="16" t="s">
        <v>1</v>
      </c>
      <c r="D613" s="16" t="s">
        <v>3</v>
      </c>
      <c r="E613" s="16" t="s">
        <v>105</v>
      </c>
      <c r="F613" s="25">
        <v>655</v>
      </c>
      <c r="G613" s="16" t="s">
        <v>16</v>
      </c>
      <c r="H613" t="s">
        <v>527</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2</v>
      </c>
      <c r="O613" s="26" t="str">
        <f>IF(ISNUMBER(MATCH(mappings[field],#REF!,0)),"y","n")</f>
        <v>n</v>
      </c>
      <c r="P613" s="26" t="s">
        <v>3</v>
      </c>
      <c r="Q613" s="26" t="s">
        <v>3</v>
      </c>
    </row>
    <row r="614" spans="1:17" x14ac:dyDescent="0.25">
      <c r="A614" s="16" t="s">
        <v>489</v>
      </c>
      <c r="B614" s="16" t="s">
        <v>489</v>
      </c>
      <c r="C614" s="16" t="s">
        <v>1</v>
      </c>
      <c r="D614" s="16" t="s">
        <v>3</v>
      </c>
      <c r="E614" s="16" t="s">
        <v>105</v>
      </c>
      <c r="F614" s="25">
        <v>655</v>
      </c>
      <c r="G614" s="16" t="s">
        <v>16</v>
      </c>
      <c r="H614" s="16" t="s">
        <v>1384</v>
      </c>
      <c r="I614" s="16" t="s">
        <v>17</v>
      </c>
      <c r="J614" s="16" t="s">
        <v>1385</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2</v>
      </c>
      <c r="O614" s="26" t="str">
        <f>IF(ISNUMBER(MATCH(mappings[field],#REF!,0)),"y","n")</f>
        <v>n</v>
      </c>
      <c r="P614" s="26" t="s">
        <v>3</v>
      </c>
      <c r="Q614" s="26" t="s">
        <v>3</v>
      </c>
    </row>
    <row r="615" spans="1:17" x14ac:dyDescent="0.25">
      <c r="A615" t="s">
        <v>489</v>
      </c>
      <c r="B615" t="s">
        <v>489</v>
      </c>
      <c r="C615" s="16" t="s">
        <v>1</v>
      </c>
      <c r="D615" s="16" t="s">
        <v>2</v>
      </c>
      <c r="E615" s="16" t="s">
        <v>105</v>
      </c>
      <c r="F615" s="1">
        <v>655</v>
      </c>
      <c r="G615" t="s">
        <v>13</v>
      </c>
      <c r="H615" s="16" t="s">
        <v>527</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2</v>
      </c>
      <c r="O615" s="8" t="str">
        <f>IF(ISNUMBER(MATCH(mappings[field],#REF!,0)),"y","n")</f>
        <v>n</v>
      </c>
      <c r="P615" s="8" t="s">
        <v>3</v>
      </c>
      <c r="Q615" s="8" t="s">
        <v>5</v>
      </c>
    </row>
    <row r="616" spans="1:17" x14ac:dyDescent="0.25">
      <c r="A616" s="16" t="s">
        <v>489</v>
      </c>
      <c r="B616" s="16" t="s">
        <v>489</v>
      </c>
      <c r="C616" s="16" t="s">
        <v>1</v>
      </c>
      <c r="D616" s="16" t="s">
        <v>3</v>
      </c>
      <c r="E616" s="16" t="s">
        <v>105</v>
      </c>
      <c r="F616" s="25">
        <v>656</v>
      </c>
      <c r="G616" s="16" t="s">
        <v>21</v>
      </c>
      <c r="H616" s="16" t="s">
        <v>527</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2</v>
      </c>
      <c r="O616" s="26" t="str">
        <f>IF(ISNUMBER(MATCH(mappings[field],#REF!,0)),"y","n")</f>
        <v>n</v>
      </c>
      <c r="P616" s="26" t="s">
        <v>3</v>
      </c>
      <c r="Q616" s="26" t="s">
        <v>3</v>
      </c>
    </row>
    <row r="617" spans="1:17" x14ac:dyDescent="0.25">
      <c r="A617" s="16" t="s">
        <v>489</v>
      </c>
      <c r="B617" s="16" t="s">
        <v>489</v>
      </c>
      <c r="C617" s="16" t="s">
        <v>1</v>
      </c>
      <c r="D617" s="16" t="s">
        <v>3</v>
      </c>
      <c r="E617" s="16" t="s">
        <v>105</v>
      </c>
      <c r="F617" s="25">
        <v>657</v>
      </c>
      <c r="G617" s="16" t="s">
        <v>13</v>
      </c>
      <c r="H617" s="16" t="s">
        <v>527</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2</v>
      </c>
      <c r="O617" s="26" t="str">
        <f>IF(ISNUMBER(MATCH(mappings[field],#REF!,0)),"y","n")</f>
        <v>n</v>
      </c>
      <c r="P617" s="26" t="s">
        <v>3</v>
      </c>
      <c r="Q617" s="26" t="s">
        <v>5</v>
      </c>
    </row>
    <row r="618" spans="1:17" x14ac:dyDescent="0.25">
      <c r="A618" s="16" t="s">
        <v>491</v>
      </c>
      <c r="B618" s="16" t="s">
        <v>491</v>
      </c>
      <c r="C618" s="16" t="s">
        <v>1</v>
      </c>
      <c r="D618" s="16" t="s">
        <v>2</v>
      </c>
      <c r="E618" s="16" t="s">
        <v>105</v>
      </c>
      <c r="F618" s="25">
        <v>600</v>
      </c>
      <c r="G618" s="16" t="s">
        <v>24</v>
      </c>
      <c r="H618" s="16" t="s">
        <v>527</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491</v>
      </c>
      <c r="B619" s="16" t="s">
        <v>491</v>
      </c>
      <c r="C619" s="16" t="s">
        <v>1</v>
      </c>
      <c r="D619" s="16" t="s">
        <v>2</v>
      </c>
      <c r="E619" s="16" t="s">
        <v>105</v>
      </c>
      <c r="F619" s="25">
        <v>610</v>
      </c>
      <c r="G619" s="16" t="s">
        <v>24</v>
      </c>
      <c r="H619" s="16" t="s">
        <v>527</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491</v>
      </c>
      <c r="B620" s="16" t="s">
        <v>491</v>
      </c>
      <c r="C620" s="16" t="s">
        <v>1</v>
      </c>
      <c r="D620" s="16" t="s">
        <v>2</v>
      </c>
      <c r="E620" s="16" t="s">
        <v>105</v>
      </c>
      <c r="F620" s="25">
        <v>611</v>
      </c>
      <c r="G620" s="16" t="s">
        <v>24</v>
      </c>
      <c r="H620" s="16" t="s">
        <v>527</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491</v>
      </c>
      <c r="B621" s="16" t="s">
        <v>491</v>
      </c>
      <c r="C621" s="16" t="s">
        <v>1</v>
      </c>
      <c r="D621" s="16" t="s">
        <v>2</v>
      </c>
      <c r="E621" s="16" t="s">
        <v>105</v>
      </c>
      <c r="F621" s="25">
        <v>630</v>
      </c>
      <c r="G621" s="16" t="s">
        <v>24</v>
      </c>
      <c r="H621" s="16" t="s">
        <v>527</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491</v>
      </c>
      <c r="B622" s="16" t="s">
        <v>491</v>
      </c>
      <c r="C622" s="16" t="s">
        <v>1</v>
      </c>
      <c r="D622" s="16" t="s">
        <v>3</v>
      </c>
      <c r="E622" s="16" t="s">
        <v>105</v>
      </c>
      <c r="F622" s="25">
        <v>648</v>
      </c>
      <c r="G622" s="16" t="s">
        <v>24</v>
      </c>
      <c r="H622" s="16" t="s">
        <v>527</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491</v>
      </c>
      <c r="B623" s="16" t="s">
        <v>491</v>
      </c>
      <c r="C623" s="16" t="s">
        <v>1</v>
      </c>
      <c r="D623" s="16" t="s">
        <v>2</v>
      </c>
      <c r="E623" s="16" t="s">
        <v>105</v>
      </c>
      <c r="F623" s="25">
        <v>650</v>
      </c>
      <c r="G623" s="16" t="s">
        <v>24</v>
      </c>
      <c r="H623" s="16" t="s">
        <v>527</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491</v>
      </c>
      <c r="B624" s="16" t="s">
        <v>491</v>
      </c>
      <c r="C624" s="16" t="s">
        <v>1</v>
      </c>
      <c r="D624" s="16" t="s">
        <v>2</v>
      </c>
      <c r="E624" s="16" t="s">
        <v>105</v>
      </c>
      <c r="F624" s="25">
        <v>651</v>
      </c>
      <c r="G624" s="16" t="s">
        <v>1394</v>
      </c>
      <c r="H624" s="16" t="s">
        <v>527</v>
      </c>
      <c r="I624" s="16" t="s">
        <v>17</v>
      </c>
      <c r="J624" t="s">
        <v>1395</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491</v>
      </c>
      <c r="B625" s="16" t="s">
        <v>491</v>
      </c>
      <c r="C625" s="16" t="s">
        <v>1</v>
      </c>
      <c r="D625" s="16" t="s">
        <v>2</v>
      </c>
      <c r="E625" s="16" t="s">
        <v>105</v>
      </c>
      <c r="F625" s="25">
        <v>651</v>
      </c>
      <c r="G625" s="16" t="s">
        <v>24</v>
      </c>
      <c r="H625" s="16" t="s">
        <v>527</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491</v>
      </c>
      <c r="B626" s="16" t="s">
        <v>491</v>
      </c>
      <c r="C626" s="16" t="s">
        <v>1</v>
      </c>
      <c r="D626" s="16" t="s">
        <v>2</v>
      </c>
      <c r="E626" s="16" t="s">
        <v>105</v>
      </c>
      <c r="F626" s="25">
        <v>653</v>
      </c>
      <c r="G626" s="16" t="s">
        <v>6</v>
      </c>
      <c r="H626" s="16" t="s">
        <v>1391</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491</v>
      </c>
      <c r="B627" s="16" t="s">
        <v>491</v>
      </c>
      <c r="C627" s="16" t="s">
        <v>1</v>
      </c>
      <c r="D627" s="16" t="s">
        <v>2</v>
      </c>
      <c r="E627" s="16" t="s">
        <v>105</v>
      </c>
      <c r="F627" s="25">
        <v>655</v>
      </c>
      <c r="G627" s="16" t="s">
        <v>24</v>
      </c>
      <c r="H627" s="16" t="s">
        <v>527</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491</v>
      </c>
      <c r="B628" s="16" t="s">
        <v>491</v>
      </c>
      <c r="C628" s="16" t="s">
        <v>1</v>
      </c>
      <c r="D628" s="16" t="s">
        <v>2</v>
      </c>
      <c r="E628" s="16" t="s">
        <v>105</v>
      </c>
      <c r="F628" s="25">
        <v>656</v>
      </c>
      <c r="G628" s="16" t="s">
        <v>24</v>
      </c>
      <c r="H628" s="16" t="s">
        <v>527</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491</v>
      </c>
      <c r="B629" s="16" t="s">
        <v>491</v>
      </c>
      <c r="C629" s="16" t="s">
        <v>1</v>
      </c>
      <c r="D629" s="16" t="s">
        <v>2</v>
      </c>
      <c r="E629" s="16" t="s">
        <v>105</v>
      </c>
      <c r="F629" s="25">
        <v>657</v>
      </c>
      <c r="G629" s="16" t="s">
        <v>24</v>
      </c>
      <c r="H629" s="16" t="s">
        <v>527</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491</v>
      </c>
      <c r="B630" s="16" t="s">
        <v>491</v>
      </c>
      <c r="C630" s="16" t="s">
        <v>1</v>
      </c>
      <c r="D630" s="16" t="s">
        <v>2</v>
      </c>
      <c r="E630" s="16" t="s">
        <v>105</v>
      </c>
      <c r="F630" s="25">
        <v>662</v>
      </c>
      <c r="G630" s="16" t="s">
        <v>1387</v>
      </c>
      <c r="H630" s="16" t="s">
        <v>527</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1372</v>
      </c>
      <c r="B631" t="s">
        <v>1400</v>
      </c>
      <c r="C631" s="16" t="s">
        <v>1</v>
      </c>
      <c r="D631" s="16" t="s">
        <v>3</v>
      </c>
      <c r="E631" s="16" t="s">
        <v>105</v>
      </c>
      <c r="F631" s="1">
        <v>600</v>
      </c>
      <c r="G631" t="s">
        <v>1373</v>
      </c>
      <c r="H631" t="s">
        <v>527</v>
      </c>
      <c r="I631" t="s">
        <v>17</v>
      </c>
      <c r="J631" t="s">
        <v>1374</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1372</v>
      </c>
      <c r="B632" t="s">
        <v>1400</v>
      </c>
      <c r="C632" s="16" t="s">
        <v>1</v>
      </c>
      <c r="D632" s="16" t="s">
        <v>3</v>
      </c>
      <c r="E632" s="16" t="s">
        <v>105</v>
      </c>
      <c r="F632" s="1">
        <v>610</v>
      </c>
      <c r="G632" t="s">
        <v>1375</v>
      </c>
      <c r="H632" t="s">
        <v>527</v>
      </c>
      <c r="I632" t="s">
        <v>17</v>
      </c>
      <c r="J632" t="s">
        <v>1374</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1372</v>
      </c>
      <c r="B633" t="s">
        <v>1400</v>
      </c>
      <c r="C633" s="16" t="s">
        <v>1</v>
      </c>
      <c r="D633" s="16" t="s">
        <v>3</v>
      </c>
      <c r="E633" s="16" t="s">
        <v>105</v>
      </c>
      <c r="F633" s="1">
        <v>611</v>
      </c>
      <c r="G633" t="s">
        <v>1376</v>
      </c>
      <c r="H633" t="s">
        <v>527</v>
      </c>
      <c r="I633" t="s">
        <v>17</v>
      </c>
      <c r="J633" t="s">
        <v>1374</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1372</v>
      </c>
      <c r="B634" t="s">
        <v>1400</v>
      </c>
      <c r="C634" s="16" t="s">
        <v>1</v>
      </c>
      <c r="D634" s="16" t="s">
        <v>3</v>
      </c>
      <c r="E634" s="16" t="s">
        <v>105</v>
      </c>
      <c r="F634" s="1">
        <v>630</v>
      </c>
      <c r="G634" t="s">
        <v>1377</v>
      </c>
      <c r="H634" t="s">
        <v>527</v>
      </c>
      <c r="I634" t="s">
        <v>17</v>
      </c>
      <c r="J634" t="s">
        <v>1374</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1372</v>
      </c>
      <c r="B635" t="s">
        <v>1400</v>
      </c>
      <c r="C635" s="16" t="s">
        <v>1</v>
      </c>
      <c r="D635" s="16" t="s">
        <v>3</v>
      </c>
      <c r="E635" s="16" t="s">
        <v>105</v>
      </c>
      <c r="F635" s="1">
        <v>647</v>
      </c>
      <c r="G635" t="s">
        <v>1378</v>
      </c>
      <c r="H635" t="s">
        <v>527</v>
      </c>
      <c r="I635" t="s">
        <v>17</v>
      </c>
      <c r="J635" t="s">
        <v>1374</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1372</v>
      </c>
      <c r="B636" t="s">
        <v>1400</v>
      </c>
      <c r="C636" s="16" t="s">
        <v>1</v>
      </c>
      <c r="D636" s="16" t="s">
        <v>3</v>
      </c>
      <c r="E636" s="16" t="s">
        <v>105</v>
      </c>
      <c r="F636" s="1">
        <v>648</v>
      </c>
      <c r="G636" t="s">
        <v>1379</v>
      </c>
      <c r="H636" t="s">
        <v>527</v>
      </c>
      <c r="I636" t="s">
        <v>17</v>
      </c>
      <c r="J636" t="s">
        <v>1374</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1372</v>
      </c>
      <c r="B637" t="s">
        <v>1400</v>
      </c>
      <c r="C637" s="16" t="s">
        <v>1</v>
      </c>
      <c r="D637" s="16" t="s">
        <v>3</v>
      </c>
      <c r="E637" s="16" t="s">
        <v>105</v>
      </c>
      <c r="F637" s="1">
        <v>650</v>
      </c>
      <c r="G637" t="s">
        <v>1380</v>
      </c>
      <c r="H637" t="s">
        <v>527</v>
      </c>
      <c r="I637" t="s">
        <v>17</v>
      </c>
      <c r="J637" t="s">
        <v>1374</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1372</v>
      </c>
      <c r="B638" t="s">
        <v>1400</v>
      </c>
      <c r="C638" s="16" t="s">
        <v>1</v>
      </c>
      <c r="D638" s="16" t="s">
        <v>3</v>
      </c>
      <c r="E638" s="16" t="s">
        <v>105</v>
      </c>
      <c r="F638" s="1">
        <v>651</v>
      </c>
      <c r="G638" t="s">
        <v>1381</v>
      </c>
      <c r="H638" t="s">
        <v>527</v>
      </c>
      <c r="I638" t="s">
        <v>17</v>
      </c>
      <c r="J638" t="s">
        <v>1374</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1372</v>
      </c>
      <c r="B639" t="s">
        <v>1400</v>
      </c>
      <c r="C639" s="16" t="s">
        <v>1</v>
      </c>
      <c r="D639" s="16" t="s">
        <v>3</v>
      </c>
      <c r="E639" s="16" t="s">
        <v>105</v>
      </c>
      <c r="F639" s="1">
        <v>653</v>
      </c>
      <c r="G639" t="s">
        <v>6</v>
      </c>
      <c r="H639" t="s">
        <v>1388</v>
      </c>
      <c r="I639" t="s">
        <v>4</v>
      </c>
      <c r="J639" t="s">
        <v>1382</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1372</v>
      </c>
      <c r="B640" t="s">
        <v>1400</v>
      </c>
      <c r="C640" s="16" t="s">
        <v>1</v>
      </c>
      <c r="D640" s="16" t="s">
        <v>3</v>
      </c>
      <c r="E640" s="16" t="s">
        <v>105</v>
      </c>
      <c r="F640" s="1">
        <v>656</v>
      </c>
      <c r="G640" t="s">
        <v>1386</v>
      </c>
      <c r="H640" t="s">
        <v>527</v>
      </c>
      <c r="I640" t="s">
        <v>17</v>
      </c>
      <c r="J640" t="s">
        <v>1382</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1372</v>
      </c>
      <c r="B641" t="s">
        <v>1400</v>
      </c>
      <c r="C641" s="16" t="s">
        <v>1</v>
      </c>
      <c r="D641" s="16" t="s">
        <v>3</v>
      </c>
      <c r="E641" s="16" t="s">
        <v>105</v>
      </c>
      <c r="F641" s="1">
        <v>657</v>
      </c>
      <c r="G641" t="s">
        <v>1379</v>
      </c>
      <c r="H641" t="s">
        <v>527</v>
      </c>
      <c r="I641" t="s">
        <v>17</v>
      </c>
      <c r="J641" t="s">
        <v>1382</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1372</v>
      </c>
      <c r="B642" t="s">
        <v>1400</v>
      </c>
      <c r="C642" s="16" t="s">
        <v>1</v>
      </c>
      <c r="D642" s="16" t="s">
        <v>3</v>
      </c>
      <c r="E642" s="16" t="s">
        <v>105</v>
      </c>
      <c r="F642" s="1">
        <v>662</v>
      </c>
      <c r="G642" t="s">
        <v>1387</v>
      </c>
      <c r="H642" t="s">
        <v>527</v>
      </c>
      <c r="I642" t="s">
        <v>17</v>
      </c>
      <c r="J642" t="s">
        <v>1382</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1372</v>
      </c>
      <c r="B643" t="s">
        <v>1401</v>
      </c>
      <c r="C643" s="16" t="s">
        <v>1</v>
      </c>
      <c r="D643" s="16" t="s">
        <v>2</v>
      </c>
      <c r="E643" s="16" t="s">
        <v>105</v>
      </c>
      <c r="F643" s="25" t="s">
        <v>1342</v>
      </c>
      <c r="G643" s="16" t="s">
        <v>770</v>
      </c>
      <c r="H643" s="6" t="s">
        <v>269</v>
      </c>
      <c r="I643" s="16" t="s">
        <v>449</v>
      </c>
      <c r="J643" s="16" t="s">
        <v>27</v>
      </c>
      <c r="K643" s="16" t="s">
        <v>1337</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1371</v>
      </c>
      <c r="B644" t="s">
        <v>1371</v>
      </c>
      <c r="C644" s="16" t="s">
        <v>1</v>
      </c>
      <c r="D644" s="16" t="s">
        <v>2</v>
      </c>
      <c r="E644" s="16" t="s">
        <v>105</v>
      </c>
      <c r="F644" s="1">
        <v>600</v>
      </c>
      <c r="G644" t="s">
        <v>25</v>
      </c>
      <c r="H644" s="16" t="s">
        <v>527</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1371</v>
      </c>
      <c r="B645" t="s">
        <v>1371</v>
      </c>
      <c r="C645" s="16" t="s">
        <v>1</v>
      </c>
      <c r="D645" s="16" t="s">
        <v>2</v>
      </c>
      <c r="E645" s="16" t="s">
        <v>105</v>
      </c>
      <c r="F645" s="1">
        <v>600</v>
      </c>
      <c r="G645" t="s">
        <v>27</v>
      </c>
      <c r="H645" s="16" t="s">
        <v>527</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1371</v>
      </c>
      <c r="B646" t="s">
        <v>1371</v>
      </c>
      <c r="C646" s="16" t="s">
        <v>1</v>
      </c>
      <c r="D646" s="16" t="s">
        <v>2</v>
      </c>
      <c r="E646" s="16" t="s">
        <v>105</v>
      </c>
      <c r="F646" s="1">
        <v>610</v>
      </c>
      <c r="G646" t="s">
        <v>28</v>
      </c>
      <c r="H646" s="16" t="s">
        <v>527</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1371</v>
      </c>
      <c r="B647" t="s">
        <v>1371</v>
      </c>
      <c r="C647" s="16" t="s">
        <v>1</v>
      </c>
      <c r="D647" s="16" t="s">
        <v>2</v>
      </c>
      <c r="E647" s="16" t="s">
        <v>105</v>
      </c>
      <c r="F647" s="1">
        <v>610</v>
      </c>
      <c r="G647" t="s">
        <v>27</v>
      </c>
      <c r="H647" s="16" t="s">
        <v>527</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1371</v>
      </c>
      <c r="B648" t="s">
        <v>1371</v>
      </c>
      <c r="C648" s="16" t="s">
        <v>1</v>
      </c>
      <c r="D648" s="16" t="s">
        <v>2</v>
      </c>
      <c r="E648" s="16" t="s">
        <v>105</v>
      </c>
      <c r="F648" s="1">
        <v>611</v>
      </c>
      <c r="G648" t="s">
        <v>30</v>
      </c>
      <c r="H648" s="16" t="s">
        <v>527</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1371</v>
      </c>
      <c r="B649" t="s">
        <v>1371</v>
      </c>
      <c r="C649" s="16" t="s">
        <v>1</v>
      </c>
      <c r="D649" s="16" t="s">
        <v>2</v>
      </c>
      <c r="E649" s="16" t="s">
        <v>105</v>
      </c>
      <c r="F649" s="1">
        <v>611</v>
      </c>
      <c r="G649" t="s">
        <v>27</v>
      </c>
      <c r="H649" s="16" t="s">
        <v>527</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1371</v>
      </c>
      <c r="B650" t="s">
        <v>1371</v>
      </c>
      <c r="C650" s="16" t="s">
        <v>1</v>
      </c>
      <c r="D650" s="16" t="s">
        <v>2</v>
      </c>
      <c r="E650" s="16" t="s">
        <v>105</v>
      </c>
      <c r="F650" s="1">
        <v>630</v>
      </c>
      <c r="G650" t="s">
        <v>32</v>
      </c>
      <c r="H650" s="16" t="s">
        <v>527</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1371</v>
      </c>
      <c r="B651" t="s">
        <v>1371</v>
      </c>
      <c r="C651" s="16" t="s">
        <v>1</v>
      </c>
      <c r="D651" s="16" t="s">
        <v>2</v>
      </c>
      <c r="E651" s="16" t="s">
        <v>105</v>
      </c>
      <c r="F651" s="1">
        <v>630</v>
      </c>
      <c r="G651" t="s">
        <v>27</v>
      </c>
      <c r="H651" s="16" t="s">
        <v>527</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1371</v>
      </c>
      <c r="B652" t="s">
        <v>1371</v>
      </c>
      <c r="C652" s="16" t="s">
        <v>1</v>
      </c>
      <c r="D652" s="16" t="s">
        <v>3</v>
      </c>
      <c r="E652" s="16" t="s">
        <v>105</v>
      </c>
      <c r="F652" s="1">
        <v>647</v>
      </c>
      <c r="G652" t="s">
        <v>34</v>
      </c>
      <c r="H652" s="16" t="s">
        <v>527</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1371</v>
      </c>
      <c r="B653" t="s">
        <v>1371</v>
      </c>
      <c r="C653" s="16" t="s">
        <v>1</v>
      </c>
      <c r="D653" s="16" t="s">
        <v>3</v>
      </c>
      <c r="E653" s="16" t="s">
        <v>105</v>
      </c>
      <c r="F653" s="1">
        <v>647</v>
      </c>
      <c r="G653" t="s">
        <v>27</v>
      </c>
      <c r="H653" s="16" t="s">
        <v>527</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1371</v>
      </c>
      <c r="B654" t="s">
        <v>1371</v>
      </c>
      <c r="C654" s="16" t="s">
        <v>1</v>
      </c>
      <c r="D654" s="16" t="s">
        <v>3</v>
      </c>
      <c r="E654" s="16" t="s">
        <v>105</v>
      </c>
      <c r="F654" s="1">
        <v>648</v>
      </c>
      <c r="G654" t="s">
        <v>27</v>
      </c>
      <c r="H654" s="16" t="s">
        <v>527</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1371</v>
      </c>
      <c r="B655" t="s">
        <v>1371</v>
      </c>
      <c r="C655" s="16" t="s">
        <v>1</v>
      </c>
      <c r="D655" s="16" t="s">
        <v>2</v>
      </c>
      <c r="E655" s="16" t="s">
        <v>105</v>
      </c>
      <c r="F655" s="1">
        <v>650</v>
      </c>
      <c r="G655" t="s">
        <v>35</v>
      </c>
      <c r="H655" s="16" t="s">
        <v>527</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1371</v>
      </c>
      <c r="B656" t="s">
        <v>1371</v>
      </c>
      <c r="C656" s="16" t="s">
        <v>1</v>
      </c>
      <c r="D656" s="16" t="s">
        <v>2</v>
      </c>
      <c r="E656" s="16" t="s">
        <v>105</v>
      </c>
      <c r="F656" s="1">
        <v>650</v>
      </c>
      <c r="G656" t="s">
        <v>27</v>
      </c>
      <c r="H656" s="16" t="s">
        <v>527</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1371</v>
      </c>
      <c r="B657" t="s">
        <v>1371</v>
      </c>
      <c r="C657" s="16" t="s">
        <v>1</v>
      </c>
      <c r="D657" s="16" t="s">
        <v>2</v>
      </c>
      <c r="E657" s="16" t="s">
        <v>105</v>
      </c>
      <c r="F657" s="1">
        <v>651</v>
      </c>
      <c r="G657" t="s">
        <v>27</v>
      </c>
      <c r="H657" s="16" t="s">
        <v>527</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1371</v>
      </c>
      <c r="B658" t="s">
        <v>1371</v>
      </c>
      <c r="C658" s="16" t="s">
        <v>1</v>
      </c>
      <c r="D658" s="16" t="s">
        <v>2</v>
      </c>
      <c r="E658" s="16" t="s">
        <v>105</v>
      </c>
      <c r="F658" s="1">
        <v>653</v>
      </c>
      <c r="G658" t="s">
        <v>6</v>
      </c>
      <c r="H658" s="16" t="s">
        <v>1392</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1371</v>
      </c>
      <c r="B659" t="s">
        <v>1371</v>
      </c>
      <c r="C659" s="16" t="s">
        <v>1</v>
      </c>
      <c r="D659" s="16" t="s">
        <v>3</v>
      </c>
      <c r="E659" s="16" t="s">
        <v>105</v>
      </c>
      <c r="F659" s="1">
        <v>656</v>
      </c>
      <c r="G659" t="s">
        <v>6</v>
      </c>
      <c r="H659" s="16" t="s">
        <v>527</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1371</v>
      </c>
      <c r="B660" s="16" t="s">
        <v>1371</v>
      </c>
      <c r="C660" s="16" t="s">
        <v>1</v>
      </c>
      <c r="D660" s="16" t="s">
        <v>3</v>
      </c>
      <c r="E660" s="16" t="s">
        <v>105</v>
      </c>
      <c r="F660" s="25">
        <v>656</v>
      </c>
      <c r="G660" s="16" t="s">
        <v>27</v>
      </c>
      <c r="H660" s="16" t="s">
        <v>527</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1371</v>
      </c>
      <c r="B661" s="16" t="s">
        <v>1371</v>
      </c>
      <c r="C661" s="16" t="s">
        <v>1</v>
      </c>
      <c r="D661" s="16" t="s">
        <v>3</v>
      </c>
      <c r="E661" s="16" t="s">
        <v>105</v>
      </c>
      <c r="F661" s="25">
        <v>657</v>
      </c>
      <c r="G661" s="16" t="s">
        <v>6</v>
      </c>
      <c r="H661" s="16" t="s">
        <v>527</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1371</v>
      </c>
      <c r="B662" s="16" t="s">
        <v>1371</v>
      </c>
      <c r="C662" s="16" t="s">
        <v>1</v>
      </c>
      <c r="D662" s="16" t="s">
        <v>3</v>
      </c>
      <c r="E662" s="16" t="s">
        <v>105</v>
      </c>
      <c r="F662" s="25">
        <v>657</v>
      </c>
      <c r="G662" s="16" t="s">
        <v>27</v>
      </c>
      <c r="H662" s="16" t="s">
        <v>527</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s="16" t="s">
        <v>1102</v>
      </c>
      <c r="B663" s="24" t="s">
        <v>1103</v>
      </c>
      <c r="C663" s="30" t="s">
        <v>1</v>
      </c>
      <c r="D663" s="30" t="s">
        <v>2</v>
      </c>
      <c r="E663" s="30" t="s">
        <v>105</v>
      </c>
      <c r="F663" s="25">
        <v>100</v>
      </c>
      <c r="G663" s="16" t="s">
        <v>204</v>
      </c>
      <c r="H663" s="16" t="s">
        <v>527</v>
      </c>
      <c r="I663" s="16" t="s">
        <v>17</v>
      </c>
      <c r="J663" s="16" t="s">
        <v>356</v>
      </c>
      <c r="K663" s="16" t="s">
        <v>1110</v>
      </c>
      <c r="L663" s="26" t="str">
        <f>mappings[field]&amp;mappings[institution]&amp;mappings[element/field]&amp;mappings[subelement/field(s)]&amp;mappings[constraints]</f>
        <v>this_work[author]GEN100abcd(g)jqunone</v>
      </c>
      <c r="M663" s="26">
        <f>IF(ISNUMBER(MATCH(mappings[mapping_id],issuesmap[mappingID],0)),COUNTIF(issuesmap[mappingID],mappings[mapping_id]),0)</f>
        <v>0</v>
      </c>
      <c r="N663" s="26">
        <f>IF(ISNUMBER(MATCH(mappings[field],issuesfield[field],0)),COUNTIF(issuesfield[field],mappings[field]),0)</f>
        <v>0</v>
      </c>
      <c r="O663" s="26" t="str">
        <f>IF(ISNUMBER(MATCH(mappings[field],#REF!,0)),"y","n")</f>
        <v>n</v>
      </c>
      <c r="P663" s="26" t="s">
        <v>2</v>
      </c>
      <c r="Q663" s="26" t="s">
        <v>3</v>
      </c>
    </row>
    <row r="664" spans="1:17" x14ac:dyDescent="0.25">
      <c r="A664" s="16" t="s">
        <v>1102</v>
      </c>
      <c r="B664" s="24" t="s">
        <v>1104</v>
      </c>
      <c r="C664" s="16" t="s">
        <v>1</v>
      </c>
      <c r="D664" s="16" t="s">
        <v>2</v>
      </c>
      <c r="E664" s="16" t="s">
        <v>105</v>
      </c>
      <c r="F664" s="25">
        <v>100</v>
      </c>
      <c r="G664" s="16" t="s">
        <v>1113</v>
      </c>
      <c r="H664" s="16" t="s">
        <v>1112</v>
      </c>
      <c r="I664" s="16" t="s">
        <v>1153</v>
      </c>
      <c r="J664" s="16" t="s">
        <v>356</v>
      </c>
      <c r="K664" s="16" t="s">
        <v>1110</v>
      </c>
      <c r="L664" s="26" t="str">
        <f>mappings[field]&amp;mappings[institution]&amp;mappings[element/field]&amp;mappings[subelement/field(s)]&amp;mappings[constraints]</f>
        <v>this_work[title]GEN100f(g)hklnpt100$t</v>
      </c>
      <c r="M664" s="26">
        <f>IF(ISNUMBER(MATCH(mappings[mapping_id],issuesmap[mappingID],0)),COUNTIF(issuesmap[mappingID],mappings[mapping_id]),0)</f>
        <v>0</v>
      </c>
      <c r="N664" s="26">
        <f>IF(ISNUMBER(MATCH(mappings[field],issuesfield[field],0)),COUNTIF(issuesfield[field],mappings[field]),0)</f>
        <v>0</v>
      </c>
      <c r="O664" s="26" t="str">
        <f>IF(ISNUMBER(MATCH(mappings[field],#REF!,0)),"y","n")</f>
        <v>n</v>
      </c>
      <c r="P664" s="26" t="s">
        <v>2</v>
      </c>
      <c r="Q664" s="26" t="s">
        <v>3</v>
      </c>
    </row>
    <row r="665" spans="1:17" x14ac:dyDescent="0.25">
      <c r="A665" s="16" t="s">
        <v>1102</v>
      </c>
      <c r="B665" s="24" t="s">
        <v>1103</v>
      </c>
      <c r="C665" s="16" t="s">
        <v>1</v>
      </c>
      <c r="D665" s="16" t="s">
        <v>2</v>
      </c>
      <c r="E665" s="16" t="s">
        <v>105</v>
      </c>
      <c r="F665" s="25">
        <v>110</v>
      </c>
      <c r="G665" s="16" t="s">
        <v>996</v>
      </c>
      <c r="H665" s="16" t="s">
        <v>527</v>
      </c>
      <c r="I665" s="16" t="s">
        <v>17</v>
      </c>
      <c r="J665" s="16" t="s">
        <v>356</v>
      </c>
      <c r="K665" s="16" t="s">
        <v>1110</v>
      </c>
      <c r="L665" s="26" t="str">
        <f>mappings[field]&amp;mappings[institution]&amp;mappings[element/field]&amp;mappings[subelement/field(s)]&amp;mappings[constraints]</f>
        <v>this_work[author]GEN110abc(d)(g)(n)unone</v>
      </c>
      <c r="M665" s="26">
        <f>IF(ISNUMBER(MATCH(mappings[mapping_id],issuesmap[mappingID],0)),COUNTIF(issuesmap[mappingID],mappings[mapping_id]),0)</f>
        <v>0</v>
      </c>
      <c r="N665" s="26">
        <f>IF(ISNUMBER(MATCH(mappings[field],issuesfield[field],0)),COUNTIF(issuesfield[field],mappings[field]),0)</f>
        <v>0</v>
      </c>
      <c r="O665" s="26" t="str">
        <f>IF(ISNUMBER(MATCH(mappings[field],#REF!,0)),"y","n")</f>
        <v>n</v>
      </c>
      <c r="P665" s="26" t="s">
        <v>2</v>
      </c>
      <c r="Q665" s="26" t="s">
        <v>3</v>
      </c>
    </row>
    <row r="666" spans="1:17" x14ac:dyDescent="0.25">
      <c r="A666" s="16" t="s">
        <v>1102</v>
      </c>
      <c r="B666" s="24" t="s">
        <v>1104</v>
      </c>
      <c r="C666" s="16" t="s">
        <v>1</v>
      </c>
      <c r="D666" s="16" t="s">
        <v>2</v>
      </c>
      <c r="E666" s="16" t="s">
        <v>105</v>
      </c>
      <c r="F666" s="25">
        <v>110</v>
      </c>
      <c r="G666" s="16" t="s">
        <v>1116</v>
      </c>
      <c r="H666" s="6" t="s">
        <v>1115</v>
      </c>
      <c r="I666" s="16" t="s">
        <v>1153</v>
      </c>
      <c r="J666" s="16" t="s">
        <v>356</v>
      </c>
      <c r="K666" s="16" t="s">
        <v>1110</v>
      </c>
      <c r="L666" s="26" t="str">
        <f>mappings[field]&amp;mappings[institution]&amp;mappings[element/field]&amp;mappings[subelement/field(s)]&amp;mappings[constraints]</f>
        <v>this_work[title]GEN110(d)f(g)kl(n)pt110$t</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1102</v>
      </c>
      <c r="B667" s="24" t="s">
        <v>1103</v>
      </c>
      <c r="C667" s="16" t="s">
        <v>1</v>
      </c>
      <c r="D667" s="16" t="s">
        <v>2</v>
      </c>
      <c r="E667" s="16" t="s">
        <v>105</v>
      </c>
      <c r="F667" s="25">
        <v>111</v>
      </c>
      <c r="G667" s="16" t="s">
        <v>1118</v>
      </c>
      <c r="H667" s="6" t="s">
        <v>527</v>
      </c>
      <c r="I667" t="s">
        <v>17</v>
      </c>
      <c r="J667" s="16" t="s">
        <v>356</v>
      </c>
      <c r="K667" s="16" t="s">
        <v>1110</v>
      </c>
      <c r="L667" s="26" t="str">
        <f>mappings[field]&amp;mappings[institution]&amp;mappings[element/field]&amp;mappings[subelement/field(s)]&amp;mappings[constraints]</f>
        <v>this_work[author]GEN111ac(d)e(g)(n)qunone</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1102</v>
      </c>
      <c r="B668" s="24" t="s">
        <v>1104</v>
      </c>
      <c r="C668" s="16" t="s">
        <v>1</v>
      </c>
      <c r="D668" s="16" t="s">
        <v>2</v>
      </c>
      <c r="E668" s="16" t="s">
        <v>105</v>
      </c>
      <c r="F668" s="25">
        <v>111</v>
      </c>
      <c r="G668" s="16" t="s">
        <v>1116</v>
      </c>
      <c r="H668" s="6" t="s">
        <v>1117</v>
      </c>
      <c r="I668" s="16" t="s">
        <v>1153</v>
      </c>
      <c r="J668" s="16" t="s">
        <v>356</v>
      </c>
      <c r="K668" s="16" t="s">
        <v>1110</v>
      </c>
      <c r="L668" s="26" t="str">
        <f>mappings[field]&amp;mappings[institution]&amp;mappings[element/field]&amp;mappings[subelement/field(s)]&amp;mappings[constraints]</f>
        <v>this_work[title]GEN111(d)f(g)kl(n)pt111$t</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24" t="s">
        <v>1102</v>
      </c>
      <c r="B669" s="24" t="s">
        <v>1104</v>
      </c>
      <c r="C669" s="24" t="s">
        <v>1</v>
      </c>
      <c r="D669" s="24" t="s">
        <v>2</v>
      </c>
      <c r="E669" s="24" t="s">
        <v>105</v>
      </c>
      <c r="F669" s="31">
        <v>130</v>
      </c>
      <c r="G669" s="24" t="s">
        <v>1119</v>
      </c>
      <c r="H669" s="39" t="s">
        <v>1125</v>
      </c>
      <c r="I669" s="16" t="s">
        <v>1153</v>
      </c>
      <c r="J669" s="24" t="s">
        <v>1154</v>
      </c>
      <c r="K669" s="24" t="s">
        <v>1110</v>
      </c>
      <c r="L669" s="35" t="str">
        <f>mappings[field]&amp;mappings[institution]&amp;mappings[element/field]&amp;mappings[subelement/field(s)]&amp;mappings[constraints]</f>
        <v>this_work[title]GEN130(a)dfghklmnoprs!1([01][01])AND 130 AND 130 i1=~/[1-9]/</v>
      </c>
      <c r="M669" s="35">
        <f>IF(ISNUMBER(MATCH(mappings[mapping_id],issuesmap[mappingID],0)),COUNTIF(issuesmap[mappingID],mappings[mapping_id]),0)</f>
        <v>0</v>
      </c>
      <c r="N669" s="35">
        <f>IF(ISNUMBER(MATCH(mappings[field],issuesfield[field],0)),COUNTIF(issuesfield[field],mappings[field]),0)</f>
        <v>0</v>
      </c>
      <c r="O669" s="35" t="str">
        <f>IF(ISNUMBER(MATCH(mappings[field],#REF!,0)),"y","n")</f>
        <v>n</v>
      </c>
      <c r="P669" s="35" t="s">
        <v>2</v>
      </c>
      <c r="Q669" s="35" t="s">
        <v>3</v>
      </c>
    </row>
    <row r="670" spans="1:17" x14ac:dyDescent="0.25">
      <c r="A670" s="28" t="s">
        <v>1102</v>
      </c>
      <c r="B670" s="28" t="s">
        <v>1104</v>
      </c>
      <c r="C670" s="24" t="s">
        <v>1</v>
      </c>
      <c r="D670" s="24" t="s">
        <v>2</v>
      </c>
      <c r="E670" s="24" t="s">
        <v>105</v>
      </c>
      <c r="F670" s="31">
        <v>130</v>
      </c>
      <c r="G670" s="24" t="s">
        <v>1008</v>
      </c>
      <c r="H670" s="39" t="s">
        <v>1124</v>
      </c>
      <c r="I670" s="16" t="s">
        <v>1153</v>
      </c>
      <c r="J670" s="16" t="s">
        <v>356</v>
      </c>
      <c r="K670" s="24" t="s">
        <v>1110</v>
      </c>
      <c r="L670" s="35" t="str">
        <f>mappings[field]&amp;mappings[institution]&amp;mappings[element/field]&amp;mappings[subelement/field(s)]&amp;mappings[constraints]</f>
        <v>this_work[title]GEN130adfghklmnoprs!1([01][01])AND 130 AND 130 i1=~/[0 ]/</v>
      </c>
      <c r="M670" s="35">
        <f>IF(ISNUMBER(MATCH(mappings[mapping_id],issuesmap[mappingID],0)),COUNTIF(issuesmap[mappingID],mappings[mapping_id]),0)</f>
        <v>0</v>
      </c>
      <c r="N670" s="35">
        <f>IF(ISNUMBER(MATCH(mappings[field],issuesfield[field],0)),COUNTIF(issuesfield[field],mappings[field]),0)</f>
        <v>0</v>
      </c>
      <c r="O670" s="35" t="str">
        <f>IF(ISNUMBER(MATCH(mappings[field],#REF!,0)),"y","n")</f>
        <v>n</v>
      </c>
      <c r="P670" s="35" t="s">
        <v>2</v>
      </c>
      <c r="Q670" s="35" t="s">
        <v>3</v>
      </c>
    </row>
    <row r="671" spans="1:17" x14ac:dyDescent="0.25">
      <c r="A671" s="24" t="s">
        <v>1102</v>
      </c>
      <c r="B671" s="24" t="s">
        <v>1105</v>
      </c>
      <c r="C671" s="24" t="s">
        <v>1</v>
      </c>
      <c r="D671" s="24" t="s">
        <v>2</v>
      </c>
      <c r="E671" s="24" t="s">
        <v>105</v>
      </c>
      <c r="F671" s="31">
        <v>130</v>
      </c>
      <c r="G671" s="24" t="s">
        <v>1008</v>
      </c>
      <c r="H671" s="39" t="s">
        <v>1125</v>
      </c>
      <c r="I671" s="24" t="s">
        <v>17</v>
      </c>
      <c r="J671" s="16" t="s">
        <v>356</v>
      </c>
      <c r="K671" s="24" t="s">
        <v>1110</v>
      </c>
      <c r="L671" s="35" t="str">
        <f>mappings[field]&amp;mappings[institution]&amp;mappings[element/field]&amp;mappings[subelement/field(s)]&amp;mappings[constraints]</f>
        <v>this_work[title_nonfiling]GEN130adfghklmnoprs!1([01][01])AND 130 AND 130 i1=~/[1-9]/</v>
      </c>
      <c r="M671" s="35">
        <f>IF(ISNUMBER(MATCH(mappings[mapping_id],issuesmap[mappingID],0)),COUNTIF(issuesmap[mappingID],mappings[mapping_id]),0)</f>
        <v>0</v>
      </c>
      <c r="N671" s="35">
        <f>IF(ISNUMBER(MATCH(mappings[field],issuesfield[field],0)),COUNTIF(issuesfield[field],mappings[field]),0)</f>
        <v>0</v>
      </c>
      <c r="O671" s="35" t="str">
        <f>IF(ISNUMBER(MATCH(mappings[field],#REF!,0)),"y","n")</f>
        <v>n</v>
      </c>
      <c r="P671" s="35" t="s">
        <v>2</v>
      </c>
      <c r="Q671" s="35" t="s">
        <v>3</v>
      </c>
    </row>
    <row r="672" spans="1:17" x14ac:dyDescent="0.25">
      <c r="A672" s="24" t="s">
        <v>1102</v>
      </c>
      <c r="B672" s="24" t="s">
        <v>1106</v>
      </c>
      <c r="C672" s="24" t="s">
        <v>1</v>
      </c>
      <c r="D672" s="24" t="s">
        <v>2</v>
      </c>
      <c r="E672" s="24" t="s">
        <v>105</v>
      </c>
      <c r="F672" s="31">
        <v>130</v>
      </c>
      <c r="G672" s="24" t="s">
        <v>346</v>
      </c>
      <c r="H672" s="39" t="s">
        <v>1126</v>
      </c>
      <c r="I672" s="24" t="s">
        <v>4</v>
      </c>
      <c r="J672" s="16" t="s">
        <v>356</v>
      </c>
      <c r="K672" s="24" t="s">
        <v>1110</v>
      </c>
      <c r="L672" s="35" t="str">
        <f>mappings[field]&amp;mappings[institution]&amp;mappings[element/field]&amp;mappings[subelement/field(s)]&amp;mappings[constraints]</f>
        <v>this_work[title_variation]GEN130t!1([01][01])AND 130 AND 130$t</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4" t="s">
        <v>1102</v>
      </c>
      <c r="B673" s="24" t="s">
        <v>1104</v>
      </c>
      <c r="C673" s="24" t="s">
        <v>1</v>
      </c>
      <c r="D673" s="24" t="s">
        <v>2</v>
      </c>
      <c r="E673" s="24" t="s">
        <v>105</v>
      </c>
      <c r="F673" s="31">
        <v>240</v>
      </c>
      <c r="G673" s="24" t="s">
        <v>1119</v>
      </c>
      <c r="H673" s="39" t="s">
        <v>1123</v>
      </c>
      <c r="I673" s="16" t="s">
        <v>1153</v>
      </c>
      <c r="J673" s="24" t="s">
        <v>1154</v>
      </c>
      <c r="K673" s="24" t="s">
        <v>1110</v>
      </c>
      <c r="L673" s="35" t="str">
        <f>mappings[field]&amp;mappings[institution]&amp;mappings[element/field]&amp;mappings[subelement/field(s)]&amp;mappings[constraints]</f>
        <v>this_work[title]GEN240(a)dfghklmnoprs1([01][01]) AND !1([01][01])$t AND 240 AND i2=~/[1-9]/</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1102</v>
      </c>
      <c r="B674" s="24" t="s">
        <v>1104</v>
      </c>
      <c r="C674" s="24" t="s">
        <v>1</v>
      </c>
      <c r="D674" s="24" t="s">
        <v>2</v>
      </c>
      <c r="E674" s="24" t="s">
        <v>105</v>
      </c>
      <c r="F674" s="31">
        <v>240</v>
      </c>
      <c r="G674" s="24" t="s">
        <v>1008</v>
      </c>
      <c r="H674" s="39" t="s">
        <v>1122</v>
      </c>
      <c r="I674" s="16" t="s">
        <v>1153</v>
      </c>
      <c r="J674" s="16" t="s">
        <v>356</v>
      </c>
      <c r="K674" s="24" t="s">
        <v>1110</v>
      </c>
      <c r="L674" s="35" t="str">
        <f>mappings[field]&amp;mappings[institution]&amp;mappings[element/field]&amp;mappings[subelement/field(s)]&amp;mappings[constraints]</f>
        <v>this_work[title]GEN240adfghklmnoprs1([01][01]) AND !1([01][01])$t AND 240 AND i2=~/[0 ]/</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1102</v>
      </c>
      <c r="B675" s="24" t="s">
        <v>1105</v>
      </c>
      <c r="C675" s="24" t="s">
        <v>1</v>
      </c>
      <c r="D675" s="24" t="s">
        <v>2</v>
      </c>
      <c r="E675" s="24" t="s">
        <v>105</v>
      </c>
      <c r="F675" s="31">
        <v>240</v>
      </c>
      <c r="G675" s="24" t="s">
        <v>1008</v>
      </c>
      <c r="H675" s="39" t="s">
        <v>1123</v>
      </c>
      <c r="I675" s="24" t="s">
        <v>17</v>
      </c>
      <c r="J675" s="16" t="s">
        <v>356</v>
      </c>
      <c r="K675" s="24" t="s">
        <v>1110</v>
      </c>
      <c r="L675" s="35" t="str">
        <f>mappings[field]&amp;mappings[institution]&amp;mappings[element/field]&amp;mappings[subelement/field(s)]&amp;mappings[constraints]</f>
        <v>this_work[title_nonfiling]GEN240adfghklmnoprs1([01][01]) AND !1([01][01])$t AND 240 AND i2=~/[1-9]/</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1102</v>
      </c>
      <c r="B676" s="24" t="s">
        <v>1104</v>
      </c>
      <c r="C676" s="24" t="s">
        <v>1</v>
      </c>
      <c r="D676" s="24" t="s">
        <v>2</v>
      </c>
      <c r="E676" s="24" t="s">
        <v>105</v>
      </c>
      <c r="F676" s="31">
        <v>245</v>
      </c>
      <c r="G676" s="24" t="s">
        <v>1121</v>
      </c>
      <c r="H676" s="39" t="s">
        <v>1128</v>
      </c>
      <c r="I676" t="s">
        <v>1153</v>
      </c>
      <c r="J676" s="24" t="s">
        <v>1154</v>
      </c>
      <c r="K676" s="24" t="s">
        <v>1110</v>
      </c>
      <c r="L676" s="35" t="str">
        <f>mappings[field]&amp;mappings[institution]&amp;mappings[element/field]&amp;mappings[subelement/field(s)]&amp;mappings[constraints]</f>
        <v>this_work[title]GEN245(a)fgknp!1([01][01])$t AND !240 AND !130 AND 245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1102</v>
      </c>
      <c r="B677" s="24" t="s">
        <v>1104</v>
      </c>
      <c r="C677" s="24" t="s">
        <v>1</v>
      </c>
      <c r="D677" s="24" t="s">
        <v>2</v>
      </c>
      <c r="E677" s="24" t="s">
        <v>105</v>
      </c>
      <c r="F677" s="31">
        <v>245</v>
      </c>
      <c r="G677" s="24" t="s">
        <v>1120</v>
      </c>
      <c r="H677" s="39" t="s">
        <v>1127</v>
      </c>
      <c r="I677" s="16" t="s">
        <v>1153</v>
      </c>
      <c r="J677" t="s">
        <v>356</v>
      </c>
      <c r="K677" s="24" t="s">
        <v>1110</v>
      </c>
      <c r="L677" s="35" t="str">
        <f>mappings[field]&amp;mappings[institution]&amp;mappings[element/field]&amp;mappings[subelement/field(s)]&amp;mappings[constraints]</f>
        <v>this_work[title]GEN245afgknp!1([01][01])$t AND !240 AND !130 AND 245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1102</v>
      </c>
      <c r="B678" s="24" t="s">
        <v>1105</v>
      </c>
      <c r="C678" s="24" t="s">
        <v>1</v>
      </c>
      <c r="D678" s="24" t="s">
        <v>2</v>
      </c>
      <c r="E678" s="24" t="s">
        <v>105</v>
      </c>
      <c r="F678" s="31">
        <v>245</v>
      </c>
      <c r="G678" s="24" t="s">
        <v>1120</v>
      </c>
      <c r="H678" s="39" t="s">
        <v>1128</v>
      </c>
      <c r="I678" s="24" t="s">
        <v>17</v>
      </c>
      <c r="J678" s="16" t="s">
        <v>356</v>
      </c>
      <c r="K678" s="24" t="s">
        <v>1110</v>
      </c>
      <c r="L678" s="35" t="str">
        <f>mappings[field]&amp;mappings[institution]&amp;mappings[element/field]&amp;mappings[subelement/field(s)]&amp;mappings[constraints]</f>
        <v>this_work[title_nonfiling]GEN245afgknp!1([01][01])$t AND !240 AND !130 AND 245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16" t="s">
        <v>1102</v>
      </c>
      <c r="B679" s="24" t="s">
        <v>1107</v>
      </c>
      <c r="C679" s="16" t="s">
        <v>1</v>
      </c>
      <c r="D679" s="16" t="s">
        <v>2</v>
      </c>
      <c r="E679" s="16" t="s">
        <v>105</v>
      </c>
      <c r="F679" s="16" t="s">
        <v>770</v>
      </c>
      <c r="G679" s="16" t="s">
        <v>770</v>
      </c>
      <c r="H679" s="6" t="s">
        <v>1115</v>
      </c>
      <c r="I679" s="16" t="s">
        <v>238</v>
      </c>
      <c r="J679" s="16" t="s">
        <v>1114</v>
      </c>
      <c r="K679" s="16" t="s">
        <v>1110</v>
      </c>
      <c r="L679" s="26" t="str">
        <f>mappings[field]&amp;mappings[institution]&amp;mappings[element/field]&amp;mappings[subelement/field(s)]&amp;mappings[constraints]</f>
        <v>this_work[type]GEN{na}{na}110$t</v>
      </c>
      <c r="M679" s="26">
        <f>IF(ISNUMBER(MATCH(mappings[mapping_id],issuesmap[mappingID],0)),COUNTIF(issuesmap[mappingID],mappings[mapping_id]),0)</f>
        <v>0</v>
      </c>
      <c r="N679" s="26">
        <f>IF(ISNUMBER(MATCH(mappings[field],issuesfield[field],0)),COUNTIF(issuesfield[field],mappings[field]),0)</f>
        <v>0</v>
      </c>
      <c r="O679" s="26" t="str">
        <f>IF(ISNUMBER(MATCH(mappings[field],#REF!,0)),"y","n")</f>
        <v>n</v>
      </c>
      <c r="P679" s="26" t="s">
        <v>2</v>
      </c>
      <c r="Q679" s="26" t="s">
        <v>3</v>
      </c>
    </row>
    <row r="680" spans="1:17" x14ac:dyDescent="0.25">
      <c r="A680" s="9" t="s">
        <v>1102</v>
      </c>
      <c r="B680" s="9" t="s">
        <v>1340</v>
      </c>
      <c r="C680" s="16" t="s">
        <v>1</v>
      </c>
      <c r="D680" s="16" t="s">
        <v>2</v>
      </c>
      <c r="E680" s="16" t="s">
        <v>105</v>
      </c>
      <c r="F680" s="25" t="s">
        <v>1342</v>
      </c>
      <c r="G680" s="16" t="s">
        <v>770</v>
      </c>
      <c r="H680" s="6" t="s">
        <v>269</v>
      </c>
      <c r="I680" s="16" t="s">
        <v>449</v>
      </c>
      <c r="J680" s="16" t="s">
        <v>27</v>
      </c>
      <c r="K680" s="16" t="s">
        <v>1337</v>
      </c>
      <c r="L680" s="26" t="str">
        <f>mappings[field]&amp;mappings[institution]&amp;mappings[element/field]&amp;mappings[subelement/field(s)]&amp;mappings[constraints]</f>
        <v>this_work[lang]GEN{varies}{na}see notes</v>
      </c>
      <c r="M680" s="26">
        <f>IF(ISNUMBER(MATCH(mappings[mapping_id],issuesmap[mappingID],0)),COUNTIF(issuesmap[mappingID],mappings[mapping_id]),0)</f>
        <v>0</v>
      </c>
      <c r="N680" s="26">
        <f>IF(ISNUMBER(MATCH(mappings[field],issuesfield[field],0)),COUNTIF(issuesfield[field],mappings[field]),0)</f>
        <v>0</v>
      </c>
      <c r="O680" s="26" t="str">
        <f>IF(ISNUMBER(MATCH(mappings[field],#REF!,0)),"y","n")</f>
        <v>n</v>
      </c>
      <c r="P680" s="26" t="s">
        <v>2</v>
      </c>
      <c r="Q680" s="26" t="s">
        <v>3</v>
      </c>
    </row>
    <row r="681" spans="1:17" x14ac:dyDescent="0.25">
      <c r="A681" s="16" t="s">
        <v>197</v>
      </c>
      <c r="B681" s="16" t="s">
        <v>611</v>
      </c>
      <c r="C681" s="16" t="s">
        <v>1</v>
      </c>
      <c r="D681" s="16" t="s">
        <v>2</v>
      </c>
      <c r="E681" s="16" t="s">
        <v>105</v>
      </c>
      <c r="F681" s="25">
        <v>245</v>
      </c>
      <c r="G681" s="16" t="s">
        <v>1327</v>
      </c>
      <c r="H681" s="16" t="s">
        <v>527</v>
      </c>
      <c r="I681" s="16" t="s">
        <v>17</v>
      </c>
      <c r="J681" t="s">
        <v>1329</v>
      </c>
      <c r="K681" s="16" t="s">
        <v>1320</v>
      </c>
      <c r="L681" s="26" t="str">
        <f>mappings[field]&amp;mappings[institution]&amp;mappings[element/field]&amp;mappings[subelement/field(s)]&amp;mappings[constraints]</f>
        <v>title_main[value]GEN245abfgknpsnone</v>
      </c>
      <c r="M681" s="26">
        <f>IF(ISNUMBER(MATCH(mappings[mapping_id],issuesmap[mappingID],0)),COUNTIF(issuesmap[mappingID],mappings[mapping_id]),0)</f>
        <v>0</v>
      </c>
      <c r="N681" s="26">
        <f>IF(ISNUMBER(MATCH(mappings[field],issuesfield[field],0)),COUNTIF(issuesfield[field],mappings[field]),0)</f>
        <v>0</v>
      </c>
      <c r="O681" s="26" t="str">
        <f>IF(ISNUMBER(MATCH(mappings[field],#REF!,0)),"y","n")</f>
        <v>n</v>
      </c>
      <c r="P681" s="26" t="s">
        <v>2</v>
      </c>
      <c r="Q681" s="26" t="s">
        <v>3</v>
      </c>
    </row>
    <row r="682" spans="1:17" x14ac:dyDescent="0.25">
      <c r="A682" s="16" t="s">
        <v>197</v>
      </c>
      <c r="B682" s="16" t="s">
        <v>1328</v>
      </c>
      <c r="C682" s="16" t="s">
        <v>1</v>
      </c>
      <c r="D682" s="16" t="s">
        <v>2</v>
      </c>
      <c r="E682" s="16" t="s">
        <v>105</v>
      </c>
      <c r="F682" s="25" t="s">
        <v>1342</v>
      </c>
      <c r="G682" s="16" t="s">
        <v>770</v>
      </c>
      <c r="H682" s="6" t="s">
        <v>269</v>
      </c>
      <c r="I682" s="16" t="s">
        <v>449</v>
      </c>
      <c r="J682" s="16" t="s">
        <v>27</v>
      </c>
      <c r="K682" s="16" t="s">
        <v>1337</v>
      </c>
      <c r="L682" s="26" t="str">
        <f>mappings[field]&amp;mappings[institution]&amp;mappings[element/field]&amp;mappings[subelement/field(s)]&amp;mappings[constraints]</f>
        <v>title_main[lang]GEN{varies}{na}see notes</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16" t="s">
        <v>1323</v>
      </c>
      <c r="B683" s="16" t="s">
        <v>1323</v>
      </c>
      <c r="C683" s="16" t="s">
        <v>1</v>
      </c>
      <c r="D683" s="16" t="s">
        <v>2</v>
      </c>
      <c r="E683" s="16" t="s">
        <v>105</v>
      </c>
      <c r="F683" s="25">
        <v>245</v>
      </c>
      <c r="G683" s="16" t="s">
        <v>1327</v>
      </c>
      <c r="H683" s="16" t="s">
        <v>527</v>
      </c>
      <c r="I683" s="16" t="s">
        <v>17</v>
      </c>
      <c r="J683" t="s">
        <v>1330</v>
      </c>
      <c r="K683" s="16" t="s">
        <v>1326</v>
      </c>
      <c r="L683" s="26" t="str">
        <f>mappings[field]&amp;mappings[institution]&amp;mappings[element/field]&amp;mappings[subelement/field(s)]&amp;mappings[constraints]</f>
        <v>title_sortGEN245abfgknpsnone</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874</v>
      </c>
      <c r="B684" s="16" t="s">
        <v>879</v>
      </c>
      <c r="C684" s="16" t="s">
        <v>1</v>
      </c>
      <c r="D684" s="16" t="s">
        <v>2</v>
      </c>
      <c r="E684" s="16" t="s">
        <v>105</v>
      </c>
      <c r="F684" s="25">
        <v>210</v>
      </c>
      <c r="G684" s="16" t="s">
        <v>770</v>
      </c>
      <c r="H684" s="16" t="s">
        <v>527</v>
      </c>
      <c r="I684" s="16" t="s">
        <v>238</v>
      </c>
      <c r="J684" s="16" t="s">
        <v>893</v>
      </c>
      <c r="K684" s="16" t="s">
        <v>882</v>
      </c>
      <c r="L684" s="26" t="str">
        <f>mappings[field]&amp;mappings[institution]&amp;mappings[element/field]&amp;mappings[subelement/field(s)]&amp;mappings[constraints]</f>
        <v>title_variant[display]GEN210{na}none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2</v>
      </c>
    </row>
    <row r="685" spans="1:17" x14ac:dyDescent="0.25">
      <c r="A685" s="16" t="s">
        <v>874</v>
      </c>
      <c r="B685" s="16" t="s">
        <v>875</v>
      </c>
      <c r="C685" s="16" t="s">
        <v>1</v>
      </c>
      <c r="D685" s="16" t="s">
        <v>2</v>
      </c>
      <c r="E685" s="16" t="s">
        <v>105</v>
      </c>
      <c r="F685" s="25">
        <v>210</v>
      </c>
      <c r="G685" s="16" t="s">
        <v>770</v>
      </c>
      <c r="H685" s="16" t="s">
        <v>527</v>
      </c>
      <c r="I685" s="16" t="s">
        <v>238</v>
      </c>
      <c r="J685" s="16" t="s">
        <v>903</v>
      </c>
      <c r="K685" s="16" t="s">
        <v>882</v>
      </c>
      <c r="L685" s="26" t="str">
        <f>mappings[field]&amp;mappings[institution]&amp;mappings[element/field]&amp;mappings[subelement/field(s)]&amp;mappings[constraints]</f>
        <v>title_variant[type]GEN210{na}none</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2</v>
      </c>
    </row>
    <row r="686" spans="1:17" x14ac:dyDescent="0.25">
      <c r="A686" s="16" t="s">
        <v>874</v>
      </c>
      <c r="B686" s="16" t="s">
        <v>877</v>
      </c>
      <c r="C686" s="16" t="s">
        <v>1</v>
      </c>
      <c r="D686" s="16" t="s">
        <v>2</v>
      </c>
      <c r="E686" s="16" t="s">
        <v>105</v>
      </c>
      <c r="F686" s="25">
        <v>210</v>
      </c>
      <c r="G686" s="16" t="s">
        <v>6</v>
      </c>
      <c r="H686" s="16" t="s">
        <v>527</v>
      </c>
      <c r="I686" s="16" t="s">
        <v>17</v>
      </c>
      <c r="J686" t="s">
        <v>356</v>
      </c>
      <c r="K686" s="16" t="s">
        <v>882</v>
      </c>
      <c r="L686" s="26" t="str">
        <f>mappings[field]&amp;mappings[institution]&amp;mappings[element/field]&amp;mappings[subelement/field(s)]&amp;mappings[constraints]</f>
        <v>title_variant[value]GEN210anone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2</v>
      </c>
    </row>
    <row r="687" spans="1:17" x14ac:dyDescent="0.25">
      <c r="A687" s="16" t="s">
        <v>874</v>
      </c>
      <c r="B687" s="16" t="s">
        <v>879</v>
      </c>
      <c r="C687" s="16" t="s">
        <v>1</v>
      </c>
      <c r="D687" s="16" t="s">
        <v>2</v>
      </c>
      <c r="E687" s="16" t="s">
        <v>105</v>
      </c>
      <c r="F687" s="25">
        <v>222</v>
      </c>
      <c r="G687" s="16" t="s">
        <v>770</v>
      </c>
      <c r="H687" s="16" t="s">
        <v>527</v>
      </c>
      <c r="I687" s="16" t="s">
        <v>238</v>
      </c>
      <c r="J687" t="s">
        <v>893</v>
      </c>
      <c r="K687" s="16" t="s">
        <v>882</v>
      </c>
      <c r="L687" s="26" t="str">
        <f>mappings[field]&amp;mappings[institution]&amp;mappings[element/field]&amp;mappings[subelement/field(s)]&amp;mappings[constraints]</f>
        <v>title_variant[display]GEN222{na}none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t="s">
        <v>874</v>
      </c>
      <c r="B688" t="s">
        <v>875</v>
      </c>
      <c r="C688" s="16" t="s">
        <v>1</v>
      </c>
      <c r="D688" s="16" t="s">
        <v>2</v>
      </c>
      <c r="E688" s="16" t="s">
        <v>105</v>
      </c>
      <c r="F688" s="1">
        <v>222</v>
      </c>
      <c r="G688" t="s">
        <v>770</v>
      </c>
      <c r="H688" t="s">
        <v>527</v>
      </c>
      <c r="I688" s="16" t="s">
        <v>238</v>
      </c>
      <c r="J688" t="s">
        <v>904</v>
      </c>
      <c r="K688" t="s">
        <v>882</v>
      </c>
      <c r="L688" s="8" t="str">
        <f>mappings[field]&amp;mappings[institution]&amp;mappings[element/field]&amp;mappings[subelement/field(s)]&amp;mappings[constraints]</f>
        <v>title_variant[type]GEN222{na}none</v>
      </c>
      <c r="M688" s="8">
        <f>IF(ISNUMBER(MATCH(mappings[mapping_id],issuesmap[mappingID],0)),COUNTIF(issuesmap[mappingID],mappings[mapping_id]),0)</f>
        <v>0</v>
      </c>
      <c r="N688" s="8">
        <f>IF(ISNUMBER(MATCH(mappings[field],issuesfield[field],0)),COUNTIF(issuesfield[field],mappings[field]),0)</f>
        <v>0</v>
      </c>
      <c r="O688" s="8" t="str">
        <f>IF(ISNUMBER(MATCH(mappings[field],#REF!,0)),"y","n")</f>
        <v>n</v>
      </c>
      <c r="P688" s="8" t="s">
        <v>2</v>
      </c>
      <c r="Q688" s="8" t="s">
        <v>2</v>
      </c>
    </row>
    <row r="689" spans="1:17" x14ac:dyDescent="0.25">
      <c r="A689" t="s">
        <v>874</v>
      </c>
      <c r="B689" t="s">
        <v>877</v>
      </c>
      <c r="C689" s="16" t="s">
        <v>1</v>
      </c>
      <c r="D689" s="16" t="s">
        <v>2</v>
      </c>
      <c r="E689" s="16" t="s">
        <v>105</v>
      </c>
      <c r="F689" s="1">
        <v>222</v>
      </c>
      <c r="G689" t="s">
        <v>247</v>
      </c>
      <c r="H689" t="s">
        <v>527</v>
      </c>
      <c r="I689" s="16" t="s">
        <v>17</v>
      </c>
      <c r="J689" t="s">
        <v>905</v>
      </c>
      <c r="K689" t="s">
        <v>882</v>
      </c>
      <c r="L689" s="8" t="str">
        <f>mappings[field]&amp;mappings[institution]&amp;mappings[element/field]&amp;mappings[subelement/field(s)]&amp;mappings[constraints]</f>
        <v>title_variant[value]GEN222abnone</v>
      </c>
      <c r="M689" s="8">
        <f>IF(ISNUMBER(MATCH(mappings[mapping_id],issuesmap[mappingID],0)),COUNTIF(issuesmap[mappingID],mappings[mapping_id]),0)</f>
        <v>0</v>
      </c>
      <c r="N689" s="8">
        <f>IF(ISNUMBER(MATCH(mappings[field],issuesfield[field],0)),COUNTIF(issuesfield[field],mappings[field]),0)</f>
        <v>0</v>
      </c>
      <c r="O689" s="8" t="str">
        <f>IF(ISNUMBER(MATCH(mappings[field],#REF!,0)),"y","n")</f>
        <v>n</v>
      </c>
      <c r="P689" s="8" t="s">
        <v>2</v>
      </c>
      <c r="Q689" s="8" t="s">
        <v>2</v>
      </c>
    </row>
    <row r="690" spans="1:17" x14ac:dyDescent="0.25">
      <c r="A690" t="s">
        <v>874</v>
      </c>
      <c r="B690" t="s">
        <v>879</v>
      </c>
      <c r="C690" s="16" t="s">
        <v>1</v>
      </c>
      <c r="D690" s="16" t="s">
        <v>2</v>
      </c>
      <c r="E690" s="16" t="s">
        <v>105</v>
      </c>
      <c r="F690" s="1">
        <v>246</v>
      </c>
      <c r="G690" t="s">
        <v>770</v>
      </c>
      <c r="H690" t="s">
        <v>892</v>
      </c>
      <c r="I690" s="16" t="s">
        <v>238</v>
      </c>
      <c r="J690" t="s">
        <v>893</v>
      </c>
      <c r="K690" t="s">
        <v>882</v>
      </c>
      <c r="L690" s="8" t="str">
        <f>mappings[field]&amp;mappings[institution]&amp;mappings[element/field]&amp;mappings[subelement/field(s)]&amp;mappings[constraints]</f>
        <v>title_variant[display]GEN246{na}i2=~/[01]/ OR i1=~/[ 23]/</v>
      </c>
      <c r="M690" s="8">
        <f>IF(ISNUMBER(MATCH(mappings[mapping_id],issuesmap[mappingID],0)),COUNTIF(issuesmap[mappingID],mappings[mapping_id]),0)</f>
        <v>0</v>
      </c>
      <c r="N690" s="8">
        <f>IF(ISNUMBER(MATCH(mappings[field],issuesfield[field],0)),COUNTIF(issuesfield[field],mappings[field]),0)</f>
        <v>0</v>
      </c>
      <c r="O690" s="8" t="str">
        <f>IF(ISNUMBER(MATCH(mappings[field],#REF!,0)),"y","n")</f>
        <v>n</v>
      </c>
      <c r="P690" s="8" t="s">
        <v>2</v>
      </c>
      <c r="Q690" s="8" t="s">
        <v>2</v>
      </c>
    </row>
    <row r="691" spans="1:17" x14ac:dyDescent="0.25">
      <c r="A691" t="s">
        <v>874</v>
      </c>
      <c r="B691" t="s">
        <v>878</v>
      </c>
      <c r="C691" s="16" t="s">
        <v>1</v>
      </c>
      <c r="D691" s="16" t="s">
        <v>2</v>
      </c>
      <c r="E691" s="16" t="s">
        <v>105</v>
      </c>
      <c r="F691" s="1">
        <v>246</v>
      </c>
      <c r="G691" t="s">
        <v>896</v>
      </c>
      <c r="H691" t="s">
        <v>897</v>
      </c>
      <c r="I691" s="16" t="s">
        <v>17</v>
      </c>
      <c r="J691" t="s">
        <v>356</v>
      </c>
      <c r="K691" t="s">
        <v>882</v>
      </c>
      <c r="L691" s="8" t="str">
        <f>mappings[field]&amp;mappings[institution]&amp;mappings[element/field]&amp;mappings[subelement/field(s)]&amp;mappings[constraints]</f>
        <v>title_variant[indexed_value]GEN246abnp[display]!='false' and subfield f, g, or h present</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874</v>
      </c>
      <c r="B692" t="s">
        <v>876</v>
      </c>
      <c r="C692" s="16" t="s">
        <v>1</v>
      </c>
      <c r="D692" s="16" t="s">
        <v>2</v>
      </c>
      <c r="E692" s="16" t="s">
        <v>105</v>
      </c>
      <c r="F692" s="1">
        <v>246</v>
      </c>
      <c r="G692" t="s">
        <v>770</v>
      </c>
      <c r="H692" t="s">
        <v>900</v>
      </c>
      <c r="I692" s="16" t="s">
        <v>899</v>
      </c>
      <c r="J692" t="s">
        <v>356</v>
      </c>
      <c r="K692" t="s">
        <v>882</v>
      </c>
      <c r="L692" s="8" t="str">
        <f>mappings[field]&amp;mappings[institution]&amp;mappings[element/field]&amp;mappings[subelement/field(s)]&amp;mappings[constraints]</f>
        <v>title_variant[label]GEN246{na}[display]!='false' AND i2!=~/[ 3]/ AND !i</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874</v>
      </c>
      <c r="B693" t="s">
        <v>876</v>
      </c>
      <c r="C693" s="16" t="s">
        <v>1</v>
      </c>
      <c r="D693" s="16" t="s">
        <v>2</v>
      </c>
      <c r="E693" s="16" t="s">
        <v>105</v>
      </c>
      <c r="F693" s="1">
        <v>246</v>
      </c>
      <c r="G693" t="s">
        <v>116</v>
      </c>
      <c r="H693" t="s">
        <v>901</v>
      </c>
      <c r="I693" s="16" t="s">
        <v>449</v>
      </c>
      <c r="J693" t="s">
        <v>902</v>
      </c>
      <c r="K693" t="s">
        <v>882</v>
      </c>
      <c r="L693" s="8" t="str">
        <f>mappings[field]&amp;mappings[institution]&amp;mappings[element/field]&amp;mappings[subelement/field(s)]&amp;mappings[constraints]</f>
        <v>title_variant[label]GEN246i[display]!='false' AND i2!=~/[ 3]/ AND i</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874</v>
      </c>
      <c r="B694" t="s">
        <v>875</v>
      </c>
      <c r="C694" s="16" t="s">
        <v>1</v>
      </c>
      <c r="D694" s="16" t="s">
        <v>2</v>
      </c>
      <c r="E694" s="16" t="s">
        <v>105</v>
      </c>
      <c r="F694" s="1">
        <v>246</v>
      </c>
      <c r="G694" t="s">
        <v>770</v>
      </c>
      <c r="H694" s="16" t="s">
        <v>527</v>
      </c>
      <c r="I694" s="16" t="s">
        <v>772</v>
      </c>
      <c r="J694" t="s">
        <v>894</v>
      </c>
      <c r="K694" t="s">
        <v>882</v>
      </c>
      <c r="L694" s="26" t="str">
        <f>mappings[field]&amp;mappings[institution]&amp;mappings[element/field]&amp;mappings[subelement/field(s)]&amp;mappings[constraints]</f>
        <v>title_variant[type]GEN246{na}none</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874</v>
      </c>
      <c r="B695" t="s">
        <v>877</v>
      </c>
      <c r="C695" s="16" t="s">
        <v>1</v>
      </c>
      <c r="D695" s="16" t="s">
        <v>2</v>
      </c>
      <c r="E695" s="16" t="s">
        <v>105</v>
      </c>
      <c r="F695" s="1">
        <v>246</v>
      </c>
      <c r="G695" t="s">
        <v>609</v>
      </c>
      <c r="H695" s="16" t="s">
        <v>895</v>
      </c>
      <c r="I695" s="16" t="s">
        <v>17</v>
      </c>
      <c r="J695" t="s">
        <v>356</v>
      </c>
      <c r="K695" t="s">
        <v>882</v>
      </c>
      <c r="L695" s="8" t="str">
        <f>mappings[field]&amp;mappings[institution]&amp;mappings[element/field]&amp;mappings[subelement/field(s)]&amp;mappings[constraints]</f>
        <v>title_variant[value]GEN246abfghnp[display]!='false'</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s="16" t="s">
        <v>874</v>
      </c>
      <c r="B696" s="16" t="s">
        <v>877</v>
      </c>
      <c r="C696" s="16" t="s">
        <v>1</v>
      </c>
      <c r="D696" s="16" t="s">
        <v>2</v>
      </c>
      <c r="E696" s="16" t="s">
        <v>105</v>
      </c>
      <c r="F696" s="25">
        <v>246</v>
      </c>
      <c r="G696" s="16" t="s">
        <v>896</v>
      </c>
      <c r="H696" s="16" t="s">
        <v>898</v>
      </c>
      <c r="I696" s="16" t="s">
        <v>17</v>
      </c>
      <c r="J696" s="16" t="s">
        <v>356</v>
      </c>
      <c r="K696" s="16" t="s">
        <v>882</v>
      </c>
      <c r="L696" s="26" t="str">
        <f>mappings[field]&amp;mappings[institution]&amp;mappings[element/field]&amp;mappings[subelement/field(s)]&amp;mappings[constraints]</f>
        <v>title_variant[value]GEN246abnp[display]='false'</v>
      </c>
      <c r="M696" s="26">
        <f>IF(ISNUMBER(MATCH(mappings[mapping_id],issuesmap[mappingID],0)),COUNTIF(issuesmap[mappingID],mappings[mapping_id]),0)</f>
        <v>0</v>
      </c>
      <c r="N696" s="26">
        <f>IF(ISNUMBER(MATCH(mappings[field],issuesfield[field],0)),COUNTIF(issuesfield[field],mappings[field]),0)</f>
        <v>0</v>
      </c>
      <c r="O696" s="26" t="str">
        <f>IF(ISNUMBER(MATCH(mappings[field],#REF!,0)),"y","n")</f>
        <v>n</v>
      </c>
      <c r="P696" s="26" t="s">
        <v>2</v>
      </c>
      <c r="Q696" s="26" t="s">
        <v>2</v>
      </c>
    </row>
    <row r="697" spans="1:17" x14ac:dyDescent="0.25">
      <c r="A697" s="16" t="s">
        <v>874</v>
      </c>
      <c r="B697" s="16" t="s">
        <v>879</v>
      </c>
      <c r="C697" s="16" t="s">
        <v>1</v>
      </c>
      <c r="D697" s="16" t="s">
        <v>2</v>
      </c>
      <c r="E697" s="16" t="s">
        <v>105</v>
      </c>
      <c r="F697" s="25">
        <v>247</v>
      </c>
      <c r="G697" s="16" t="s">
        <v>770</v>
      </c>
      <c r="H697" s="16" t="s">
        <v>382</v>
      </c>
      <c r="I697" s="16" t="s">
        <v>238</v>
      </c>
      <c r="J697" s="16" t="s">
        <v>893</v>
      </c>
      <c r="K697" s="16" t="s">
        <v>882</v>
      </c>
      <c r="L697" s="26" t="str">
        <f>mappings[field]&amp;mappings[institution]&amp;mappings[element/field]&amp;mappings[subelement/field(s)]&amp;mappings[constraints]</f>
        <v>title_variant[display]GEN247{na}i2=1</v>
      </c>
      <c r="M697" s="26">
        <f>IF(ISNUMBER(MATCH(mappings[mapping_id],issuesmap[mappingID],0)),COUNTIF(issuesmap[mappingID],mappings[mapping_id]),0)</f>
        <v>0</v>
      </c>
      <c r="N697" s="26">
        <f>IF(ISNUMBER(MATCH(mappings[field],issuesfield[field],0)),COUNTIF(issuesfield[field],mappings[field]),0)</f>
        <v>0</v>
      </c>
      <c r="O697" s="26" t="str">
        <f>IF(ISNUMBER(MATCH(mappings[field],#REF!,0)),"y","n")</f>
        <v>n</v>
      </c>
      <c r="P697" s="26" t="s">
        <v>2</v>
      </c>
      <c r="Q697" s="26" t="s">
        <v>2</v>
      </c>
    </row>
    <row r="698" spans="1:17" x14ac:dyDescent="0.25">
      <c r="A698" s="16" t="s">
        <v>874</v>
      </c>
      <c r="B698" s="16" t="s">
        <v>878</v>
      </c>
      <c r="C698" s="16" t="s">
        <v>1</v>
      </c>
      <c r="D698" s="16" t="s">
        <v>2</v>
      </c>
      <c r="E698" s="16" t="s">
        <v>105</v>
      </c>
      <c r="F698" s="25">
        <v>247</v>
      </c>
      <c r="G698" s="16" t="s">
        <v>896</v>
      </c>
      <c r="H698" s="16" t="s">
        <v>908</v>
      </c>
      <c r="I698" s="16" t="s">
        <v>17</v>
      </c>
      <c r="J698" t="s">
        <v>356</v>
      </c>
      <c r="K698" s="16" t="s">
        <v>882</v>
      </c>
      <c r="L698" s="26" t="str">
        <f>mappings[field]&amp;mappings[institution]&amp;mappings[element/field]&amp;mappings[subelement/field(s)]&amp;mappings[constraints]</f>
        <v>title_variant[indexed_value]GEN247abnp[display]!='false' and subfield g or h present</v>
      </c>
      <c r="M698" s="26">
        <f>IF(ISNUMBER(MATCH(mappings[mapping_id],issuesmap[mappingID],0)),COUNTIF(issuesmap[mappingID],mappings[mapping_id]),0)</f>
        <v>0</v>
      </c>
      <c r="N698" s="26">
        <f>IF(ISNUMBER(MATCH(mappings[field],issuesfield[field],0)),COUNTIF(issuesfield[field],mappings[field]),0)</f>
        <v>0</v>
      </c>
      <c r="O698" s="26" t="str">
        <f>IF(ISNUMBER(MATCH(mappings[field],#REF!,0)),"y","n")</f>
        <v>n</v>
      </c>
      <c r="P698" s="26" t="s">
        <v>2</v>
      </c>
      <c r="Q698" s="26" t="s">
        <v>2</v>
      </c>
    </row>
    <row r="699" spans="1:17" x14ac:dyDescent="0.25">
      <c r="A699" s="16" t="s">
        <v>874</v>
      </c>
      <c r="B699" s="16" t="s">
        <v>992</v>
      </c>
      <c r="C699" s="16" t="s">
        <v>1</v>
      </c>
      <c r="D699" s="16" t="s">
        <v>2</v>
      </c>
      <c r="E699" s="16" t="s">
        <v>105</v>
      </c>
      <c r="F699" s="25">
        <v>247</v>
      </c>
      <c r="G699" s="16" t="s">
        <v>27</v>
      </c>
      <c r="H699" s="16" t="s">
        <v>527</v>
      </c>
      <c r="I699" s="16" t="s">
        <v>17</v>
      </c>
      <c r="J699" s="16" t="s">
        <v>356</v>
      </c>
      <c r="K699" s="16" t="s">
        <v>882</v>
      </c>
      <c r="L699" s="26" t="str">
        <f>mappings[field]&amp;mappings[institution]&amp;mappings[element/field]&amp;mappings[subelement/field(s)]&amp;mappings[constraints]</f>
        <v>title_variant[issn]GEN247xnone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874</v>
      </c>
      <c r="B700" s="16" t="s">
        <v>876</v>
      </c>
      <c r="C700" s="16" t="s">
        <v>1</v>
      </c>
      <c r="D700" s="16" t="s">
        <v>2</v>
      </c>
      <c r="E700" s="16" t="s">
        <v>105</v>
      </c>
      <c r="F700" s="25">
        <v>247</v>
      </c>
      <c r="G700" s="16" t="s">
        <v>770</v>
      </c>
      <c r="H700" s="16" t="s">
        <v>898</v>
      </c>
      <c r="I700" s="16" t="s">
        <v>772</v>
      </c>
      <c r="J700" s="16" t="s">
        <v>356</v>
      </c>
      <c r="K700" s="16" t="s">
        <v>882</v>
      </c>
      <c r="L700" s="26" t="str">
        <f>mappings[field]&amp;mappings[institution]&amp;mappings[element/field]&amp;mappings[subelement/field(s)]&amp;mappings[constraints]</f>
        <v>title_variant[label]GEN247{na}[display]='false'</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874</v>
      </c>
      <c r="B701" s="16" t="s">
        <v>876</v>
      </c>
      <c r="C701" s="16" t="s">
        <v>1</v>
      </c>
      <c r="D701" s="16" t="s">
        <v>2</v>
      </c>
      <c r="E701" s="16" t="s">
        <v>105</v>
      </c>
      <c r="F701" s="25">
        <v>247</v>
      </c>
      <c r="G701" s="16" t="s">
        <v>189</v>
      </c>
      <c r="H701" s="16" t="s">
        <v>895</v>
      </c>
      <c r="I701" s="16" t="s">
        <v>17</v>
      </c>
      <c r="J701" s="16" t="s">
        <v>356</v>
      </c>
      <c r="K701" s="16" t="s">
        <v>882</v>
      </c>
      <c r="L701" s="26" t="str">
        <f>mappings[field]&amp;mappings[institution]&amp;mappings[element/field]&amp;mappings[subelement/field(s)]&amp;mappings[constraints]</f>
        <v>title_variant[label]GEN247f[display]!='false'</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874</v>
      </c>
      <c r="B702" s="16" t="s">
        <v>875</v>
      </c>
      <c r="C702" s="16" t="s">
        <v>1</v>
      </c>
      <c r="D702" s="16" t="s">
        <v>2</v>
      </c>
      <c r="E702" s="16" t="s">
        <v>105</v>
      </c>
      <c r="F702" s="25">
        <v>247</v>
      </c>
      <c r="G702" s="16" t="s">
        <v>770</v>
      </c>
      <c r="H702" s="16" t="s">
        <v>527</v>
      </c>
      <c r="I702" s="16" t="s">
        <v>238</v>
      </c>
      <c r="J702" s="16" t="s">
        <v>906</v>
      </c>
      <c r="K702" s="16" t="s">
        <v>882</v>
      </c>
      <c r="L702" s="26" t="str">
        <f>mappings[field]&amp;mappings[institution]&amp;mappings[element/field]&amp;mappings[subelement/field(s)]&amp;mappings[constraints]</f>
        <v>title_variant[type]GEN247{na}none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874</v>
      </c>
      <c r="B703" s="16" t="s">
        <v>877</v>
      </c>
      <c r="C703" s="16" t="s">
        <v>1</v>
      </c>
      <c r="D703" s="16" t="s">
        <v>2</v>
      </c>
      <c r="E703" s="16" t="s">
        <v>105</v>
      </c>
      <c r="F703" s="25">
        <v>247</v>
      </c>
      <c r="G703" s="16" t="s">
        <v>907</v>
      </c>
      <c r="H703" s="16" t="s">
        <v>895</v>
      </c>
      <c r="I703" s="16" t="s">
        <v>17</v>
      </c>
      <c r="J703" s="16" t="s">
        <v>356</v>
      </c>
      <c r="K703" s="16" t="s">
        <v>882</v>
      </c>
      <c r="L703" s="26" t="str">
        <f>mappings[field]&amp;mappings[institution]&amp;mappings[element/field]&amp;mappings[subelement/field(s)]&amp;mappings[constraints]</f>
        <v>title_variant[value]GEN247abghnp[display]!='false'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874</v>
      </c>
      <c r="B704" s="16" t="s">
        <v>877</v>
      </c>
      <c r="C704" s="16" t="s">
        <v>1</v>
      </c>
      <c r="D704" s="16" t="s">
        <v>2</v>
      </c>
      <c r="E704" s="16" t="s">
        <v>105</v>
      </c>
      <c r="F704" s="25">
        <v>247</v>
      </c>
      <c r="G704" s="16" t="s">
        <v>896</v>
      </c>
      <c r="H704" s="16" t="s">
        <v>898</v>
      </c>
      <c r="I704" s="16" t="s">
        <v>17</v>
      </c>
      <c r="J704" t="s">
        <v>356</v>
      </c>
      <c r="K704" s="16" t="s">
        <v>882</v>
      </c>
      <c r="L704" s="26" t="str">
        <f>mappings[field]&amp;mappings[institution]&amp;mappings[element/field]&amp;mappings[subelement/field(s)]&amp;mappings[constraints]</f>
        <v>title_variant[value]GEN247abnp[display]='false'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271</v>
      </c>
      <c r="B705" s="16" t="s">
        <v>1179</v>
      </c>
      <c r="C705" s="16" t="s">
        <v>1</v>
      </c>
      <c r="D705" s="16" t="s">
        <v>2</v>
      </c>
      <c r="E705" s="16" t="s">
        <v>105</v>
      </c>
      <c r="F705" s="25">
        <v>24</v>
      </c>
      <c r="G705" s="16" t="s">
        <v>411</v>
      </c>
      <c r="H705" s="16" t="s">
        <v>1189</v>
      </c>
      <c r="I705" s="16" t="s">
        <v>4</v>
      </c>
      <c r="J705" s="16" t="s">
        <v>1190</v>
      </c>
      <c r="K705" s="16" t="s">
        <v>1184</v>
      </c>
      <c r="L705" s="26" t="str">
        <f>mappings[field]&amp;mappings[institution]&amp;mappings[element/field]&amp;mappings[subelement/field(s)]&amp;mappings[constraints]</f>
        <v>upc[qual]GEN24azi1=1 and $a or $z data includes parenthetical qualifying info</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3</v>
      </c>
      <c r="Q705" s="26" t="s">
        <v>3</v>
      </c>
    </row>
    <row r="706" spans="1:17" x14ac:dyDescent="0.25">
      <c r="A706" s="16" t="s">
        <v>271</v>
      </c>
      <c r="B706" s="16" t="s">
        <v>1179</v>
      </c>
      <c r="C706" s="16" t="s">
        <v>1</v>
      </c>
      <c r="D706" s="16" t="s">
        <v>2</v>
      </c>
      <c r="E706" s="16" t="s">
        <v>105</v>
      </c>
      <c r="F706" s="25">
        <v>24</v>
      </c>
      <c r="G706" s="16" t="s">
        <v>235</v>
      </c>
      <c r="H706" s="16" t="s">
        <v>248</v>
      </c>
      <c r="I706" s="16" t="s">
        <v>17</v>
      </c>
      <c r="J706" s="16" t="s">
        <v>410</v>
      </c>
      <c r="K706" s="16" t="s">
        <v>1184</v>
      </c>
      <c r="L706" s="26" t="str">
        <f>mappings[field]&amp;mappings[institution]&amp;mappings[element/field]&amp;mappings[subelement/field(s)]&amp;mappings[constraints]</f>
        <v>upc[qual]GEN24qi1=1</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3</v>
      </c>
      <c r="Q706" s="26" t="s">
        <v>3</v>
      </c>
    </row>
    <row r="707" spans="1:17" x14ac:dyDescent="0.25">
      <c r="A707" s="16" t="s">
        <v>271</v>
      </c>
      <c r="B707" s="16" t="s">
        <v>1180</v>
      </c>
      <c r="C707" s="16" t="s">
        <v>1</v>
      </c>
      <c r="D707" s="16" t="s">
        <v>2</v>
      </c>
      <c r="E707" s="16" t="s">
        <v>105</v>
      </c>
      <c r="F707" s="25">
        <v>24</v>
      </c>
      <c r="G707" s="16" t="s">
        <v>770</v>
      </c>
      <c r="H707" s="16" t="s">
        <v>1183</v>
      </c>
      <c r="I707" s="16" t="s">
        <v>238</v>
      </c>
      <c r="J707" s="16" t="s">
        <v>1186</v>
      </c>
      <c r="K707" s="16" t="s">
        <v>1184</v>
      </c>
      <c r="L707" s="26" t="str">
        <f>mappings[field]&amp;mappings[institution]&amp;mappings[element/field]&amp;mappings[subelement/field(s)]&amp;mappings[constraints]</f>
        <v>upc[type]GEN24{na}[value] from $a</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3</v>
      </c>
      <c r="Q707" s="26" t="s">
        <v>3</v>
      </c>
    </row>
    <row r="708" spans="1:17" x14ac:dyDescent="0.25">
      <c r="A708" s="16" t="s">
        <v>271</v>
      </c>
      <c r="B708" s="16" t="s">
        <v>1180</v>
      </c>
      <c r="C708" s="16" t="s">
        <v>1</v>
      </c>
      <c r="D708" s="16" t="s">
        <v>2</v>
      </c>
      <c r="E708" s="16" t="s">
        <v>105</v>
      </c>
      <c r="F708" s="25">
        <v>24</v>
      </c>
      <c r="G708" s="16" t="s">
        <v>770</v>
      </c>
      <c r="H708" s="16" t="s">
        <v>1185</v>
      </c>
      <c r="I708" s="16" t="s">
        <v>238</v>
      </c>
      <c r="J708" s="16" t="s">
        <v>1187</v>
      </c>
      <c r="K708" s="16" t="s">
        <v>1184</v>
      </c>
      <c r="L708" s="26" t="str">
        <f>mappings[field]&amp;mappings[institution]&amp;mappings[element/field]&amp;mappings[subelement/field(s)]&amp;mappings[constraints]</f>
        <v>upc[type]GEN24{na}[value] from $z</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271</v>
      </c>
      <c r="B709" s="16" t="s">
        <v>619</v>
      </c>
      <c r="C709" s="16" t="s">
        <v>1</v>
      </c>
      <c r="D709" s="16" t="s">
        <v>2</v>
      </c>
      <c r="E709" s="16" t="s">
        <v>105</v>
      </c>
      <c r="F709" s="25">
        <v>24</v>
      </c>
      <c r="G709" s="16" t="s">
        <v>1333</v>
      </c>
      <c r="H709" s="16" t="s">
        <v>248</v>
      </c>
      <c r="I709" s="16" t="s">
        <v>4</v>
      </c>
      <c r="J709" t="s">
        <v>1188</v>
      </c>
      <c r="K709" s="16" t="s">
        <v>1184</v>
      </c>
      <c r="L709" s="26" t="str">
        <f>mappings[field]&amp;mappings[institution]&amp;mappings[element/field]&amp;mappings[subelement/field(s)]&amp;mappings[constraints]</f>
        <v>upc[value]GEN24adzi1=1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t="s">
        <v>324</v>
      </c>
      <c r="B710" t="s">
        <v>323</v>
      </c>
      <c r="C710" t="s">
        <v>1</v>
      </c>
      <c r="D710" t="s">
        <v>2</v>
      </c>
      <c r="E710" t="s">
        <v>40</v>
      </c>
      <c r="F710" s="1">
        <v>856</v>
      </c>
      <c r="G710" t="s">
        <v>770</v>
      </c>
      <c r="H710" t="s">
        <v>1440</v>
      </c>
      <c r="I710" t="s">
        <v>238</v>
      </c>
      <c r="J710" t="s">
        <v>1436</v>
      </c>
      <c r="K710" t="s">
        <v>749</v>
      </c>
      <c r="L710" s="8" t="str">
        <f>mappings[field]&amp;mappings[institution]&amp;mappings[element/field]&amp;mappings[subelement/field(s)]&amp;mappings[constraints]</f>
        <v>url[access]UNC856{na}$u.include?('libproxy.lib.unc')</v>
      </c>
      <c r="M710" s="8">
        <f>IF(ISNUMBER(MATCH(mappings[mapping_id],issuesmap[mappingID],0)),COUNTIF(issuesmap[mappingID],mappings[mapping_id]),0)</f>
        <v>0</v>
      </c>
      <c r="N710" s="8">
        <f>IF(ISNUMBER(MATCH(mappings[field],issuesfield[field],0)),COUNTIF(issuesfield[field],mappings[field]),0)</f>
        <v>0</v>
      </c>
      <c r="O710" s="8" t="str">
        <f>IF(ISNUMBER(MATCH(mappings[field],#REF!,0)),"y","n")</f>
        <v>n</v>
      </c>
      <c r="P710" s="8"/>
      <c r="Q710" s="8"/>
    </row>
    <row r="711" spans="1:17" x14ac:dyDescent="0.25">
      <c r="A711" t="s">
        <v>324</v>
      </c>
      <c r="B711" t="s">
        <v>323</v>
      </c>
      <c r="C711" t="s">
        <v>1</v>
      </c>
      <c r="D711" t="s">
        <v>2</v>
      </c>
      <c r="E711" t="s">
        <v>40</v>
      </c>
      <c r="F711" s="1">
        <v>856</v>
      </c>
      <c r="G711" t="s">
        <v>770</v>
      </c>
      <c r="H711" t="s">
        <v>1437</v>
      </c>
      <c r="I711" t="s">
        <v>238</v>
      </c>
      <c r="J711" t="s">
        <v>1436</v>
      </c>
      <c r="K711" t="s">
        <v>749</v>
      </c>
      <c r="L711" s="8" t="str">
        <f>mappings[field]&amp;mappings[institution]&amp;mappings[element/field]&amp;mappings[subelement/field(s)]&amp;mappings[constraints]</f>
        <v>url[access]UNC856{na}$u.include?('unc.kanopystreaming.com')</v>
      </c>
      <c r="M711" s="8">
        <f>IF(ISNUMBER(MATCH(mappings[mapping_id],issuesmap[mappingID],0)),COUNTIF(issuesmap[mappingID],mappings[mapping_id]),0)</f>
        <v>0</v>
      </c>
      <c r="N711" s="8">
        <f>IF(ISNUMBER(MATCH(mappings[field],issuesfield[field],0)),COUNTIF(issuesfield[field],mappings[field]),0)</f>
        <v>0</v>
      </c>
      <c r="O711" s="8" t="str">
        <f>IF(ISNUMBER(MATCH(mappings[field],#REF!,0)),"y","n")</f>
        <v>n</v>
      </c>
      <c r="P711" s="8"/>
      <c r="Q711" s="8"/>
    </row>
    <row r="712" spans="1:17" x14ac:dyDescent="0.25">
      <c r="A712" t="s">
        <v>324</v>
      </c>
      <c r="B712" t="s">
        <v>323</v>
      </c>
      <c r="C712" t="s">
        <v>1</v>
      </c>
      <c r="D712" t="s">
        <v>2</v>
      </c>
      <c r="E712" t="s">
        <v>40</v>
      </c>
      <c r="F712" s="1">
        <v>856</v>
      </c>
      <c r="G712" t="s">
        <v>770</v>
      </c>
      <c r="H712" t="s">
        <v>1438</v>
      </c>
      <c r="I712" t="s">
        <v>238</v>
      </c>
      <c r="J712" t="s">
        <v>1439</v>
      </c>
      <c r="K712" t="s">
        <v>749</v>
      </c>
      <c r="L712" s="8" t="str">
        <f>mappings[field]&amp;mappings[institution]&amp;mappings[element/field]&amp;mappings[subelement/field(s)]&amp;mappings[constraints]</f>
        <v>url[access]UNC856{na}$u does not meet criteria to be coded as restricted (see other mappings)</v>
      </c>
      <c r="M712" s="8">
        <f>IF(ISNUMBER(MATCH(mappings[mapping_id],issuesmap[mappingID],0)),COUNTIF(issuesmap[mappingID],mappings[mapping_id]),0)</f>
        <v>0</v>
      </c>
      <c r="N712" s="8">
        <f>IF(ISNUMBER(MATCH(mappings[field],issuesfield[field],0)),COUNTIF(issuesfield[field],mappings[field]),0)</f>
        <v>0</v>
      </c>
      <c r="O712" s="8" t="str">
        <f>IF(ISNUMBER(MATCH(mappings[field],#REF!,0)),"y","n")</f>
        <v>n</v>
      </c>
      <c r="P712" s="8"/>
      <c r="Q712" s="8"/>
    </row>
    <row r="713" spans="1:17" x14ac:dyDescent="0.25">
      <c r="A713" t="s">
        <v>324</v>
      </c>
      <c r="B713" t="s">
        <v>321</v>
      </c>
      <c r="C713" t="s">
        <v>1</v>
      </c>
      <c r="D713" t="s">
        <v>2</v>
      </c>
      <c r="E713" t="s">
        <v>40</v>
      </c>
      <c r="F713" s="1">
        <v>856</v>
      </c>
      <c r="G713" t="s">
        <v>1423</v>
      </c>
      <c r="H713" t="s">
        <v>527</v>
      </c>
      <c r="I713" s="16" t="s">
        <v>4</v>
      </c>
      <c r="J713" t="s">
        <v>1424</v>
      </c>
      <c r="K713" t="s">
        <v>749</v>
      </c>
      <c r="L713" s="8" t="str">
        <f>mappings[field]&amp;mappings[institution]&amp;mappings[element/field]&amp;mappings[subelement/field(s)]&amp;mappings[constraints]</f>
        <v>url[href]UNC856unone</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324</v>
      </c>
      <c r="B714" t="s">
        <v>322</v>
      </c>
      <c r="C714" t="s">
        <v>1</v>
      </c>
      <c r="D714" t="s">
        <v>2</v>
      </c>
      <c r="E714" t="s">
        <v>40</v>
      </c>
      <c r="F714" s="1">
        <v>856</v>
      </c>
      <c r="G714" t="s">
        <v>1434</v>
      </c>
      <c r="H714" t="s">
        <v>527</v>
      </c>
      <c r="I714" t="s">
        <v>17</v>
      </c>
      <c r="J714" t="s">
        <v>1435</v>
      </c>
      <c r="K714" t="s">
        <v>749</v>
      </c>
      <c r="L714" s="8" t="str">
        <f>mappings[field]&amp;mappings[institution]&amp;mappings[element/field]&amp;mappings[subelement/field(s)]&amp;mappings[constraints]</f>
        <v>url[text]UNC8563ynone</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324</v>
      </c>
      <c r="B715" t="s">
        <v>1422</v>
      </c>
      <c r="C715" t="s">
        <v>1</v>
      </c>
      <c r="D715" t="s">
        <v>2</v>
      </c>
      <c r="E715" t="s">
        <v>40</v>
      </c>
      <c r="F715" s="1">
        <v>856</v>
      </c>
      <c r="G715" t="s">
        <v>770</v>
      </c>
      <c r="H715" t="s">
        <v>1425</v>
      </c>
      <c r="I715" t="s">
        <v>238</v>
      </c>
      <c r="J715" t="s">
        <v>1426</v>
      </c>
      <c r="K715" t="s">
        <v>749</v>
      </c>
      <c r="L715" s="8" t="str">
        <f>mappings[field]&amp;mappings[institution]&amp;mappings[element/field]&amp;mappings[subelement/field(s)]&amp;mappings[constraints]</f>
        <v>url[type]UNC856{na}i2=~/[01]</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324</v>
      </c>
      <c r="B716" t="s">
        <v>1422</v>
      </c>
      <c r="C716" t="s">
        <v>1</v>
      </c>
      <c r="D716" t="s">
        <v>2</v>
      </c>
      <c r="E716" t="s">
        <v>40</v>
      </c>
      <c r="F716" s="1">
        <v>856</v>
      </c>
      <c r="G716" t="s">
        <v>770</v>
      </c>
      <c r="H716" t="s">
        <v>1427</v>
      </c>
      <c r="I716" t="s">
        <v>238</v>
      </c>
      <c r="J716" t="s">
        <v>1428</v>
      </c>
      <c r="K716" t="s">
        <v>749</v>
      </c>
      <c r="L716" s="8" t="str">
        <f>mappings[field]&amp;mappings[institution]&amp;mappings[element/field]&amp;mappings[subelement/field(s)]&amp;mappings[constraints]</f>
        <v>url[type]UNC856{na}i2=2 AND $3 has "Finding aid"</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324</v>
      </c>
      <c r="B717" t="s">
        <v>1422</v>
      </c>
      <c r="C717" t="s">
        <v>1</v>
      </c>
      <c r="D717" t="s">
        <v>2</v>
      </c>
      <c r="E717" t="s">
        <v>40</v>
      </c>
      <c r="F717" s="1">
        <v>856</v>
      </c>
      <c r="G717" t="s">
        <v>770</v>
      </c>
      <c r="H717" t="s">
        <v>1429</v>
      </c>
      <c r="I717" t="s">
        <v>238</v>
      </c>
      <c r="J717" t="s">
        <v>1040</v>
      </c>
      <c r="K717" t="s">
        <v>749</v>
      </c>
      <c r="L717" s="8" t="str">
        <f>mappings[field]&amp;mappings[institution]&amp;mappings[element/field]&amp;mappings[subelement/field(s)]&amp;mappings[constraints]</f>
        <v>url[type]UNC856{na}i2=2 AND $3 does NOT have "Finding aid" or "Thumbnail"</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324</v>
      </c>
      <c r="B718" t="s">
        <v>1422</v>
      </c>
      <c r="C718" t="s">
        <v>1</v>
      </c>
      <c r="D718" t="s">
        <v>2</v>
      </c>
      <c r="E718" t="s">
        <v>40</v>
      </c>
      <c r="F718" s="1">
        <v>856</v>
      </c>
      <c r="G718" t="s">
        <v>770</v>
      </c>
      <c r="H718" t="s">
        <v>1430</v>
      </c>
      <c r="I718" t="s">
        <v>238</v>
      </c>
      <c r="J718" t="s">
        <v>1431</v>
      </c>
      <c r="K718" t="s">
        <v>749</v>
      </c>
      <c r="L718" s="8" t="str">
        <f>mappings[field]&amp;mappings[institution]&amp;mappings[element/field]&amp;mappings[subelement/field(s)]&amp;mappings[constraints]</f>
        <v>url[type]UNC856{na}i2=2 AND $3 has "Thumbnail"</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324</v>
      </c>
      <c r="B719" t="s">
        <v>1422</v>
      </c>
      <c r="C719" t="s">
        <v>1</v>
      </c>
      <c r="D719" t="s">
        <v>2</v>
      </c>
      <c r="E719" t="s">
        <v>40</v>
      </c>
      <c r="F719" s="1">
        <v>856</v>
      </c>
      <c r="G719" t="s">
        <v>770</v>
      </c>
      <c r="H719" t="s">
        <v>1432</v>
      </c>
      <c r="I719" t="s">
        <v>238</v>
      </c>
      <c r="J719" t="s">
        <v>1433</v>
      </c>
      <c r="K719" t="s">
        <v>749</v>
      </c>
      <c r="L719" s="8" t="str">
        <f>mappings[field]&amp;mappings[institution]&amp;mappings[element/field]&amp;mappings[subelement/field(s)]&amp;mappings[constraints]</f>
        <v>url[type]UNC856{na}i2=8</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s="16" t="s">
        <v>284</v>
      </c>
      <c r="B720" s="16" t="s">
        <v>284</v>
      </c>
      <c r="C720" s="16" t="s">
        <v>39</v>
      </c>
      <c r="D720" s="16" t="s">
        <v>2</v>
      </c>
      <c r="E720" s="16" t="s">
        <v>40</v>
      </c>
      <c r="F720" s="25">
        <v>919</v>
      </c>
      <c r="G720" s="16" t="s">
        <v>346</v>
      </c>
      <c r="H720" t="s">
        <v>527</v>
      </c>
      <c r="I720" s="16" t="s">
        <v>4</v>
      </c>
      <c r="J720" t="s">
        <v>27</v>
      </c>
      <c r="K720" s="16" t="s">
        <v>27</v>
      </c>
      <c r="L720" s="26" t="str">
        <f>mappings[field]&amp;mappings[institution]&amp;mappings[element/field]&amp;mappings[subelement/field(s)]&amp;mappings[constraints]</f>
        <v>virtual_collectionUNC919tnone</v>
      </c>
      <c r="M720" s="26">
        <f>IF(ISNUMBER(MATCH(mappings[mapping_id],issuesmap[mappingID],0)),COUNTIF(issuesmap[mappingID],mappings[mapping_id]),0)</f>
        <v>0</v>
      </c>
      <c r="N720" s="26">
        <f>IF(ISNUMBER(MATCH(mappings[field],issuesfield[field],0)),COUNTIF(issuesfield[field],mappings[field]),0)</f>
        <v>0</v>
      </c>
      <c r="O720" s="26" t="str">
        <f>IF(ISNUMBER(MATCH(mappings[field],#REF!,0)),"y","n")</f>
        <v>n</v>
      </c>
      <c r="P720" s="26" t="s">
        <v>2</v>
      </c>
      <c r="Q720" s="26" t="s">
        <v>2</v>
      </c>
    </row>
    <row r="721" spans="1:17" x14ac:dyDescent="0.25">
      <c r="A721" t="s">
        <v>718</v>
      </c>
      <c r="B721" t="s">
        <v>719</v>
      </c>
      <c r="C721" t="s">
        <v>1</v>
      </c>
      <c r="D721" t="s">
        <v>2</v>
      </c>
      <c r="E721" t="s">
        <v>40</v>
      </c>
      <c r="F721" s="1" t="s">
        <v>770</v>
      </c>
      <c r="G721" t="s">
        <v>770</v>
      </c>
      <c r="H721" t="s">
        <v>527</v>
      </c>
      <c r="I721" t="s">
        <v>238</v>
      </c>
      <c r="J721" t="s">
        <v>1458</v>
      </c>
      <c r="K721" t="s">
        <v>1459</v>
      </c>
      <c r="L721" s="8" t="str">
        <f>mappings[field]&amp;mappings[institution]&amp;mappings[element/field]&amp;mappings[subelement/field(s)]&amp;mappings[constraints]</f>
        <v>note_local[indexed]UNC{na}{na}none</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266</v>
      </c>
      <c r="B722" t="s">
        <v>266</v>
      </c>
      <c r="C722" t="s">
        <v>1</v>
      </c>
      <c r="D722" t="s">
        <v>2</v>
      </c>
      <c r="E722" t="s">
        <v>40</v>
      </c>
      <c r="F722" s="1">
        <v>1</v>
      </c>
      <c r="G722" t="s">
        <v>770</v>
      </c>
      <c r="H722" t="s">
        <v>1460</v>
      </c>
      <c r="I722" t="s">
        <v>4</v>
      </c>
      <c r="J722" t="s">
        <v>27</v>
      </c>
      <c r="K722" t="s">
        <v>27</v>
      </c>
      <c r="L722" s="8" t="str">
        <f>mappings[field]&amp;mappings[institution]&amp;mappings[element/field]&amp;mappings[subelement/field(s)]&amp;mappings[constraints]</f>
        <v>sersol_numberUNC1{na}value =~ /^ss([ej]|[ie]b)\d+$/</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t="s">
        <v>299</v>
      </c>
      <c r="B723" t="s">
        <v>299</v>
      </c>
      <c r="C723" t="s">
        <v>1</v>
      </c>
      <c r="D723" t="s">
        <v>2</v>
      </c>
      <c r="E723" t="s">
        <v>40</v>
      </c>
      <c r="F723" s="1">
        <v>1</v>
      </c>
      <c r="G723" t="s">
        <v>770</v>
      </c>
      <c r="H723" t="s">
        <v>1461</v>
      </c>
      <c r="I723" t="s">
        <v>4</v>
      </c>
      <c r="J723" t="s">
        <v>27</v>
      </c>
      <c r="K723" t="s">
        <v>27</v>
      </c>
      <c r="L723" s="8" t="str">
        <f>mappings[field]&amp;mappings[institution]&amp;mappings[element/field]&amp;mappings[subelement/field(s)]&amp;mappings[constraints]</f>
        <v>vendor_marc_idUNC1{na}value does not meet criteria to be OCLC Number or Sersol Number</v>
      </c>
      <c r="M723" s="8">
        <f>IF(ISNUMBER(MATCH(mappings[mapping_id],issuesmap[mappingID],0)),COUNTIF(issuesmap[mappingID],mappings[mapping_id]),0)</f>
        <v>0</v>
      </c>
      <c r="N723" s="8">
        <f>IF(ISNUMBER(MATCH(mappings[field],issuesfield[field],0)),COUNTIF(issuesfield[field],mappings[field]),0)</f>
        <v>0</v>
      </c>
      <c r="O723" s="8" t="str">
        <f>IF(ISNUMBER(MATCH(mappings[field],#REF!,0)),"y","n")</f>
        <v>n</v>
      </c>
      <c r="P723" s="8"/>
      <c r="Q723" s="8"/>
    </row>
  </sheetData>
  <conditionalFormatting sqref="L323:L327">
    <cfRule type="duplicateValues" dxfId="24" priority="26"/>
  </conditionalFormatting>
  <conditionalFormatting sqref="L328">
    <cfRule type="duplicateValues" dxfId="23" priority="25"/>
  </conditionalFormatting>
  <conditionalFormatting sqref="L329">
    <cfRule type="duplicateValues" dxfId="22" priority="24"/>
  </conditionalFormatting>
  <conditionalFormatting sqref="L330:L334">
    <cfRule type="duplicateValues" dxfId="21" priority="23"/>
  </conditionalFormatting>
  <conditionalFormatting sqref="L335">
    <cfRule type="duplicateValues" dxfId="20" priority="22"/>
  </conditionalFormatting>
  <conditionalFormatting sqref="L345:L346 L352 L348:L350">
    <cfRule type="duplicateValues" dxfId="19" priority="21"/>
  </conditionalFormatting>
  <conditionalFormatting sqref="L351">
    <cfRule type="duplicateValues" dxfId="18" priority="20"/>
  </conditionalFormatting>
  <conditionalFormatting sqref="L347">
    <cfRule type="duplicateValues" dxfId="17" priority="19"/>
  </conditionalFormatting>
  <conditionalFormatting sqref="L357:L364">
    <cfRule type="duplicateValues" dxfId="16" priority="18"/>
  </conditionalFormatting>
  <conditionalFormatting sqref="L461">
    <cfRule type="duplicateValues" dxfId="15" priority="17"/>
  </conditionalFormatting>
  <conditionalFormatting sqref="L475">
    <cfRule type="duplicateValues" dxfId="14" priority="15"/>
  </conditionalFormatting>
  <conditionalFormatting sqref="L486">
    <cfRule type="duplicateValues" dxfId="13" priority="14"/>
  </conditionalFormatting>
  <conditionalFormatting sqref="L497">
    <cfRule type="duplicateValues" dxfId="12" priority="13"/>
  </conditionalFormatting>
  <conditionalFormatting sqref="L500">
    <cfRule type="duplicateValues" dxfId="11" priority="12"/>
  </conditionalFormatting>
  <conditionalFormatting sqref="L646:L649">
    <cfRule type="duplicateValues" dxfId="10" priority="11"/>
  </conditionalFormatting>
  <conditionalFormatting sqref="L651">
    <cfRule type="duplicateValues" dxfId="9" priority="10"/>
  </conditionalFormatting>
  <conditionalFormatting sqref="L652">
    <cfRule type="duplicateValues" dxfId="8" priority="9"/>
  </conditionalFormatting>
  <conditionalFormatting sqref="L650">
    <cfRule type="duplicateValues" dxfId="7" priority="52"/>
  </conditionalFormatting>
  <conditionalFormatting sqref="L2:L29 L32:L46">
    <cfRule type="duplicateValues" dxfId="6" priority="58"/>
  </conditionalFormatting>
  <conditionalFormatting sqref="L665">
    <cfRule type="duplicateValues" dxfId="5" priority="5"/>
  </conditionalFormatting>
  <conditionalFormatting sqref="L666">
    <cfRule type="duplicateValues" dxfId="4" priority="4"/>
  </conditionalFormatting>
  <conditionalFormatting sqref="L681">
    <cfRule type="duplicateValues" dxfId="3" priority="3"/>
  </conditionalFormatting>
  <conditionalFormatting sqref="L30">
    <cfRule type="duplicateValues" dxfId="2" priority="2"/>
  </conditionalFormatting>
  <conditionalFormatting sqref="L31">
    <cfRule type="duplicateValues" dxfId="1"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489</v>
      </c>
      <c r="B2" t="s">
        <v>99</v>
      </c>
      <c r="C2" s="6" t="s">
        <v>5</v>
      </c>
      <c r="D2" s="6" t="s">
        <v>5</v>
      </c>
    </row>
    <row r="3" spans="1:4" x14ac:dyDescent="0.25">
      <c r="A3" t="s">
        <v>92</v>
      </c>
      <c r="B3" t="s">
        <v>100</v>
      </c>
      <c r="C3" s="6" t="s">
        <v>5</v>
      </c>
      <c r="D3" s="6" t="s">
        <v>5</v>
      </c>
    </row>
    <row r="4" spans="1:4" x14ac:dyDescent="0.25">
      <c r="A4" s="13" t="s">
        <v>488</v>
      </c>
      <c r="B4" t="s">
        <v>70</v>
      </c>
      <c r="C4" s="6" t="s">
        <v>5</v>
      </c>
      <c r="D4" s="6" t="s">
        <v>5</v>
      </c>
    </row>
    <row r="5" spans="1:4" x14ac:dyDescent="0.25">
      <c r="A5" s="13" t="s">
        <v>489</v>
      </c>
      <c r="B5" t="s">
        <v>70</v>
      </c>
      <c r="C5" s="6" t="s">
        <v>5</v>
      </c>
      <c r="D5" s="6" t="s">
        <v>5</v>
      </c>
    </row>
    <row r="6" spans="1:4" x14ac:dyDescent="0.25">
      <c r="A6" t="s">
        <v>490</v>
      </c>
      <c r="B6" t="s">
        <v>70</v>
      </c>
      <c r="C6" s="6" t="s">
        <v>5</v>
      </c>
      <c r="D6" s="6" t="s">
        <v>5</v>
      </c>
    </row>
    <row r="7" spans="1:4" x14ac:dyDescent="0.25">
      <c r="A7" t="s">
        <v>491</v>
      </c>
      <c r="B7" s="7" t="s">
        <v>70</v>
      </c>
      <c r="C7" s="6" t="s">
        <v>5</v>
      </c>
      <c r="D7" s="6" t="s">
        <v>5</v>
      </c>
    </row>
    <row r="8" spans="1:4" x14ac:dyDescent="0.25">
      <c r="A8" s="5" t="s">
        <v>160</v>
      </c>
      <c r="B8" s="7" t="s">
        <v>161</v>
      </c>
      <c r="C8" s="6" t="s">
        <v>5</v>
      </c>
      <c r="D8" s="6" t="s">
        <v>5</v>
      </c>
    </row>
    <row r="9" spans="1:4" x14ac:dyDescent="0.25">
      <c r="A9" s="11" t="s">
        <v>223</v>
      </c>
      <c r="B9" s="12" t="s">
        <v>225</v>
      </c>
      <c r="C9" s="6" t="s">
        <v>5</v>
      </c>
      <c r="D9" s="6" t="s">
        <v>5</v>
      </c>
    </row>
    <row r="10" spans="1:4" x14ac:dyDescent="0.25">
      <c r="A10" s="13" t="s">
        <v>305</v>
      </c>
      <c r="B10" s="14" t="s">
        <v>225</v>
      </c>
      <c r="C10" s="6" t="s">
        <v>5</v>
      </c>
      <c r="D10" s="6" t="s">
        <v>5</v>
      </c>
    </row>
    <row r="11" spans="1:4" x14ac:dyDescent="0.25">
      <c r="A11" s="3" t="s">
        <v>305</v>
      </c>
      <c r="B11" s="4" t="s">
        <v>310</v>
      </c>
      <c r="C11" s="2" t="s">
        <v>5</v>
      </c>
      <c r="D11" s="2" t="s">
        <v>5</v>
      </c>
    </row>
    <row r="12" spans="1:4" x14ac:dyDescent="0.25">
      <c r="A12" s="13" t="s">
        <v>493</v>
      </c>
      <c r="B12" s="14" t="s">
        <v>496</v>
      </c>
      <c r="C12" s="6" t="s">
        <v>5</v>
      </c>
      <c r="D12" s="6" t="s">
        <v>495</v>
      </c>
    </row>
    <row r="13" spans="1:4" x14ac:dyDescent="0.25">
      <c r="A13" s="13" t="s">
        <v>493</v>
      </c>
      <c r="B13" s="14" t="s">
        <v>497</v>
      </c>
      <c r="C13" s="6" t="s">
        <v>5</v>
      </c>
      <c r="D13" s="6" t="s">
        <v>5</v>
      </c>
    </row>
    <row r="14" spans="1:4" x14ac:dyDescent="0.25">
      <c r="A14" s="13" t="s">
        <v>403</v>
      </c>
      <c r="B14" s="14" t="s">
        <v>544</v>
      </c>
      <c r="C14" s="6" t="s">
        <v>5</v>
      </c>
      <c r="D14" s="21" t="s">
        <v>545</v>
      </c>
    </row>
    <row r="15" spans="1:4" x14ac:dyDescent="0.25">
      <c r="A15" t="s">
        <v>472</v>
      </c>
      <c r="B15" s="14" t="s">
        <v>550</v>
      </c>
      <c r="C15" s="6"/>
      <c r="D15" s="6"/>
    </row>
    <row r="16" spans="1:4" x14ac:dyDescent="0.25">
      <c r="A16" s="13" t="s">
        <v>336</v>
      </c>
      <c r="B16" s="14" t="s">
        <v>582</v>
      </c>
      <c r="C16" s="6"/>
      <c r="D16" s="6"/>
    </row>
  </sheetData>
  <hyperlinks>
    <hyperlink ref="D14" r:id="rId1"/>
  </hyperlinks>
  <pageMargins left="0.7" right="0.7" top="0.75" bottom="0.75" header="0.3" footer="0.3"/>
  <pageSetup orientation="portrait" horizontalDpi="4294967295" verticalDpi="4294967295"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236</v>
      </c>
      <c r="B9" t="s">
        <v>5</v>
      </c>
      <c r="C9" t="s">
        <v>5</v>
      </c>
      <c r="D9" t="s">
        <v>237</v>
      </c>
      <c r="L9" s="17"/>
      <c r="M9" s="18"/>
      <c r="N9" s="18"/>
      <c r="O9" s="18"/>
      <c r="P9" s="16"/>
    </row>
    <row r="10" spans="1:16" x14ac:dyDescent="0.25">
      <c r="B10">
        <v>752</v>
      </c>
      <c r="D10" t="s">
        <v>243</v>
      </c>
      <c r="L10" s="16"/>
      <c r="M10" s="16"/>
      <c r="N10" s="16"/>
      <c r="O10" s="16"/>
      <c r="P10" s="16"/>
    </row>
    <row r="11" spans="1:16" x14ac:dyDescent="0.25">
      <c r="A11" t="s">
        <v>251</v>
      </c>
      <c r="B11" t="s">
        <v>5</v>
      </c>
      <c r="C11" t="s">
        <v>5</v>
      </c>
      <c r="D11" t="s">
        <v>252</v>
      </c>
      <c r="L11" s="16"/>
      <c r="M11" s="16"/>
      <c r="N11" s="16"/>
      <c r="O11" s="16"/>
      <c r="P11" s="16"/>
    </row>
    <row r="12" spans="1:16" x14ac:dyDescent="0.25">
      <c r="A12" t="s">
        <v>253</v>
      </c>
      <c r="B12" t="s">
        <v>5</v>
      </c>
      <c r="C12" t="s">
        <v>5</v>
      </c>
      <c r="D12" t="s">
        <v>254</v>
      </c>
    </row>
    <row r="13" spans="1:16" x14ac:dyDescent="0.25">
      <c r="A13" t="s">
        <v>255</v>
      </c>
      <c r="B13" t="s">
        <v>256</v>
      </c>
      <c r="C13" t="s">
        <v>5</v>
      </c>
      <c r="D13" t="s">
        <v>257</v>
      </c>
    </row>
    <row r="14" spans="1:16" x14ac:dyDescent="0.25">
      <c r="A14" t="s">
        <v>407</v>
      </c>
      <c r="B14" t="s">
        <v>408</v>
      </c>
      <c r="C14" t="s">
        <v>5</v>
      </c>
      <c r="D14" t="s">
        <v>409</v>
      </c>
    </row>
    <row r="15" spans="1:16" x14ac:dyDescent="0.25">
      <c r="A15" t="s">
        <v>463</v>
      </c>
      <c r="B15">
        <v>520</v>
      </c>
      <c r="C15">
        <v>3</v>
      </c>
      <c r="D15" t="s">
        <v>464</v>
      </c>
    </row>
    <row r="16" spans="1:16" x14ac:dyDescent="0.25">
      <c r="A16" t="s">
        <v>463</v>
      </c>
      <c r="B16">
        <v>520</v>
      </c>
      <c r="C16" t="s">
        <v>232</v>
      </c>
      <c r="D16" t="s">
        <v>465</v>
      </c>
    </row>
    <row r="17" spans="1:4" x14ac:dyDescent="0.25">
      <c r="A17" t="s">
        <v>466</v>
      </c>
      <c r="B17">
        <v>505</v>
      </c>
      <c r="C17" t="s">
        <v>5</v>
      </c>
      <c r="D17" t="s">
        <v>467</v>
      </c>
    </row>
    <row r="18" spans="1:4" x14ac:dyDescent="0.25">
      <c r="A18" t="s">
        <v>438</v>
      </c>
      <c r="B18">
        <v>506</v>
      </c>
      <c r="C18">
        <v>3</v>
      </c>
      <c r="D18" t="s">
        <v>569</v>
      </c>
    </row>
    <row r="19" spans="1:4" x14ac:dyDescent="0.25">
      <c r="A19" t="s">
        <v>639</v>
      </c>
      <c r="B19">
        <v>250</v>
      </c>
      <c r="C19">
        <v>3</v>
      </c>
      <c r="D19" t="s">
        <v>640</v>
      </c>
    </row>
    <row r="20" spans="1:4" x14ac:dyDescent="0.25">
      <c r="A20" t="s">
        <v>686</v>
      </c>
      <c r="B20">
        <v>590</v>
      </c>
      <c r="D20" t="s">
        <v>687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2018-09-24T19:12:26Z</dcterms:modified>
</cp:coreProperties>
</file>