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323\Downloads\"/>
    </mc:Choice>
  </mc:AlternateContent>
  <xr:revisionPtr revIDLastSave="0" documentId="13_ncr:1_{69A8D819-C27A-4584-8603-61BFC2CF334E}" xr6:coauthVersionLast="47" xr6:coauthVersionMax="47" xr10:uidLastSave="{00000000-0000-0000-0000-000000000000}"/>
  <bookViews>
    <workbookView xWindow="-110" yWindow="-110" windowWidth="19420" windowHeight="10420" xr2:uid="{E39F1B53-3127-4D6C-88BD-079CCE5E8692}"/>
  </bookViews>
  <sheets>
    <sheet name="Basic EDA" sheetId="6" r:id="rId1"/>
    <sheet name="tips" sheetId="1" r:id="rId2"/>
    <sheet name="conversion of cat features" sheetId="2" r:id="rId3"/>
    <sheet name="Regression " sheetId="9" r:id="rId4"/>
    <sheet name="Correlation " sheetId="11" r:id="rId5"/>
    <sheet name="RMSE" sheetId="7" r:id="rId6"/>
  </sheets>
  <definedNames>
    <definedName name="_xlnm._FilterDatabase" localSheetId="2" hidden="1">'conversion of cat features'!$A$1:$N$245</definedName>
  </definedNames>
  <calcPr calcId="191029"/>
  <pivotCaches>
    <pivotCache cacheId="10" r:id="rId7"/>
    <pivotCache cacheId="11" r:id="rId8"/>
    <pivotCache cacheId="12" r:id="rId9"/>
    <pivotCache cacheId="13" r:id="rId10"/>
    <pivotCache cacheId="1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7" l="1"/>
  <c r="K16" i="1"/>
  <c r="K12" i="1"/>
  <c r="K18" i="1"/>
  <c r="K13" i="1"/>
  <c r="K14" i="1"/>
  <c r="K15" i="1"/>
  <c r="K17" i="1"/>
  <c r="O3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3" i="7"/>
  <c r="I4" i="7"/>
  <c r="I5" i="7"/>
  <c r="I6" i="7"/>
  <c r="I7" i="7"/>
  <c r="I2" i="7"/>
  <c r="H13" i="2"/>
  <c r="H3" i="2" l="1"/>
  <c r="H4" i="2"/>
  <c r="H5" i="2"/>
  <c r="H6" i="2"/>
  <c r="H7" i="2"/>
  <c r="H8" i="2"/>
  <c r="H9" i="2"/>
  <c r="H10" i="2"/>
  <c r="H11" i="2"/>
  <c r="H12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27" i="2"/>
  <c r="E28" i="2"/>
  <c r="E29" i="2"/>
  <c r="E30" i="2"/>
  <c r="E31" i="2"/>
  <c r="E32" i="2"/>
  <c r="E33" i="2"/>
  <c r="E34" i="2"/>
  <c r="E35" i="2"/>
  <c r="E36" i="2"/>
  <c r="E37" i="2"/>
  <c r="E3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6" i="2"/>
  <c r="B7" i="2"/>
  <c r="B8" i="2"/>
  <c r="B9" i="2"/>
  <c r="B10" i="2"/>
  <c r="B11" i="2"/>
  <c r="B3" i="2"/>
  <c r="B4" i="2"/>
  <c r="B5" i="2"/>
  <c r="B2" i="2"/>
  <c r="D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</calcChain>
</file>

<file path=xl/sharedStrings.xml><?xml version="1.0" encoding="utf-8"?>
<sst xmlns="http://schemas.openxmlformats.org/spreadsheetml/2006/main" count="3130" uniqueCount="78">
  <si>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</si>
  <si>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</si>
  <si>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</si>
  <si>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</si>
  <si>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</si>
  <si>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</si>
  <si>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</si>
  <si>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</si>
  <si>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</si>
  <si>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</si>
  <si>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</si>
  <si>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</si>
  <si>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</si>
  <si>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</si>
  <si>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</si>
  <si>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</si>
  <si>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</si>
  <si>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</si>
  <si>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</si>
  <si>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</si>
  <si>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</si>
  <si>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</si>
  <si>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</si>
  <si>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</si>
  <si>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</si>
  <si>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</si>
  <si>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Missing Values(blank cell)</t>
  </si>
  <si>
    <t>Task 1</t>
  </si>
  <si>
    <t>Task 2</t>
  </si>
  <si>
    <r>
      <t xml:space="preserve">In this dataset the </t>
    </r>
    <r>
      <rPr>
        <sz val="11"/>
        <color rgb="FFFF0000"/>
        <rFont val="Calibri"/>
        <family val="2"/>
        <scheme val="minor"/>
      </rPr>
      <t xml:space="preserve">tip </t>
    </r>
    <r>
      <rPr>
        <sz val="11"/>
        <rFont val="Calibri"/>
        <family val="2"/>
        <scheme val="minor"/>
      </rPr>
      <t xml:space="preserve">column is the dependent column and rest </t>
    </r>
  </si>
  <si>
    <t>Task 3</t>
  </si>
  <si>
    <t>columns are independent column.</t>
  </si>
  <si>
    <t>Smoker</t>
  </si>
  <si>
    <t>Day</t>
  </si>
  <si>
    <t>Time</t>
  </si>
  <si>
    <t>Sex</t>
  </si>
  <si>
    <t>Thursday</t>
  </si>
  <si>
    <t>Count of sex</t>
  </si>
  <si>
    <t>Count of smoker</t>
  </si>
  <si>
    <t>Row Labels</t>
  </si>
  <si>
    <t>Grand Total</t>
  </si>
  <si>
    <t>Count of day</t>
  </si>
  <si>
    <t>Count of time</t>
  </si>
  <si>
    <t>Sum of total_bill</t>
  </si>
  <si>
    <t>Sum of tip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</si>
  <si>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</si>
  <si>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</si>
  <si>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</si>
  <si>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</si>
  <si>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</si>
  <si>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</si>
  <si>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</si>
  <si>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</si>
  <si>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</si>
  <si>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</si>
  <si>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</si>
  <si>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</si>
  <si>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</si>
  <si>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</si>
  <si>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</si>
  <si>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</si>
  <si>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</si>
  <si>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</si>
  <si>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</si>
  <si>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</si>
  <si>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</si>
  <si>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</si>
  <si>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</si>
  <si>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</si>
  <si>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</si>
  <si>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</si>
  <si>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1.01</t>
  </si>
  <si>
    <t>Residuals</t>
  </si>
  <si>
    <t>Standard Residuals</t>
  </si>
  <si>
    <t xml:space="preserve">RMSE </t>
  </si>
  <si>
    <t xml:space="preserve">Predicted </t>
  </si>
  <si>
    <t>One Hot encoding</t>
  </si>
  <si>
    <t>It’s a regression type problem. We will use Multiple Linear regression.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</si>
</sst>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2" borderId="0" xfId="0" applyFont="1" applyFill="1"/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1" fillId="4" borderId="0" xfId="0" applyFont="1" applyFill="1"/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6" borderId="1" xfId="0" applyFont="1" applyFill="1" applyBorder="1" applyAlignment="1">
      <alignment horizontal="center"/>
    </xf>
    <xf numFmtId="0" fontId="0" fillId="0" borderId="12" xfId="0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8" borderId="0" xfId="0" applyFont="1" applyFill="1"/>
    <xf numFmtId="0" fontId="1" fillId="8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13" xfId="0" applyFill="1" applyBorder="1" applyAlignment="1"/>
    <xf numFmtId="0" fontId="5" fillId="0" borderId="14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Continuous"/>
    </xf>
    <xf numFmtId="0" fontId="5" fillId="9" borderId="1" xfId="0" applyFont="1" applyFill="1" applyBorder="1" applyAlignment="1">
      <alignment horizontal="center"/>
    </xf>
    <xf numFmtId="0" fontId="0" fillId="9" borderId="1" xfId="0" applyFill="1" applyBorder="1" applyAlignment="1"/>
    <xf numFmtId="0" fontId="0" fillId="0" borderId="0" xfId="0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[Restaurant tips dataset (2).xlsx]Basic EDA!PivotTable16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'Basic EDA'!$B$3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'Basic EDA'!$A$4:$A$6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'Basic EDA'!$B$4:$B$6</c:f>
              <c:numCache>
                <c:formatCode>General</c:formatCode>
                <c:ptCount val="2"/>
                <c:pt idx="0">
                  <c:v>87</c:v>
                </c:pt>
                <c:pt idx="1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5-4572-BD03-5C7066EEC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9914112"/>
        <c:axId val="1329914528"/>
      </c:barChart>
      <c:catAx>
        <c:axId val="13299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14528"/>
        <c:crosses val="autoZero"/>
        <c:auto val="1"/>
        <c:lblAlgn val="ctr"/>
        <c:lblOffset val="100"/>
        <c:noMultiLvlLbl val="0"/>
      </c:catAx>
      <c:valAx>
        <c:axId val="13299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[Restaurant tips dataset (2).xlsx]Basic EDA!PivotTable17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EDA'!$J$3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'Basic EDA'!$I$4:$I$6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'Basic EDA'!$J$4:$J$6</c:f>
              <c:numCache>
                <c:formatCode>General</c:formatCode>
                <c:ptCount val="2"/>
                <c:pt idx="0">
                  <c:v>151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A-499D-A3D1-156768535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954880"/>
        <c:axId val="1329955296"/>
      </c:barChart>
      <c:catAx>
        <c:axId val="132995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55296"/>
        <c:crosses val="autoZero"/>
        <c:auto val="1"/>
        <c:lblAlgn val="ctr"/>
        <c:lblOffset val="100"/>
        <c:noMultiLvlLbl val="0"/>
      </c:catAx>
      <c:valAx>
        <c:axId val="13299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 (2).xlsx]Basic EDA!PivotTable19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EDA'!$B$25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'Basic EDA'!$A$26:$A$30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'Basic EDA'!$B$26:$B$30</c:f>
              <c:numCache>
                <c:formatCode>General</c:formatCode>
                <c:ptCount val="4"/>
                <c:pt idx="0">
                  <c:v>76</c:v>
                </c:pt>
                <c:pt idx="1">
                  <c:v>19</c:v>
                </c:pt>
                <c:pt idx="2">
                  <c:v>87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4-4FC6-9834-3BEFC3CF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886240"/>
        <c:axId val="1329902880"/>
      </c:barChart>
      <c:catAx>
        <c:axId val="13298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02880"/>
        <c:crosses val="autoZero"/>
        <c:auto val="1"/>
        <c:lblAlgn val="ctr"/>
        <c:lblOffset val="100"/>
        <c:noMultiLvlLbl val="0"/>
      </c:catAx>
      <c:valAx>
        <c:axId val="13299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[Restaurant tips dataset (2).xlsx]Basic EDA!PivotTable20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EDA'!$J$25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'Basic EDA'!$I$26:$I$28</c:f>
              <c:strCache>
                <c:ptCount val="2"/>
                <c:pt idx="0">
                  <c:v>Dinner</c:v>
                </c:pt>
                <c:pt idx="1">
                  <c:v>Lunch</c:v>
                </c:pt>
              </c:strCache>
            </c:strRef>
          </c:cat>
          <c:val>
            <c:numRef>
              <c:f>'Basic EDA'!$J$26:$J$28</c:f>
              <c:numCache>
                <c:formatCode>General</c:formatCode>
                <c:ptCount val="2"/>
                <c:pt idx="0">
                  <c:v>176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9-46FB-95B6-25C70DD0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934912"/>
        <c:axId val="1329939488"/>
      </c:barChart>
      <c:catAx>
        <c:axId val="132993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39488"/>
        <c:crosses val="autoZero"/>
        <c:auto val="1"/>
        <c:lblAlgn val="ctr"/>
        <c:lblOffset val="100"/>
        <c:noMultiLvlLbl val="0"/>
      </c:catAx>
      <c:valAx>
        <c:axId val="13299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 (2).xlsx]Basic EDA!PivotTable35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EDA'!$B$53:$B$54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'Basic EDA'!$A$55:$A$58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'Basic EDA'!$B$55:$B$58</c:f>
              <c:numCache>
                <c:formatCode>General</c:formatCode>
                <c:ptCount val="4"/>
                <c:pt idx="0">
                  <c:v>180.57000000000002</c:v>
                </c:pt>
                <c:pt idx="1">
                  <c:v>11.25</c:v>
                </c:pt>
                <c:pt idx="2">
                  <c:v>139.63</c:v>
                </c:pt>
                <c:pt idx="3">
                  <c:v>120.32000000000001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A-4588-9BDF-CE5C6B67F373}"/>
            </c:ext>
          </c:extLst>
        </c:ser>
        <c:ser>
          <c:idx val="1"/>
          <c:order val="1"/>
          <c:tx>
            <c:strRef>
              <c:f>'Basic EDA'!$C$53:$C$54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'Basic EDA'!$A$55:$A$58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'Basic EDA'!$C$55:$C$58</c:f>
              <c:numCache>
                <c:formatCode>General</c:formatCode>
                <c:ptCount val="4"/>
                <c:pt idx="0">
                  <c:v>66.819999999999993</c:v>
                </c:pt>
                <c:pt idx="1">
                  <c:v>40.71</c:v>
                </c:pt>
                <c:pt idx="2">
                  <c:v>120.77</c:v>
                </c:pt>
                <c:pt idx="3">
                  <c:v>51.509999999999991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A-4588-9BDF-CE5C6B67F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441264"/>
        <c:axId val="975429616"/>
      </c:barChart>
      <c:catAx>
        <c:axId val="9754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29616"/>
        <c:crosses val="autoZero"/>
        <c:auto val="1"/>
        <c:lblAlgn val="ctr"/>
        <c:lblOffset val="100"/>
        <c:noMultiLvlLbl val="0"/>
      </c:catAx>
      <c:valAx>
        <c:axId val="9754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 (2).xlsx]Basic EDA!PivotTable50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EDA'!$I$53:$I$54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'Basic EDA'!$H$55:$H$58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'Basic EDA'!$I$55:$I$58</c:f>
              <c:numCache>
                <c:formatCode>General</c:formatCode>
                <c:ptCount val="4"/>
                <c:pt idx="0">
                  <c:v>357.69999999999993</c:v>
                </c:pt>
                <c:pt idx="1">
                  <c:v>127.31</c:v>
                </c:pt>
                <c:pt idx="2">
                  <c:v>551.04999999999984</c:v>
                </c:pt>
                <c:pt idx="3">
                  <c:v>534.89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C-40C3-954D-D1BFB7E09A67}"/>
            </c:ext>
          </c:extLst>
        </c:ser>
        <c:ser>
          <c:idx val="1"/>
          <c:order val="1"/>
          <c:tx>
            <c:strRef>
              <c:f>'Basic EDA'!$J$53:$J$54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'Basic EDA'!$H$55:$H$58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'Basic EDA'!$J$55:$J$58</c:f>
              <c:numCache>
                <c:formatCode>General</c:formatCode>
                <c:ptCount val="4"/>
                <c:pt idx="0">
                  <c:v>1269.46</c:v>
                </c:pt>
                <c:pt idx="1">
                  <c:v>198.57</c:v>
                </c:pt>
                <c:pt idx="2">
                  <c:v>1227.3499999999997</c:v>
                </c:pt>
                <c:pt idx="3">
                  <c:v>561.43999999999994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C-40C3-954D-D1BFB7E0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934080"/>
        <c:axId val="1329943648"/>
      </c:barChart>
      <c:catAx>
        <c:axId val="13299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43648"/>
        <c:crosses val="autoZero"/>
        <c:auto val="1"/>
        <c:lblAlgn val="ctr"/>
        <c:lblOffset val="100"/>
        <c:noMultiLvlLbl val="0"/>
      </c:catAx>
      <c:valAx>
        <c:axId val="13299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 (2).xlsx]Basic EDA!PivotTable65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EDA'!$P$53:$P$54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'Basic EDA'!$O$55:$O$56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'Basic EDA'!$P$55:$P$56</c:f>
              <c:numCache>
                <c:formatCode>General</c:formatCode>
                <c:ptCount val="2"/>
                <c:pt idx="0">
                  <c:v>977.67999999999984</c:v>
                </c:pt>
                <c:pt idx="1">
                  <c:v>593.27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8-4FE4-8CF5-696E2C3C72EA}"/>
            </c:ext>
          </c:extLst>
        </c:ser>
        <c:ser>
          <c:idx val="1"/>
          <c:order val="1"/>
          <c:tx>
            <c:strRef>
              <c:f>'Basic EDA'!$Q$53:$Q$54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'Basic EDA'!$O$55:$O$56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'Basic EDA'!$Q$55:$Q$56</c:f>
              <c:numCache>
                <c:formatCode>General</c:formatCode>
                <c:ptCount val="2"/>
                <c:pt idx="0">
                  <c:v>1919.7499999999998</c:v>
                </c:pt>
                <c:pt idx="1">
                  <c:v>1337.0700000000002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8-4FE4-8CF5-696E2C3C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963200"/>
        <c:axId val="1329961952"/>
      </c:barChart>
      <c:catAx>
        <c:axId val="13299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61952"/>
        <c:crosses val="autoZero"/>
        <c:auto val="1"/>
        <c:lblAlgn val="ctr"/>
        <c:lblOffset val="100"/>
        <c:noMultiLvlLbl val="0"/>
      </c:catAx>
      <c:valAx>
        <c:axId val="13299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 (2).xlsx]Basic EDA!PivotTable80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EDA'!$B$76:$B$77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'Basic EDA'!$A$78:$A$79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'Basic EDA'!$B$78:$B$79</c:f>
              <c:numCache>
                <c:formatCode>General</c:formatCode>
                <c:ptCount val="2"/>
                <c:pt idx="0">
                  <c:v>999.07999999999981</c:v>
                </c:pt>
                <c:pt idx="1">
                  <c:v>2661.2200000000012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0-45D8-AA17-95989B99A325}"/>
            </c:ext>
          </c:extLst>
        </c:ser>
        <c:ser>
          <c:idx val="1"/>
          <c:order val="1"/>
          <c:tx>
            <c:strRef>
              <c:f>'Basic EDA'!$C$76:$C$77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'Basic EDA'!$A$78:$A$79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'Basic EDA'!$C$78:$C$79</c:f>
              <c:numCache>
                <c:formatCode>General</c:formatCode>
                <c:ptCount val="2"/>
                <c:pt idx="0">
                  <c:v>571.87</c:v>
                </c:pt>
                <c:pt idx="1">
                  <c:v>595.59999999999991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0-45D8-AA17-95989B99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968608"/>
        <c:axId val="1329971104"/>
      </c:barChart>
      <c:catAx>
        <c:axId val="13299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71104"/>
        <c:crosses val="autoZero"/>
        <c:auto val="1"/>
        <c:lblAlgn val="ctr"/>
        <c:lblOffset val="100"/>
        <c:noMultiLvlLbl val="0"/>
      </c:catAx>
      <c:valAx>
        <c:axId val="13299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6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60960</xdr:rowOff>
    </xdr:from>
    <xdr:to>
      <xdr:col>6</xdr:col>
      <xdr:colOff>487680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C4E52-37BB-7B71-E648-FE06BE293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6</xdr:row>
      <xdr:rowOff>7620</xdr:rowOff>
    </xdr:from>
    <xdr:to>
      <xdr:col>13</xdr:col>
      <xdr:colOff>190500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93E32F-85A9-CDBA-4A74-A2B214BE4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</xdr:colOff>
      <xdr:row>31</xdr:row>
      <xdr:rowOff>60960</xdr:rowOff>
    </xdr:from>
    <xdr:to>
      <xdr:col>6</xdr:col>
      <xdr:colOff>15240</xdr:colOff>
      <xdr:row>46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40933E-5D1B-6BEB-AF86-7DDD15D7F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30</xdr:row>
      <xdr:rowOff>30480</xdr:rowOff>
    </xdr:from>
    <xdr:to>
      <xdr:col>13</xdr:col>
      <xdr:colOff>274320</xdr:colOff>
      <xdr:row>45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124B27-ACC9-E69D-079C-BC8E5B88C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30480</xdr:rowOff>
    </xdr:from>
    <xdr:to>
      <xdr:col>5</xdr:col>
      <xdr:colOff>815340</xdr:colOff>
      <xdr:row>73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E25006-7642-DB13-ADCC-98A33B5FB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60960</xdr:colOff>
      <xdr:row>58</xdr:row>
      <xdr:rowOff>68580</xdr:rowOff>
    </xdr:from>
    <xdr:to>
      <xdr:col>12</xdr:col>
      <xdr:colOff>297180</xdr:colOff>
      <xdr:row>73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608CE5-8F13-59C6-BD38-CC5B9DAA1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373380</xdr:colOff>
      <xdr:row>58</xdr:row>
      <xdr:rowOff>60960</xdr:rowOff>
    </xdr:from>
    <xdr:to>
      <xdr:col>20</xdr:col>
      <xdr:colOff>68580</xdr:colOff>
      <xdr:row>73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CA6111-3C40-B521-BFFE-CA84306C8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</xdr:colOff>
      <xdr:row>79</xdr:row>
      <xdr:rowOff>30480</xdr:rowOff>
    </xdr:from>
    <xdr:to>
      <xdr:col>5</xdr:col>
      <xdr:colOff>822960</xdr:colOff>
      <xdr:row>94</xdr:row>
      <xdr:rowOff>30480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01E079-1AA3-138A-FFFB-CA623EE8A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54.773271064812" createdVersion="8" refreshedVersion="8" minRefreshableVersion="3" recordCount="244" xr:uid="{D7FD9111-767F-47C4-9BA0-308E96A4C222}">
  <cacheSource type="worksheet">
    <worksheetSource ref="A1:G245" sheet="tips"/>
  </cacheSource>
  <cacheFields count="7">
    <cacheField name="sex" numFmtId="0">
      <sharedItems count="2">
        <s v="Female"/>
        <s v="Male"/>
      </sharedItems>
    </cacheField>
    <cacheField name="smoker" numFmtId="0">
      <sharedItems count="2">
        <s v="No"/>
        <s v="Yes"/>
      </sharedItems>
    </cacheField>
    <cacheField name="day" numFmtId="0">
      <sharedItems count="4">
        <s v="Sun"/>
        <s v="Sat"/>
        <s v="Thur"/>
        <s v="Fri"/>
      </sharedItems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54.793254050928" createdVersion="8" refreshedVersion="8" minRefreshableVersion="3" recordCount="244" xr:uid="{EF789A7C-3665-41F6-A76B-12410C474311}">
  <cacheSource type="worksheet">
    <worksheetSource ref="A1:G245" sheet="tips"/>
  </cacheSource>
  <cacheFields count="7">
    <cacheField name="sex" numFmtId="0">
      <sharedItems/>
    </cacheField>
    <cacheField name="smoker" numFmtId="0">
      <sharedItems count="2">
        <s v="No"/>
        <s v="Yes"/>
      </sharedItems>
    </cacheField>
    <cacheField name="day" numFmtId="0">
      <sharedItems count="4">
        <s v="Sun"/>
        <s v="Sat"/>
        <s v="Thur"/>
        <s v="Fri"/>
      </sharedItems>
    </cacheField>
    <cacheField name="time" numFmtId="0">
      <sharedItems/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54.793566435183" createdVersion="8" refreshedVersion="8" minRefreshableVersion="3" recordCount="244" xr:uid="{82056C4D-D588-4665-BB46-53E28B474DA5}">
  <cacheSource type="worksheet">
    <worksheetSource ref="A1:G245" sheet="tips"/>
  </cacheSource>
  <cacheFields count="7">
    <cacheField name="sex" numFmtId="0">
      <sharedItems count="2">
        <s v="Female"/>
        <s v="Male"/>
      </sharedItems>
    </cacheField>
    <cacheField name="smoker" numFmtId="0">
      <sharedItems/>
    </cacheField>
    <cacheField name="day" numFmtId="0">
      <sharedItems count="4">
        <s v="Sun"/>
        <s v="Sat"/>
        <s v="Thur"/>
        <s v="Fri"/>
      </sharedItems>
    </cacheField>
    <cacheField name="time" numFmtId="0">
      <sharedItems/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54.793868981484" createdVersion="8" refreshedVersion="8" minRefreshableVersion="3" recordCount="244" xr:uid="{1FB7BAB2-A656-4DB2-8CDB-67108412D756}">
  <cacheSource type="worksheet">
    <worksheetSource ref="A1:G245" sheet="tips"/>
  </cacheSource>
  <cacheFields count="7">
    <cacheField name="sex" numFmtId="0">
      <sharedItems count="2">
        <s v="Female"/>
        <s v="Male"/>
      </sharedItems>
    </cacheField>
    <cacheField name="smoker" numFmtId="0">
      <sharedItems count="2">
        <s v="No"/>
        <s v="Yes"/>
      </sharedItems>
    </cacheField>
    <cacheField name="day" numFmtId="0">
      <sharedItems/>
    </cacheField>
    <cacheField name="time" numFmtId="0">
      <sharedItems/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54.79410752315" createdVersion="8" refreshedVersion="8" minRefreshableVersion="3" recordCount="244" xr:uid="{05C75383-D54A-4826-A6BB-8B2F2546912F}">
  <cacheSource type="worksheet">
    <worksheetSource ref="A1:G245" sheet="tips"/>
  </cacheSource>
  <cacheFields count="7">
    <cacheField name="sex" numFmtId="0">
      <sharedItems count="2">
        <s v="Female"/>
        <s v="Male"/>
      </sharedItems>
    </cacheField>
    <cacheField name="smoker" numFmtId="0">
      <sharedItems/>
    </cacheField>
    <cacheField name="day" numFmtId="0">
      <sharedItems/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  <x v="0"/>
    <n v="2"/>
    <n v="16.989999999999998"/>
    <n v="1.01"/>
  </r>
  <r>
    <x v="1"/>
    <x v="0"/>
    <x v="0"/>
    <x v="0"/>
    <n v="3"/>
    <n v="10.34"/>
    <n v="1.66"/>
  </r>
  <r>
    <x v="1"/>
    <x v="0"/>
    <x v="0"/>
    <x v="0"/>
    <n v="3"/>
    <n v="21.01"/>
    <n v="3.5"/>
  </r>
  <r>
    <x v="1"/>
    <x v="0"/>
    <x v="0"/>
    <x v="0"/>
    <n v="2"/>
    <n v="23.68"/>
    <n v="3.31"/>
  </r>
  <r>
    <x v="0"/>
    <x v="0"/>
    <x v="0"/>
    <x v="0"/>
    <n v="4"/>
    <n v="24.59"/>
    <n v="3.61"/>
  </r>
  <r>
    <x v="1"/>
    <x v="0"/>
    <x v="0"/>
    <x v="0"/>
    <n v="4"/>
    <n v="25.29"/>
    <n v="4.71"/>
  </r>
  <r>
    <x v="1"/>
    <x v="0"/>
    <x v="0"/>
    <x v="0"/>
    <n v="2"/>
    <n v="8.77"/>
    <n v="2"/>
  </r>
  <r>
    <x v="1"/>
    <x v="0"/>
    <x v="0"/>
    <x v="0"/>
    <n v="4"/>
    <n v="26.88"/>
    <n v="3.12"/>
  </r>
  <r>
    <x v="1"/>
    <x v="0"/>
    <x v="0"/>
    <x v="0"/>
    <n v="2"/>
    <n v="15.04"/>
    <n v="1.96"/>
  </r>
  <r>
    <x v="1"/>
    <x v="0"/>
    <x v="0"/>
    <x v="0"/>
    <n v="2"/>
    <n v="14.78"/>
    <n v="3.23"/>
  </r>
  <r>
    <x v="1"/>
    <x v="0"/>
    <x v="0"/>
    <x v="0"/>
    <n v="2"/>
    <n v="10.27"/>
    <n v="1.71"/>
  </r>
  <r>
    <x v="0"/>
    <x v="0"/>
    <x v="0"/>
    <x v="0"/>
    <n v="4"/>
    <n v="35.26"/>
    <n v="5"/>
  </r>
  <r>
    <x v="1"/>
    <x v="0"/>
    <x v="0"/>
    <x v="0"/>
    <n v="2"/>
    <n v="15.42"/>
    <n v="1.57"/>
  </r>
  <r>
    <x v="1"/>
    <x v="0"/>
    <x v="0"/>
    <x v="0"/>
    <n v="4"/>
    <n v="18.43"/>
    <n v="3"/>
  </r>
  <r>
    <x v="0"/>
    <x v="0"/>
    <x v="0"/>
    <x v="0"/>
    <n v="2"/>
    <n v="14.83"/>
    <n v="3.02"/>
  </r>
  <r>
    <x v="1"/>
    <x v="0"/>
    <x v="0"/>
    <x v="0"/>
    <n v="2"/>
    <n v="21.58"/>
    <n v="3.92"/>
  </r>
  <r>
    <x v="0"/>
    <x v="0"/>
    <x v="0"/>
    <x v="0"/>
    <n v="3"/>
    <n v="10.33"/>
    <n v="1.67"/>
  </r>
  <r>
    <x v="1"/>
    <x v="0"/>
    <x v="0"/>
    <x v="0"/>
    <n v="3"/>
    <n v="16.29"/>
    <n v="3.71"/>
  </r>
  <r>
    <x v="0"/>
    <x v="0"/>
    <x v="0"/>
    <x v="0"/>
    <n v="3"/>
    <n v="16.97"/>
    <n v="3.5"/>
  </r>
  <r>
    <x v="1"/>
    <x v="0"/>
    <x v="1"/>
    <x v="0"/>
    <n v="3"/>
    <n v="20.65"/>
    <n v="3.35"/>
  </r>
  <r>
    <x v="1"/>
    <x v="0"/>
    <x v="1"/>
    <x v="0"/>
    <n v="2"/>
    <n v="17.920000000000002"/>
    <n v="4.08"/>
  </r>
  <r>
    <x v="0"/>
    <x v="0"/>
    <x v="1"/>
    <x v="0"/>
    <n v="2"/>
    <n v="20.29"/>
    <n v="2.75"/>
  </r>
  <r>
    <x v="0"/>
    <x v="0"/>
    <x v="1"/>
    <x v="0"/>
    <n v="2"/>
    <n v="15.77"/>
    <n v="2.23"/>
  </r>
  <r>
    <x v="1"/>
    <x v="0"/>
    <x v="1"/>
    <x v="0"/>
    <n v="4"/>
    <n v="39.42"/>
    <n v="7.58"/>
  </r>
  <r>
    <x v="1"/>
    <x v="0"/>
    <x v="1"/>
    <x v="0"/>
    <n v="2"/>
    <n v="19.82"/>
    <n v="3.18"/>
  </r>
  <r>
    <x v="1"/>
    <x v="0"/>
    <x v="1"/>
    <x v="0"/>
    <n v="4"/>
    <n v="17.809999999999999"/>
    <n v="2.34"/>
  </r>
  <r>
    <x v="1"/>
    <x v="0"/>
    <x v="1"/>
    <x v="0"/>
    <n v="2"/>
    <n v="13.37"/>
    <n v="2"/>
  </r>
  <r>
    <x v="1"/>
    <x v="0"/>
    <x v="1"/>
    <x v="0"/>
    <n v="2"/>
    <n v="12.69"/>
    <n v="2"/>
  </r>
  <r>
    <x v="1"/>
    <x v="0"/>
    <x v="1"/>
    <x v="0"/>
    <n v="2"/>
    <n v="21.7"/>
    <n v="4.3"/>
  </r>
  <r>
    <x v="0"/>
    <x v="0"/>
    <x v="1"/>
    <x v="0"/>
    <n v="2"/>
    <n v="19.649999999999999"/>
    <n v="3"/>
  </r>
  <r>
    <x v="1"/>
    <x v="0"/>
    <x v="1"/>
    <x v="0"/>
    <n v="2"/>
    <n v="9.5500000000000007"/>
    <n v="1.45"/>
  </r>
  <r>
    <x v="1"/>
    <x v="0"/>
    <x v="1"/>
    <x v="0"/>
    <n v="4"/>
    <n v="18.350000000000001"/>
    <n v="2.5"/>
  </r>
  <r>
    <x v="0"/>
    <x v="0"/>
    <x v="1"/>
    <x v="0"/>
    <n v="2"/>
    <n v="15.06"/>
    <n v="3"/>
  </r>
  <r>
    <x v="0"/>
    <x v="0"/>
    <x v="1"/>
    <x v="0"/>
    <n v="4"/>
    <n v="20.69"/>
    <n v="2.4500000000000002"/>
  </r>
  <r>
    <x v="1"/>
    <x v="0"/>
    <x v="1"/>
    <x v="0"/>
    <n v="2"/>
    <n v="17.78"/>
    <n v="3.27"/>
  </r>
  <r>
    <x v="1"/>
    <x v="0"/>
    <x v="1"/>
    <x v="0"/>
    <n v="3"/>
    <n v="24.06"/>
    <n v="3.6"/>
  </r>
  <r>
    <x v="1"/>
    <x v="0"/>
    <x v="1"/>
    <x v="0"/>
    <n v="3"/>
    <n v="16.309999999999999"/>
    <n v="2"/>
  </r>
  <r>
    <x v="0"/>
    <x v="0"/>
    <x v="1"/>
    <x v="0"/>
    <n v="3"/>
    <n v="16.93"/>
    <n v="3.07"/>
  </r>
  <r>
    <x v="1"/>
    <x v="0"/>
    <x v="1"/>
    <x v="0"/>
    <n v="3"/>
    <n v="18.690000000000001"/>
    <n v="2.31"/>
  </r>
  <r>
    <x v="1"/>
    <x v="0"/>
    <x v="1"/>
    <x v="0"/>
    <n v="3"/>
    <n v="31.27"/>
    <n v="5"/>
  </r>
  <r>
    <x v="1"/>
    <x v="0"/>
    <x v="1"/>
    <x v="0"/>
    <n v="3"/>
    <n v="16.04"/>
    <n v="2.2400000000000002"/>
  </r>
  <r>
    <x v="1"/>
    <x v="0"/>
    <x v="0"/>
    <x v="0"/>
    <n v="2"/>
    <n v="17.46"/>
    <n v="2.54"/>
  </r>
  <r>
    <x v="1"/>
    <x v="0"/>
    <x v="0"/>
    <x v="0"/>
    <n v="2"/>
    <n v="13.94"/>
    <n v="3.06"/>
  </r>
  <r>
    <x v="1"/>
    <x v="0"/>
    <x v="0"/>
    <x v="0"/>
    <n v="2"/>
    <n v="9.68"/>
    <n v="1.32"/>
  </r>
  <r>
    <x v="1"/>
    <x v="0"/>
    <x v="0"/>
    <x v="0"/>
    <n v="4"/>
    <n v="30.4"/>
    <n v="5.6"/>
  </r>
  <r>
    <x v="1"/>
    <x v="0"/>
    <x v="0"/>
    <x v="0"/>
    <n v="2"/>
    <n v="18.29"/>
    <n v="3"/>
  </r>
  <r>
    <x v="1"/>
    <x v="0"/>
    <x v="0"/>
    <x v="0"/>
    <n v="2"/>
    <n v="22.23"/>
    <n v="5"/>
  </r>
  <r>
    <x v="1"/>
    <x v="0"/>
    <x v="0"/>
    <x v="0"/>
    <n v="4"/>
    <n v="32.4"/>
    <n v="6"/>
  </r>
  <r>
    <x v="1"/>
    <x v="0"/>
    <x v="0"/>
    <x v="0"/>
    <n v="3"/>
    <n v="28.55"/>
    <n v="2.0499999999999998"/>
  </r>
  <r>
    <x v="1"/>
    <x v="0"/>
    <x v="0"/>
    <x v="0"/>
    <n v="2"/>
    <n v="18.04"/>
    <n v="3"/>
  </r>
  <r>
    <x v="1"/>
    <x v="0"/>
    <x v="0"/>
    <x v="0"/>
    <n v="2"/>
    <n v="12.54"/>
    <n v="2.5"/>
  </r>
  <r>
    <x v="0"/>
    <x v="0"/>
    <x v="0"/>
    <x v="0"/>
    <n v="2"/>
    <n v="10.29"/>
    <n v="2.6"/>
  </r>
  <r>
    <x v="0"/>
    <x v="0"/>
    <x v="0"/>
    <x v="0"/>
    <n v="4"/>
    <n v="34.81"/>
    <n v="5.2"/>
  </r>
  <r>
    <x v="1"/>
    <x v="0"/>
    <x v="0"/>
    <x v="0"/>
    <n v="2"/>
    <n v="9.94"/>
    <n v="1.56"/>
  </r>
  <r>
    <x v="1"/>
    <x v="0"/>
    <x v="0"/>
    <x v="0"/>
    <n v="4"/>
    <n v="25.56"/>
    <n v="4.34"/>
  </r>
  <r>
    <x v="1"/>
    <x v="0"/>
    <x v="0"/>
    <x v="0"/>
    <n v="2"/>
    <n v="19.489999999999998"/>
    <n v="3.51"/>
  </r>
  <r>
    <x v="1"/>
    <x v="1"/>
    <x v="1"/>
    <x v="0"/>
    <n v="4"/>
    <n v="38.01"/>
    <n v="3"/>
  </r>
  <r>
    <x v="0"/>
    <x v="0"/>
    <x v="1"/>
    <x v="0"/>
    <n v="2"/>
    <n v="26.41"/>
    <n v="1.5"/>
  </r>
  <r>
    <x v="1"/>
    <x v="1"/>
    <x v="1"/>
    <x v="0"/>
    <n v="2"/>
    <n v="11.24"/>
    <n v="1.76"/>
  </r>
  <r>
    <x v="1"/>
    <x v="0"/>
    <x v="1"/>
    <x v="0"/>
    <n v="4"/>
    <n v="48.27"/>
    <n v="6.73"/>
  </r>
  <r>
    <x v="1"/>
    <x v="1"/>
    <x v="1"/>
    <x v="0"/>
    <n v="2"/>
    <n v="20.29"/>
    <n v="3.21"/>
  </r>
  <r>
    <x v="1"/>
    <x v="1"/>
    <x v="1"/>
    <x v="0"/>
    <n v="2"/>
    <n v="13.81"/>
    <n v="2"/>
  </r>
  <r>
    <x v="1"/>
    <x v="1"/>
    <x v="1"/>
    <x v="0"/>
    <n v="2"/>
    <n v="11.02"/>
    <n v="1.98"/>
  </r>
  <r>
    <x v="1"/>
    <x v="1"/>
    <x v="1"/>
    <x v="0"/>
    <n v="4"/>
    <n v="18.29"/>
    <n v="3.76"/>
  </r>
  <r>
    <x v="1"/>
    <x v="0"/>
    <x v="1"/>
    <x v="0"/>
    <n v="3"/>
    <n v="17.59"/>
    <n v="2.64"/>
  </r>
  <r>
    <x v="1"/>
    <x v="0"/>
    <x v="1"/>
    <x v="0"/>
    <n v="3"/>
    <n v="20.079999999999998"/>
    <n v="3.15"/>
  </r>
  <r>
    <x v="0"/>
    <x v="0"/>
    <x v="1"/>
    <x v="0"/>
    <n v="2"/>
    <n v="16.45"/>
    <n v="2.4700000000000002"/>
  </r>
  <r>
    <x v="0"/>
    <x v="1"/>
    <x v="1"/>
    <x v="0"/>
    <n v="1"/>
    <n v="3.07"/>
    <n v="1"/>
  </r>
  <r>
    <x v="1"/>
    <x v="0"/>
    <x v="1"/>
    <x v="0"/>
    <n v="2"/>
    <n v="20.23"/>
    <n v="2.0099999999999998"/>
  </r>
  <r>
    <x v="1"/>
    <x v="1"/>
    <x v="1"/>
    <x v="0"/>
    <n v="2"/>
    <n v="15.01"/>
    <n v="2.09"/>
  </r>
  <r>
    <x v="1"/>
    <x v="0"/>
    <x v="1"/>
    <x v="0"/>
    <n v="2"/>
    <n v="12.02"/>
    <n v="1.97"/>
  </r>
  <r>
    <x v="0"/>
    <x v="0"/>
    <x v="1"/>
    <x v="0"/>
    <n v="3"/>
    <n v="17.07"/>
    <n v="3"/>
  </r>
  <r>
    <x v="0"/>
    <x v="1"/>
    <x v="1"/>
    <x v="0"/>
    <n v="2"/>
    <n v="26.86"/>
    <n v="3.14"/>
  </r>
  <r>
    <x v="0"/>
    <x v="1"/>
    <x v="1"/>
    <x v="0"/>
    <n v="2"/>
    <n v="25.28"/>
    <n v="5"/>
  </r>
  <r>
    <x v="0"/>
    <x v="0"/>
    <x v="1"/>
    <x v="0"/>
    <n v="2"/>
    <n v="14.73"/>
    <n v="2.2000000000000002"/>
  </r>
  <r>
    <x v="1"/>
    <x v="0"/>
    <x v="1"/>
    <x v="0"/>
    <n v="2"/>
    <n v="10.51"/>
    <n v="1.25"/>
  </r>
  <r>
    <x v="1"/>
    <x v="1"/>
    <x v="1"/>
    <x v="0"/>
    <n v="2"/>
    <n v="17.920000000000002"/>
    <n v="3.08"/>
  </r>
  <r>
    <x v="1"/>
    <x v="0"/>
    <x v="2"/>
    <x v="1"/>
    <n v="4"/>
    <n v="27.2"/>
    <n v="4"/>
  </r>
  <r>
    <x v="1"/>
    <x v="0"/>
    <x v="2"/>
    <x v="1"/>
    <n v="2"/>
    <n v="22.76"/>
    <n v="3"/>
  </r>
  <r>
    <x v="1"/>
    <x v="0"/>
    <x v="2"/>
    <x v="1"/>
    <n v="2"/>
    <n v="17.29"/>
    <n v="2.71"/>
  </r>
  <r>
    <x v="1"/>
    <x v="1"/>
    <x v="2"/>
    <x v="1"/>
    <n v="2"/>
    <n v="19.440000000000001"/>
    <n v="3"/>
  </r>
  <r>
    <x v="1"/>
    <x v="0"/>
    <x v="2"/>
    <x v="1"/>
    <n v="2"/>
    <n v="16.66"/>
    <n v="3.4"/>
  </r>
  <r>
    <x v="0"/>
    <x v="0"/>
    <x v="2"/>
    <x v="1"/>
    <n v="1"/>
    <n v="10.07"/>
    <n v="1.83"/>
  </r>
  <r>
    <x v="1"/>
    <x v="1"/>
    <x v="2"/>
    <x v="1"/>
    <n v="2"/>
    <n v="32.68"/>
    <n v="5"/>
  </r>
  <r>
    <x v="1"/>
    <x v="0"/>
    <x v="2"/>
    <x v="1"/>
    <n v="2"/>
    <n v="15.98"/>
    <n v="2.0299999999999998"/>
  </r>
  <r>
    <x v="0"/>
    <x v="0"/>
    <x v="2"/>
    <x v="1"/>
    <n v="4"/>
    <n v="34.83"/>
    <n v="5.17"/>
  </r>
  <r>
    <x v="1"/>
    <x v="0"/>
    <x v="2"/>
    <x v="1"/>
    <n v="2"/>
    <n v="13.03"/>
    <n v="2"/>
  </r>
  <r>
    <x v="1"/>
    <x v="0"/>
    <x v="2"/>
    <x v="1"/>
    <n v="2"/>
    <n v="18.28"/>
    <n v="4"/>
  </r>
  <r>
    <x v="1"/>
    <x v="0"/>
    <x v="2"/>
    <x v="1"/>
    <n v="2"/>
    <n v="24.71"/>
    <n v="5.85"/>
  </r>
  <r>
    <x v="1"/>
    <x v="0"/>
    <x v="2"/>
    <x v="1"/>
    <n v="2"/>
    <n v="21.16"/>
    <n v="3"/>
  </r>
  <r>
    <x v="1"/>
    <x v="1"/>
    <x v="3"/>
    <x v="0"/>
    <n v="2"/>
    <n v="28.97"/>
    <n v="3"/>
  </r>
  <r>
    <x v="1"/>
    <x v="0"/>
    <x v="3"/>
    <x v="0"/>
    <n v="2"/>
    <n v="22.49"/>
    <n v="3.5"/>
  </r>
  <r>
    <x v="0"/>
    <x v="1"/>
    <x v="3"/>
    <x v="0"/>
    <n v="2"/>
    <n v="5.75"/>
    <n v="1"/>
  </r>
  <r>
    <x v="0"/>
    <x v="1"/>
    <x v="3"/>
    <x v="0"/>
    <n v="2"/>
    <n v="16.32"/>
    <n v="4.3"/>
  </r>
  <r>
    <x v="0"/>
    <x v="0"/>
    <x v="3"/>
    <x v="0"/>
    <n v="2"/>
    <n v="22.75"/>
    <n v="3.25"/>
  </r>
  <r>
    <x v="1"/>
    <x v="1"/>
    <x v="3"/>
    <x v="0"/>
    <n v="4"/>
    <n v="40.17"/>
    <n v="4.7300000000000004"/>
  </r>
  <r>
    <x v="1"/>
    <x v="1"/>
    <x v="3"/>
    <x v="0"/>
    <n v="2"/>
    <n v="27.28"/>
    <n v="4"/>
  </r>
  <r>
    <x v="1"/>
    <x v="1"/>
    <x v="3"/>
    <x v="0"/>
    <n v="2"/>
    <n v="12.03"/>
    <n v="1.5"/>
  </r>
  <r>
    <x v="1"/>
    <x v="1"/>
    <x v="3"/>
    <x v="0"/>
    <n v="2"/>
    <n v="21.01"/>
    <n v="3"/>
  </r>
  <r>
    <x v="1"/>
    <x v="0"/>
    <x v="3"/>
    <x v="0"/>
    <n v="2"/>
    <n v="12.46"/>
    <n v="1.5"/>
  </r>
  <r>
    <x v="0"/>
    <x v="1"/>
    <x v="3"/>
    <x v="0"/>
    <n v="2"/>
    <n v="11.35"/>
    <n v="2.5"/>
  </r>
  <r>
    <x v="0"/>
    <x v="1"/>
    <x v="3"/>
    <x v="0"/>
    <n v="2"/>
    <n v="15.38"/>
    <n v="3"/>
  </r>
  <r>
    <x v="0"/>
    <x v="1"/>
    <x v="1"/>
    <x v="0"/>
    <n v="3"/>
    <n v="44.3"/>
    <n v="2.5"/>
  </r>
  <r>
    <x v="0"/>
    <x v="1"/>
    <x v="1"/>
    <x v="0"/>
    <n v="2"/>
    <n v="22.42"/>
    <n v="3.48"/>
  </r>
  <r>
    <x v="0"/>
    <x v="0"/>
    <x v="1"/>
    <x v="0"/>
    <n v="2"/>
    <n v="20.92"/>
    <n v="4.08"/>
  </r>
  <r>
    <x v="1"/>
    <x v="1"/>
    <x v="1"/>
    <x v="0"/>
    <n v="2"/>
    <n v="15.36"/>
    <n v="1.64"/>
  </r>
  <r>
    <x v="1"/>
    <x v="1"/>
    <x v="1"/>
    <x v="0"/>
    <n v="2"/>
    <n v="20.49"/>
    <n v="4.0599999999999996"/>
  </r>
  <r>
    <x v="1"/>
    <x v="1"/>
    <x v="1"/>
    <x v="0"/>
    <n v="2"/>
    <n v="25.21"/>
    <n v="4.29"/>
  </r>
  <r>
    <x v="1"/>
    <x v="0"/>
    <x v="1"/>
    <x v="0"/>
    <n v="2"/>
    <n v="18.239999999999998"/>
    <n v="3.76"/>
  </r>
  <r>
    <x v="0"/>
    <x v="1"/>
    <x v="1"/>
    <x v="0"/>
    <n v="2"/>
    <n v="14.31"/>
    <n v="4"/>
  </r>
  <r>
    <x v="1"/>
    <x v="0"/>
    <x v="1"/>
    <x v="0"/>
    <n v="2"/>
    <n v="14"/>
    <n v="3"/>
  </r>
  <r>
    <x v="0"/>
    <x v="0"/>
    <x v="1"/>
    <x v="0"/>
    <n v="1"/>
    <n v="7.25"/>
    <n v="1"/>
  </r>
  <r>
    <x v="1"/>
    <x v="0"/>
    <x v="0"/>
    <x v="0"/>
    <n v="3"/>
    <n v="38.07"/>
    <n v="4"/>
  </r>
  <r>
    <x v="1"/>
    <x v="0"/>
    <x v="0"/>
    <x v="0"/>
    <n v="2"/>
    <n v="23.95"/>
    <n v="2.5499999999999998"/>
  </r>
  <r>
    <x v="0"/>
    <x v="0"/>
    <x v="0"/>
    <x v="0"/>
    <n v="3"/>
    <n v="25.71"/>
    <n v="4"/>
  </r>
  <r>
    <x v="0"/>
    <x v="0"/>
    <x v="0"/>
    <x v="0"/>
    <n v="2"/>
    <n v="17.309999999999999"/>
    <n v="3.5"/>
  </r>
  <r>
    <x v="1"/>
    <x v="0"/>
    <x v="0"/>
    <x v="0"/>
    <n v="4"/>
    <n v="29.93"/>
    <n v="5.07"/>
  </r>
  <r>
    <x v="0"/>
    <x v="0"/>
    <x v="2"/>
    <x v="1"/>
    <n v="2"/>
    <n v="10.65"/>
    <n v="1.5"/>
  </r>
  <r>
    <x v="0"/>
    <x v="0"/>
    <x v="2"/>
    <x v="1"/>
    <n v="2"/>
    <n v="12.43"/>
    <n v="1.8"/>
  </r>
  <r>
    <x v="0"/>
    <x v="0"/>
    <x v="2"/>
    <x v="1"/>
    <n v="4"/>
    <n v="24.08"/>
    <n v="2.92"/>
  </r>
  <r>
    <x v="1"/>
    <x v="0"/>
    <x v="2"/>
    <x v="1"/>
    <n v="2"/>
    <n v="11.69"/>
    <n v="2.31"/>
  </r>
  <r>
    <x v="0"/>
    <x v="0"/>
    <x v="2"/>
    <x v="1"/>
    <n v="2"/>
    <n v="13.42"/>
    <n v="1.68"/>
  </r>
  <r>
    <x v="1"/>
    <x v="0"/>
    <x v="2"/>
    <x v="1"/>
    <n v="2"/>
    <n v="14.26"/>
    <n v="2.5"/>
  </r>
  <r>
    <x v="1"/>
    <x v="0"/>
    <x v="2"/>
    <x v="1"/>
    <n v="2"/>
    <n v="15.95"/>
    <n v="2"/>
  </r>
  <r>
    <x v="0"/>
    <x v="0"/>
    <x v="2"/>
    <x v="1"/>
    <n v="2"/>
    <n v="12.48"/>
    <n v="2.52"/>
  </r>
  <r>
    <x v="0"/>
    <x v="0"/>
    <x v="2"/>
    <x v="1"/>
    <n v="6"/>
    <n v="29.8"/>
    <n v="4.2"/>
  </r>
  <r>
    <x v="1"/>
    <x v="0"/>
    <x v="2"/>
    <x v="1"/>
    <n v="2"/>
    <n v="8.52"/>
    <n v="1.48"/>
  </r>
  <r>
    <x v="0"/>
    <x v="0"/>
    <x v="2"/>
    <x v="1"/>
    <n v="2"/>
    <n v="14.52"/>
    <n v="2"/>
  </r>
  <r>
    <x v="0"/>
    <x v="0"/>
    <x v="2"/>
    <x v="1"/>
    <n v="2"/>
    <n v="11.38"/>
    <n v="2"/>
  </r>
  <r>
    <x v="1"/>
    <x v="0"/>
    <x v="2"/>
    <x v="1"/>
    <n v="3"/>
    <n v="22.82"/>
    <n v="2.1800000000000002"/>
  </r>
  <r>
    <x v="1"/>
    <x v="0"/>
    <x v="2"/>
    <x v="1"/>
    <n v="2"/>
    <n v="19.079999999999998"/>
    <n v="1.5"/>
  </r>
  <r>
    <x v="0"/>
    <x v="0"/>
    <x v="2"/>
    <x v="1"/>
    <n v="2"/>
    <n v="20.27"/>
    <n v="2.83"/>
  </r>
  <r>
    <x v="0"/>
    <x v="0"/>
    <x v="2"/>
    <x v="1"/>
    <n v="2"/>
    <n v="11.17"/>
    <n v="1.5"/>
  </r>
  <r>
    <x v="0"/>
    <x v="0"/>
    <x v="2"/>
    <x v="1"/>
    <n v="2"/>
    <n v="12.26"/>
    <n v="2"/>
  </r>
  <r>
    <x v="0"/>
    <x v="0"/>
    <x v="2"/>
    <x v="1"/>
    <n v="2"/>
    <n v="18.260000000000002"/>
    <n v="3.25"/>
  </r>
  <r>
    <x v="0"/>
    <x v="0"/>
    <x v="2"/>
    <x v="1"/>
    <n v="2"/>
    <n v="8.51"/>
    <n v="1.25"/>
  </r>
  <r>
    <x v="0"/>
    <x v="0"/>
    <x v="2"/>
    <x v="1"/>
    <n v="2"/>
    <n v="10.33"/>
    <n v="2"/>
  </r>
  <r>
    <x v="0"/>
    <x v="0"/>
    <x v="2"/>
    <x v="1"/>
    <n v="2"/>
    <n v="14.15"/>
    <n v="2"/>
  </r>
  <r>
    <x v="1"/>
    <x v="1"/>
    <x v="2"/>
    <x v="1"/>
    <n v="2"/>
    <n v="16"/>
    <n v="2"/>
  </r>
  <r>
    <x v="0"/>
    <x v="0"/>
    <x v="2"/>
    <x v="1"/>
    <n v="2"/>
    <n v="13.16"/>
    <n v="2.75"/>
  </r>
  <r>
    <x v="0"/>
    <x v="0"/>
    <x v="2"/>
    <x v="1"/>
    <n v="2"/>
    <n v="17.47"/>
    <n v="3.5"/>
  </r>
  <r>
    <x v="1"/>
    <x v="0"/>
    <x v="2"/>
    <x v="1"/>
    <n v="6"/>
    <n v="34.299999999999997"/>
    <n v="6.7"/>
  </r>
  <r>
    <x v="1"/>
    <x v="0"/>
    <x v="2"/>
    <x v="1"/>
    <n v="5"/>
    <n v="41.19"/>
    <n v="5"/>
  </r>
  <r>
    <x v="0"/>
    <x v="0"/>
    <x v="2"/>
    <x v="1"/>
    <n v="6"/>
    <n v="27.05"/>
    <n v="5"/>
  </r>
  <r>
    <x v="0"/>
    <x v="0"/>
    <x v="2"/>
    <x v="1"/>
    <n v="2"/>
    <n v="16.43"/>
    <n v="2.2999999999999998"/>
  </r>
  <r>
    <x v="0"/>
    <x v="0"/>
    <x v="2"/>
    <x v="1"/>
    <n v="2"/>
    <n v="8.35"/>
    <n v="1.5"/>
  </r>
  <r>
    <x v="0"/>
    <x v="0"/>
    <x v="2"/>
    <x v="1"/>
    <n v="3"/>
    <n v="18.64"/>
    <n v="1.36"/>
  </r>
  <r>
    <x v="0"/>
    <x v="0"/>
    <x v="2"/>
    <x v="1"/>
    <n v="2"/>
    <n v="11.87"/>
    <n v="1.63"/>
  </r>
  <r>
    <x v="1"/>
    <x v="0"/>
    <x v="2"/>
    <x v="1"/>
    <n v="2"/>
    <n v="9.7799999999999994"/>
    <n v="1.73"/>
  </r>
  <r>
    <x v="1"/>
    <x v="0"/>
    <x v="2"/>
    <x v="1"/>
    <n v="2"/>
    <n v="7.51"/>
    <n v="2"/>
  </r>
  <r>
    <x v="1"/>
    <x v="0"/>
    <x v="0"/>
    <x v="0"/>
    <n v="2"/>
    <n v="14.07"/>
    <n v="2.5"/>
  </r>
  <r>
    <x v="1"/>
    <x v="0"/>
    <x v="0"/>
    <x v="0"/>
    <n v="2"/>
    <n v="13.13"/>
    <n v="2"/>
  </r>
  <r>
    <x v="1"/>
    <x v="0"/>
    <x v="0"/>
    <x v="0"/>
    <n v="3"/>
    <n v="17.260000000000002"/>
    <n v="2.74"/>
  </r>
  <r>
    <x v="1"/>
    <x v="0"/>
    <x v="0"/>
    <x v="0"/>
    <n v="4"/>
    <n v="24.55"/>
    <n v="2"/>
  </r>
  <r>
    <x v="1"/>
    <x v="0"/>
    <x v="0"/>
    <x v="0"/>
    <n v="4"/>
    <n v="19.77"/>
    <n v="2"/>
  </r>
  <r>
    <x v="0"/>
    <x v="0"/>
    <x v="0"/>
    <x v="0"/>
    <n v="5"/>
    <n v="29.85"/>
    <n v="5.14"/>
  </r>
  <r>
    <x v="1"/>
    <x v="0"/>
    <x v="0"/>
    <x v="0"/>
    <n v="6"/>
    <n v="48.17"/>
    <n v="5"/>
  </r>
  <r>
    <x v="0"/>
    <x v="0"/>
    <x v="0"/>
    <x v="0"/>
    <n v="4"/>
    <n v="25"/>
    <n v="3.75"/>
  </r>
  <r>
    <x v="0"/>
    <x v="0"/>
    <x v="0"/>
    <x v="0"/>
    <n v="2"/>
    <n v="13.39"/>
    <n v="2.61"/>
  </r>
  <r>
    <x v="1"/>
    <x v="0"/>
    <x v="0"/>
    <x v="0"/>
    <n v="4"/>
    <n v="16.489999999999998"/>
    <n v="2"/>
  </r>
  <r>
    <x v="1"/>
    <x v="0"/>
    <x v="0"/>
    <x v="0"/>
    <n v="4"/>
    <n v="21.5"/>
    <n v="3.5"/>
  </r>
  <r>
    <x v="1"/>
    <x v="0"/>
    <x v="0"/>
    <x v="0"/>
    <n v="2"/>
    <n v="12.66"/>
    <n v="2.5"/>
  </r>
  <r>
    <x v="0"/>
    <x v="0"/>
    <x v="0"/>
    <x v="0"/>
    <n v="3"/>
    <n v="16.21"/>
    <n v="2"/>
  </r>
  <r>
    <x v="1"/>
    <x v="0"/>
    <x v="0"/>
    <x v="0"/>
    <n v="2"/>
    <n v="13.81"/>
    <n v="2"/>
  </r>
  <r>
    <x v="0"/>
    <x v="1"/>
    <x v="0"/>
    <x v="0"/>
    <n v="2"/>
    <n v="17.510000000000002"/>
    <n v="3"/>
  </r>
  <r>
    <x v="1"/>
    <x v="0"/>
    <x v="0"/>
    <x v="0"/>
    <n v="3"/>
    <n v="24.52"/>
    <n v="3.48"/>
  </r>
  <r>
    <x v="1"/>
    <x v="0"/>
    <x v="0"/>
    <x v="0"/>
    <n v="2"/>
    <n v="20.76"/>
    <n v="2.2400000000000002"/>
  </r>
  <r>
    <x v="1"/>
    <x v="0"/>
    <x v="0"/>
    <x v="0"/>
    <n v="4"/>
    <n v="31.71"/>
    <n v="4.5"/>
  </r>
  <r>
    <x v="0"/>
    <x v="1"/>
    <x v="1"/>
    <x v="0"/>
    <n v="2"/>
    <n v="10.59"/>
    <n v="1.61"/>
  </r>
  <r>
    <x v="0"/>
    <x v="1"/>
    <x v="1"/>
    <x v="0"/>
    <n v="2"/>
    <n v="10.63"/>
    <n v="2"/>
  </r>
  <r>
    <x v="1"/>
    <x v="1"/>
    <x v="1"/>
    <x v="0"/>
    <n v="3"/>
    <n v="50.81"/>
    <n v="10"/>
  </r>
  <r>
    <x v="1"/>
    <x v="1"/>
    <x v="1"/>
    <x v="0"/>
    <n v="2"/>
    <n v="15.81"/>
    <n v="3.16"/>
  </r>
  <r>
    <x v="1"/>
    <x v="1"/>
    <x v="0"/>
    <x v="0"/>
    <n v="2"/>
    <n v="7.25"/>
    <n v="5.15"/>
  </r>
  <r>
    <x v="1"/>
    <x v="1"/>
    <x v="0"/>
    <x v="0"/>
    <n v="2"/>
    <n v="31.85"/>
    <n v="3.18"/>
  </r>
  <r>
    <x v="1"/>
    <x v="1"/>
    <x v="0"/>
    <x v="0"/>
    <n v="2"/>
    <n v="16.82"/>
    <n v="4"/>
  </r>
  <r>
    <x v="1"/>
    <x v="1"/>
    <x v="0"/>
    <x v="0"/>
    <n v="2"/>
    <n v="32.9"/>
    <n v="3.11"/>
  </r>
  <r>
    <x v="1"/>
    <x v="1"/>
    <x v="0"/>
    <x v="0"/>
    <n v="2"/>
    <n v="17.89"/>
    <n v="2"/>
  </r>
  <r>
    <x v="1"/>
    <x v="1"/>
    <x v="0"/>
    <x v="0"/>
    <n v="2"/>
    <n v="14.48"/>
    <n v="2"/>
  </r>
  <r>
    <x v="0"/>
    <x v="1"/>
    <x v="0"/>
    <x v="0"/>
    <n v="2"/>
    <n v="9.6"/>
    <n v="4"/>
  </r>
  <r>
    <x v="1"/>
    <x v="1"/>
    <x v="0"/>
    <x v="0"/>
    <n v="2"/>
    <n v="34.630000000000003"/>
    <n v="3.55"/>
  </r>
  <r>
    <x v="1"/>
    <x v="1"/>
    <x v="0"/>
    <x v="0"/>
    <n v="4"/>
    <n v="34.65"/>
    <n v="3.68"/>
  </r>
  <r>
    <x v="1"/>
    <x v="1"/>
    <x v="0"/>
    <x v="0"/>
    <n v="2"/>
    <n v="23.33"/>
    <n v="5.65"/>
  </r>
  <r>
    <x v="1"/>
    <x v="1"/>
    <x v="0"/>
    <x v="0"/>
    <n v="3"/>
    <n v="45.35"/>
    <n v="3.5"/>
  </r>
  <r>
    <x v="1"/>
    <x v="1"/>
    <x v="0"/>
    <x v="0"/>
    <n v="4"/>
    <n v="23.17"/>
    <n v="6.5"/>
  </r>
  <r>
    <x v="1"/>
    <x v="1"/>
    <x v="0"/>
    <x v="0"/>
    <n v="2"/>
    <n v="40.549999999999997"/>
    <n v="3"/>
  </r>
  <r>
    <x v="1"/>
    <x v="0"/>
    <x v="0"/>
    <x v="0"/>
    <n v="5"/>
    <n v="20.69"/>
    <n v="5"/>
  </r>
  <r>
    <x v="0"/>
    <x v="1"/>
    <x v="0"/>
    <x v="0"/>
    <n v="3"/>
    <n v="20.9"/>
    <n v="3.5"/>
  </r>
  <r>
    <x v="1"/>
    <x v="1"/>
    <x v="0"/>
    <x v="0"/>
    <n v="5"/>
    <n v="30.46"/>
    <n v="2"/>
  </r>
  <r>
    <x v="0"/>
    <x v="1"/>
    <x v="0"/>
    <x v="0"/>
    <n v="3"/>
    <n v="18.149999999999999"/>
    <n v="3.5"/>
  </r>
  <r>
    <x v="1"/>
    <x v="1"/>
    <x v="0"/>
    <x v="0"/>
    <n v="3"/>
    <n v="23.1"/>
    <n v="4"/>
  </r>
  <r>
    <x v="1"/>
    <x v="1"/>
    <x v="0"/>
    <x v="0"/>
    <n v="2"/>
    <n v="15.69"/>
    <n v="1.5"/>
  </r>
  <r>
    <x v="0"/>
    <x v="1"/>
    <x v="2"/>
    <x v="1"/>
    <n v="2"/>
    <n v="19.809999999999999"/>
    <n v="4.1900000000000004"/>
  </r>
  <r>
    <x v="1"/>
    <x v="1"/>
    <x v="2"/>
    <x v="1"/>
    <n v="2"/>
    <n v="28.44"/>
    <n v="2.56"/>
  </r>
  <r>
    <x v="1"/>
    <x v="1"/>
    <x v="2"/>
    <x v="1"/>
    <n v="2"/>
    <n v="15.48"/>
    <n v="2.02"/>
  </r>
  <r>
    <x v="1"/>
    <x v="1"/>
    <x v="2"/>
    <x v="1"/>
    <n v="2"/>
    <n v="16.579999999999998"/>
    <n v="4"/>
  </r>
  <r>
    <x v="1"/>
    <x v="0"/>
    <x v="2"/>
    <x v="1"/>
    <n v="2"/>
    <n v="7.56"/>
    <n v="1.44"/>
  </r>
  <r>
    <x v="1"/>
    <x v="1"/>
    <x v="2"/>
    <x v="1"/>
    <n v="2"/>
    <n v="10.34"/>
    <n v="2"/>
  </r>
  <r>
    <x v="0"/>
    <x v="1"/>
    <x v="2"/>
    <x v="1"/>
    <n v="4"/>
    <n v="43.11"/>
    <n v="5"/>
  </r>
  <r>
    <x v="0"/>
    <x v="1"/>
    <x v="2"/>
    <x v="1"/>
    <n v="2"/>
    <n v="13"/>
    <n v="2"/>
  </r>
  <r>
    <x v="1"/>
    <x v="1"/>
    <x v="2"/>
    <x v="1"/>
    <n v="2"/>
    <n v="13.51"/>
    <n v="2"/>
  </r>
  <r>
    <x v="1"/>
    <x v="1"/>
    <x v="2"/>
    <x v="1"/>
    <n v="3"/>
    <n v="18.71"/>
    <n v="4"/>
  </r>
  <r>
    <x v="0"/>
    <x v="1"/>
    <x v="2"/>
    <x v="1"/>
    <n v="2"/>
    <n v="12.74"/>
    <n v="2.0099999999999998"/>
  </r>
  <r>
    <x v="0"/>
    <x v="1"/>
    <x v="2"/>
    <x v="1"/>
    <n v="2"/>
    <n v="13"/>
    <n v="2"/>
  </r>
  <r>
    <x v="0"/>
    <x v="1"/>
    <x v="2"/>
    <x v="1"/>
    <n v="2"/>
    <n v="16.399999999999999"/>
    <n v="2.5"/>
  </r>
  <r>
    <x v="1"/>
    <x v="1"/>
    <x v="2"/>
    <x v="1"/>
    <n v="4"/>
    <n v="20.53"/>
    <n v="4"/>
  </r>
  <r>
    <x v="0"/>
    <x v="1"/>
    <x v="2"/>
    <x v="1"/>
    <n v="3"/>
    <n v="16.47"/>
    <n v="3.23"/>
  </r>
  <r>
    <x v="1"/>
    <x v="1"/>
    <x v="1"/>
    <x v="0"/>
    <n v="3"/>
    <n v="26.59"/>
    <n v="3.41"/>
  </r>
  <r>
    <x v="1"/>
    <x v="1"/>
    <x v="1"/>
    <x v="0"/>
    <n v="4"/>
    <n v="38.729999999999997"/>
    <n v="3"/>
  </r>
  <r>
    <x v="1"/>
    <x v="1"/>
    <x v="1"/>
    <x v="0"/>
    <n v="2"/>
    <n v="24.27"/>
    <n v="2.0299999999999998"/>
  </r>
  <r>
    <x v="0"/>
    <x v="1"/>
    <x v="1"/>
    <x v="0"/>
    <n v="2"/>
    <n v="12.76"/>
    <n v="2.23"/>
  </r>
  <r>
    <x v="1"/>
    <x v="1"/>
    <x v="1"/>
    <x v="0"/>
    <n v="3"/>
    <n v="30.06"/>
    <n v="2"/>
  </r>
  <r>
    <x v="1"/>
    <x v="1"/>
    <x v="1"/>
    <x v="0"/>
    <n v="4"/>
    <n v="25.89"/>
    <n v="5.16"/>
  </r>
  <r>
    <x v="1"/>
    <x v="0"/>
    <x v="1"/>
    <x v="0"/>
    <n v="4"/>
    <n v="48.33"/>
    <n v="9"/>
  </r>
  <r>
    <x v="0"/>
    <x v="1"/>
    <x v="1"/>
    <x v="0"/>
    <n v="2"/>
    <n v="13.27"/>
    <n v="2.5"/>
  </r>
  <r>
    <x v="0"/>
    <x v="1"/>
    <x v="1"/>
    <x v="0"/>
    <n v="3"/>
    <n v="28.17"/>
    <n v="6.5"/>
  </r>
  <r>
    <x v="0"/>
    <x v="1"/>
    <x v="1"/>
    <x v="0"/>
    <n v="2"/>
    <n v="12.9"/>
    <n v="1.1000000000000001"/>
  </r>
  <r>
    <x v="1"/>
    <x v="1"/>
    <x v="1"/>
    <x v="0"/>
    <n v="5"/>
    <n v="28.15"/>
    <n v="3"/>
  </r>
  <r>
    <x v="1"/>
    <x v="1"/>
    <x v="1"/>
    <x v="0"/>
    <n v="2"/>
    <n v="11.59"/>
    <n v="1.5"/>
  </r>
  <r>
    <x v="1"/>
    <x v="1"/>
    <x v="1"/>
    <x v="0"/>
    <n v="2"/>
    <n v="7.74"/>
    <n v="1.44"/>
  </r>
  <r>
    <x v="0"/>
    <x v="1"/>
    <x v="1"/>
    <x v="0"/>
    <n v="4"/>
    <n v="30.14"/>
    <n v="3.09"/>
  </r>
  <r>
    <x v="1"/>
    <x v="1"/>
    <x v="3"/>
    <x v="1"/>
    <n v="2"/>
    <n v="12.16"/>
    <n v="2.2000000000000002"/>
  </r>
  <r>
    <x v="0"/>
    <x v="1"/>
    <x v="3"/>
    <x v="1"/>
    <n v="2"/>
    <n v="13.42"/>
    <n v="3.48"/>
  </r>
  <r>
    <x v="1"/>
    <x v="1"/>
    <x v="3"/>
    <x v="1"/>
    <n v="1"/>
    <n v="8.58"/>
    <n v="1.92"/>
  </r>
  <r>
    <x v="0"/>
    <x v="0"/>
    <x v="3"/>
    <x v="1"/>
    <n v="3"/>
    <n v="15.98"/>
    <n v="3"/>
  </r>
  <r>
    <x v="1"/>
    <x v="1"/>
    <x v="3"/>
    <x v="1"/>
    <n v="2"/>
    <n v="13.42"/>
    <n v="1.58"/>
  </r>
  <r>
    <x v="0"/>
    <x v="1"/>
    <x v="3"/>
    <x v="1"/>
    <n v="2"/>
    <n v="16.27"/>
    <n v="2.5"/>
  </r>
  <r>
    <x v="0"/>
    <x v="1"/>
    <x v="3"/>
    <x v="1"/>
    <n v="2"/>
    <n v="10.09"/>
    <n v="2"/>
  </r>
  <r>
    <x v="1"/>
    <x v="0"/>
    <x v="1"/>
    <x v="0"/>
    <n v="4"/>
    <n v="20.45"/>
    <n v="3"/>
  </r>
  <r>
    <x v="1"/>
    <x v="0"/>
    <x v="1"/>
    <x v="0"/>
    <n v="2"/>
    <n v="13.28"/>
    <n v="2.72"/>
  </r>
  <r>
    <x v="0"/>
    <x v="1"/>
    <x v="1"/>
    <x v="0"/>
    <n v="2"/>
    <n v="22.12"/>
    <n v="2.88"/>
  </r>
  <r>
    <x v="1"/>
    <x v="1"/>
    <x v="1"/>
    <x v="0"/>
    <n v="4"/>
    <n v="24.01"/>
    <n v="2"/>
  </r>
  <r>
    <x v="1"/>
    <x v="1"/>
    <x v="1"/>
    <x v="0"/>
    <n v="3"/>
    <n v="15.69"/>
    <n v="3"/>
  </r>
  <r>
    <x v="1"/>
    <x v="0"/>
    <x v="1"/>
    <x v="0"/>
    <n v="2"/>
    <n v="11.61"/>
    <n v="3.39"/>
  </r>
  <r>
    <x v="1"/>
    <x v="0"/>
    <x v="1"/>
    <x v="0"/>
    <n v="2"/>
    <n v="10.77"/>
    <n v="1.47"/>
  </r>
  <r>
    <x v="1"/>
    <x v="1"/>
    <x v="1"/>
    <x v="0"/>
    <n v="2"/>
    <n v="15.53"/>
    <n v="3"/>
  </r>
  <r>
    <x v="1"/>
    <x v="0"/>
    <x v="1"/>
    <x v="0"/>
    <n v="2"/>
    <n v="10.07"/>
    <n v="1.25"/>
  </r>
  <r>
    <x v="1"/>
    <x v="1"/>
    <x v="1"/>
    <x v="0"/>
    <n v="2"/>
    <n v="12.6"/>
    <n v="1"/>
  </r>
  <r>
    <x v="1"/>
    <x v="1"/>
    <x v="1"/>
    <x v="0"/>
    <n v="2"/>
    <n v="32.83"/>
    <n v="1.17"/>
  </r>
  <r>
    <x v="0"/>
    <x v="0"/>
    <x v="1"/>
    <x v="0"/>
    <n v="3"/>
    <n v="35.83"/>
    <n v="4.67"/>
  </r>
  <r>
    <x v="1"/>
    <x v="0"/>
    <x v="1"/>
    <x v="0"/>
    <n v="3"/>
    <n v="29.03"/>
    <n v="5.92"/>
  </r>
  <r>
    <x v="0"/>
    <x v="1"/>
    <x v="1"/>
    <x v="0"/>
    <n v="2"/>
    <n v="27.18"/>
    <n v="2"/>
  </r>
  <r>
    <x v="1"/>
    <x v="1"/>
    <x v="1"/>
    <x v="0"/>
    <n v="2"/>
    <n v="22.67"/>
    <n v="2"/>
  </r>
  <r>
    <x v="1"/>
    <x v="0"/>
    <x v="1"/>
    <x v="0"/>
    <n v="2"/>
    <n v="17.82"/>
    <n v="1.75"/>
  </r>
  <r>
    <x v="0"/>
    <x v="0"/>
    <x v="2"/>
    <x v="0"/>
    <n v="2"/>
    <n v="18.78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s v="Female"/>
    <x v="0"/>
    <x v="0"/>
    <s v="Dinner"/>
    <n v="2"/>
    <n v="16.989999999999998"/>
    <n v="1.01"/>
  </r>
  <r>
    <s v="Male"/>
    <x v="0"/>
    <x v="0"/>
    <s v="Dinner"/>
    <n v="3"/>
    <n v="10.34"/>
    <n v="1.66"/>
  </r>
  <r>
    <s v="Male"/>
    <x v="0"/>
    <x v="0"/>
    <s v="Dinner"/>
    <n v="3"/>
    <n v="21.01"/>
    <n v="3.5"/>
  </r>
  <r>
    <s v="Male"/>
    <x v="0"/>
    <x v="0"/>
    <s v="Dinner"/>
    <n v="2"/>
    <n v="23.68"/>
    <n v="3.31"/>
  </r>
  <r>
    <s v="Female"/>
    <x v="0"/>
    <x v="0"/>
    <s v="Dinner"/>
    <n v="4"/>
    <n v="24.59"/>
    <n v="3.61"/>
  </r>
  <r>
    <s v="Male"/>
    <x v="0"/>
    <x v="0"/>
    <s v="Dinner"/>
    <n v="4"/>
    <n v="25.29"/>
    <n v="4.71"/>
  </r>
  <r>
    <s v="Male"/>
    <x v="0"/>
    <x v="0"/>
    <s v="Dinner"/>
    <n v="2"/>
    <n v="8.77"/>
    <n v="2"/>
  </r>
  <r>
    <s v="Male"/>
    <x v="0"/>
    <x v="0"/>
    <s v="Dinner"/>
    <n v="4"/>
    <n v="26.88"/>
    <n v="3.12"/>
  </r>
  <r>
    <s v="Male"/>
    <x v="0"/>
    <x v="0"/>
    <s v="Dinner"/>
    <n v="2"/>
    <n v="15.04"/>
    <n v="1.96"/>
  </r>
  <r>
    <s v="Male"/>
    <x v="0"/>
    <x v="0"/>
    <s v="Dinner"/>
    <n v="2"/>
    <n v="14.78"/>
    <n v="3.23"/>
  </r>
  <r>
    <s v="Male"/>
    <x v="0"/>
    <x v="0"/>
    <s v="Dinner"/>
    <n v="2"/>
    <n v="10.27"/>
    <n v="1.71"/>
  </r>
  <r>
    <s v="Female"/>
    <x v="0"/>
    <x v="0"/>
    <s v="Dinner"/>
    <n v="4"/>
    <n v="35.26"/>
    <n v="5"/>
  </r>
  <r>
    <s v="Male"/>
    <x v="0"/>
    <x v="0"/>
    <s v="Dinner"/>
    <n v="2"/>
    <n v="15.42"/>
    <n v="1.57"/>
  </r>
  <r>
    <s v="Male"/>
    <x v="0"/>
    <x v="0"/>
    <s v="Dinner"/>
    <n v="4"/>
    <n v="18.43"/>
    <n v="3"/>
  </r>
  <r>
    <s v="Female"/>
    <x v="0"/>
    <x v="0"/>
    <s v="Dinner"/>
    <n v="2"/>
    <n v="14.83"/>
    <n v="3.02"/>
  </r>
  <r>
    <s v="Male"/>
    <x v="0"/>
    <x v="0"/>
    <s v="Dinner"/>
    <n v="2"/>
    <n v="21.58"/>
    <n v="3.92"/>
  </r>
  <r>
    <s v="Female"/>
    <x v="0"/>
    <x v="0"/>
    <s v="Dinner"/>
    <n v="3"/>
    <n v="10.33"/>
    <n v="1.67"/>
  </r>
  <r>
    <s v="Male"/>
    <x v="0"/>
    <x v="0"/>
    <s v="Dinner"/>
    <n v="3"/>
    <n v="16.29"/>
    <n v="3.71"/>
  </r>
  <r>
    <s v="Female"/>
    <x v="0"/>
    <x v="0"/>
    <s v="Dinner"/>
    <n v="3"/>
    <n v="16.97"/>
    <n v="3.5"/>
  </r>
  <r>
    <s v="Male"/>
    <x v="0"/>
    <x v="1"/>
    <s v="Dinner"/>
    <n v="3"/>
    <n v="20.65"/>
    <n v="3.35"/>
  </r>
  <r>
    <s v="Male"/>
    <x v="0"/>
    <x v="1"/>
    <s v="Dinner"/>
    <n v="2"/>
    <n v="17.920000000000002"/>
    <n v="4.08"/>
  </r>
  <r>
    <s v="Female"/>
    <x v="0"/>
    <x v="1"/>
    <s v="Dinner"/>
    <n v="2"/>
    <n v="20.29"/>
    <n v="2.75"/>
  </r>
  <r>
    <s v="Female"/>
    <x v="0"/>
    <x v="1"/>
    <s v="Dinner"/>
    <n v="2"/>
    <n v="15.77"/>
    <n v="2.23"/>
  </r>
  <r>
    <s v="Male"/>
    <x v="0"/>
    <x v="1"/>
    <s v="Dinner"/>
    <n v="4"/>
    <n v="39.42"/>
    <n v="7.58"/>
  </r>
  <r>
    <s v="Male"/>
    <x v="0"/>
    <x v="1"/>
    <s v="Dinner"/>
    <n v="2"/>
    <n v="19.82"/>
    <n v="3.18"/>
  </r>
  <r>
    <s v="Male"/>
    <x v="0"/>
    <x v="1"/>
    <s v="Dinner"/>
    <n v="4"/>
    <n v="17.809999999999999"/>
    <n v="2.34"/>
  </r>
  <r>
    <s v="Male"/>
    <x v="0"/>
    <x v="1"/>
    <s v="Dinner"/>
    <n v="2"/>
    <n v="13.37"/>
    <n v="2"/>
  </r>
  <r>
    <s v="Male"/>
    <x v="0"/>
    <x v="1"/>
    <s v="Dinner"/>
    <n v="2"/>
    <n v="12.69"/>
    <n v="2"/>
  </r>
  <r>
    <s v="Male"/>
    <x v="0"/>
    <x v="1"/>
    <s v="Dinner"/>
    <n v="2"/>
    <n v="21.7"/>
    <n v="4.3"/>
  </r>
  <r>
    <s v="Female"/>
    <x v="0"/>
    <x v="1"/>
    <s v="Dinner"/>
    <n v="2"/>
    <n v="19.649999999999999"/>
    <n v="3"/>
  </r>
  <r>
    <s v="Male"/>
    <x v="0"/>
    <x v="1"/>
    <s v="Dinner"/>
    <n v="2"/>
    <n v="9.5500000000000007"/>
    <n v="1.45"/>
  </r>
  <r>
    <s v="Male"/>
    <x v="0"/>
    <x v="1"/>
    <s v="Dinner"/>
    <n v="4"/>
    <n v="18.350000000000001"/>
    <n v="2.5"/>
  </r>
  <r>
    <s v="Female"/>
    <x v="0"/>
    <x v="1"/>
    <s v="Dinner"/>
    <n v="2"/>
    <n v="15.06"/>
    <n v="3"/>
  </r>
  <r>
    <s v="Female"/>
    <x v="0"/>
    <x v="1"/>
    <s v="Dinner"/>
    <n v="4"/>
    <n v="20.69"/>
    <n v="2.4500000000000002"/>
  </r>
  <r>
    <s v="Male"/>
    <x v="0"/>
    <x v="1"/>
    <s v="Dinner"/>
    <n v="2"/>
    <n v="17.78"/>
    <n v="3.27"/>
  </r>
  <r>
    <s v="Male"/>
    <x v="0"/>
    <x v="1"/>
    <s v="Dinner"/>
    <n v="3"/>
    <n v="24.06"/>
    <n v="3.6"/>
  </r>
  <r>
    <s v="Male"/>
    <x v="0"/>
    <x v="1"/>
    <s v="Dinner"/>
    <n v="3"/>
    <n v="16.309999999999999"/>
    <n v="2"/>
  </r>
  <r>
    <s v="Female"/>
    <x v="0"/>
    <x v="1"/>
    <s v="Dinner"/>
    <n v="3"/>
    <n v="16.93"/>
    <n v="3.07"/>
  </r>
  <r>
    <s v="Male"/>
    <x v="0"/>
    <x v="1"/>
    <s v="Dinner"/>
    <n v="3"/>
    <n v="18.690000000000001"/>
    <n v="2.31"/>
  </r>
  <r>
    <s v="Male"/>
    <x v="0"/>
    <x v="1"/>
    <s v="Dinner"/>
    <n v="3"/>
    <n v="31.27"/>
    <n v="5"/>
  </r>
  <r>
    <s v="Male"/>
    <x v="0"/>
    <x v="1"/>
    <s v="Dinner"/>
    <n v="3"/>
    <n v="16.04"/>
    <n v="2.2400000000000002"/>
  </r>
  <r>
    <s v="Male"/>
    <x v="0"/>
    <x v="0"/>
    <s v="Dinner"/>
    <n v="2"/>
    <n v="17.46"/>
    <n v="2.54"/>
  </r>
  <r>
    <s v="Male"/>
    <x v="0"/>
    <x v="0"/>
    <s v="Dinner"/>
    <n v="2"/>
    <n v="13.94"/>
    <n v="3.06"/>
  </r>
  <r>
    <s v="Male"/>
    <x v="0"/>
    <x v="0"/>
    <s v="Dinner"/>
    <n v="2"/>
    <n v="9.68"/>
    <n v="1.32"/>
  </r>
  <r>
    <s v="Male"/>
    <x v="0"/>
    <x v="0"/>
    <s v="Dinner"/>
    <n v="4"/>
    <n v="30.4"/>
    <n v="5.6"/>
  </r>
  <r>
    <s v="Male"/>
    <x v="0"/>
    <x v="0"/>
    <s v="Dinner"/>
    <n v="2"/>
    <n v="18.29"/>
    <n v="3"/>
  </r>
  <r>
    <s v="Male"/>
    <x v="0"/>
    <x v="0"/>
    <s v="Dinner"/>
    <n v="2"/>
    <n v="22.23"/>
    <n v="5"/>
  </r>
  <r>
    <s v="Male"/>
    <x v="0"/>
    <x v="0"/>
    <s v="Dinner"/>
    <n v="4"/>
    <n v="32.4"/>
    <n v="6"/>
  </r>
  <r>
    <s v="Male"/>
    <x v="0"/>
    <x v="0"/>
    <s v="Dinner"/>
    <n v="3"/>
    <n v="28.55"/>
    <n v="2.0499999999999998"/>
  </r>
  <r>
    <s v="Male"/>
    <x v="0"/>
    <x v="0"/>
    <s v="Dinner"/>
    <n v="2"/>
    <n v="18.04"/>
    <n v="3"/>
  </r>
  <r>
    <s v="Male"/>
    <x v="0"/>
    <x v="0"/>
    <s v="Dinner"/>
    <n v="2"/>
    <n v="12.54"/>
    <n v="2.5"/>
  </r>
  <r>
    <s v="Female"/>
    <x v="0"/>
    <x v="0"/>
    <s v="Dinner"/>
    <n v="2"/>
    <n v="10.29"/>
    <n v="2.6"/>
  </r>
  <r>
    <s v="Female"/>
    <x v="0"/>
    <x v="0"/>
    <s v="Dinner"/>
    <n v="4"/>
    <n v="34.81"/>
    <n v="5.2"/>
  </r>
  <r>
    <s v="Male"/>
    <x v="0"/>
    <x v="0"/>
    <s v="Dinner"/>
    <n v="2"/>
    <n v="9.94"/>
    <n v="1.56"/>
  </r>
  <r>
    <s v="Male"/>
    <x v="0"/>
    <x v="0"/>
    <s v="Dinner"/>
    <n v="4"/>
    <n v="25.56"/>
    <n v="4.34"/>
  </r>
  <r>
    <s v="Male"/>
    <x v="0"/>
    <x v="0"/>
    <s v="Dinner"/>
    <n v="2"/>
    <n v="19.489999999999998"/>
    <n v="3.51"/>
  </r>
  <r>
    <s v="Male"/>
    <x v="1"/>
    <x v="1"/>
    <s v="Dinner"/>
    <n v="4"/>
    <n v="38.01"/>
    <n v="3"/>
  </r>
  <r>
    <s v="Female"/>
    <x v="0"/>
    <x v="1"/>
    <s v="Dinner"/>
    <n v="2"/>
    <n v="26.41"/>
    <n v="1.5"/>
  </r>
  <r>
    <s v="Male"/>
    <x v="1"/>
    <x v="1"/>
    <s v="Dinner"/>
    <n v="2"/>
    <n v="11.24"/>
    <n v="1.76"/>
  </r>
  <r>
    <s v="Male"/>
    <x v="0"/>
    <x v="1"/>
    <s v="Dinner"/>
    <n v="4"/>
    <n v="48.27"/>
    <n v="6.73"/>
  </r>
  <r>
    <s v="Male"/>
    <x v="1"/>
    <x v="1"/>
    <s v="Dinner"/>
    <n v="2"/>
    <n v="20.29"/>
    <n v="3.21"/>
  </r>
  <r>
    <s v="Male"/>
    <x v="1"/>
    <x v="1"/>
    <s v="Dinner"/>
    <n v="2"/>
    <n v="13.81"/>
    <n v="2"/>
  </r>
  <r>
    <s v="Male"/>
    <x v="1"/>
    <x v="1"/>
    <s v="Dinner"/>
    <n v="2"/>
    <n v="11.02"/>
    <n v="1.98"/>
  </r>
  <r>
    <s v="Male"/>
    <x v="1"/>
    <x v="1"/>
    <s v="Dinner"/>
    <n v="4"/>
    <n v="18.29"/>
    <n v="3.76"/>
  </r>
  <r>
    <s v="Male"/>
    <x v="0"/>
    <x v="1"/>
    <s v="Dinner"/>
    <n v="3"/>
    <n v="17.59"/>
    <n v="2.64"/>
  </r>
  <r>
    <s v="Male"/>
    <x v="0"/>
    <x v="1"/>
    <s v="Dinner"/>
    <n v="3"/>
    <n v="20.079999999999998"/>
    <n v="3.15"/>
  </r>
  <r>
    <s v="Female"/>
    <x v="0"/>
    <x v="1"/>
    <s v="Dinner"/>
    <n v="2"/>
    <n v="16.45"/>
    <n v="2.4700000000000002"/>
  </r>
  <r>
    <s v="Female"/>
    <x v="1"/>
    <x v="1"/>
    <s v="Dinner"/>
    <n v="1"/>
    <n v="3.07"/>
    <n v="1"/>
  </r>
  <r>
    <s v="Male"/>
    <x v="0"/>
    <x v="1"/>
    <s v="Dinner"/>
    <n v="2"/>
    <n v="20.23"/>
    <n v="2.0099999999999998"/>
  </r>
  <r>
    <s v="Male"/>
    <x v="1"/>
    <x v="1"/>
    <s v="Dinner"/>
    <n v="2"/>
    <n v="15.01"/>
    <n v="2.09"/>
  </r>
  <r>
    <s v="Male"/>
    <x v="0"/>
    <x v="1"/>
    <s v="Dinner"/>
    <n v="2"/>
    <n v="12.02"/>
    <n v="1.97"/>
  </r>
  <r>
    <s v="Female"/>
    <x v="0"/>
    <x v="1"/>
    <s v="Dinner"/>
    <n v="3"/>
    <n v="17.07"/>
    <n v="3"/>
  </r>
  <r>
    <s v="Female"/>
    <x v="1"/>
    <x v="1"/>
    <s v="Dinner"/>
    <n v="2"/>
    <n v="26.86"/>
    <n v="3.14"/>
  </r>
  <r>
    <s v="Female"/>
    <x v="1"/>
    <x v="1"/>
    <s v="Dinner"/>
    <n v="2"/>
    <n v="25.28"/>
    <n v="5"/>
  </r>
  <r>
    <s v="Female"/>
    <x v="0"/>
    <x v="1"/>
    <s v="Dinner"/>
    <n v="2"/>
    <n v="14.73"/>
    <n v="2.2000000000000002"/>
  </r>
  <r>
    <s v="Male"/>
    <x v="0"/>
    <x v="1"/>
    <s v="Dinner"/>
    <n v="2"/>
    <n v="10.51"/>
    <n v="1.25"/>
  </r>
  <r>
    <s v="Male"/>
    <x v="1"/>
    <x v="1"/>
    <s v="Dinner"/>
    <n v="2"/>
    <n v="17.920000000000002"/>
    <n v="3.08"/>
  </r>
  <r>
    <s v="Male"/>
    <x v="0"/>
    <x v="2"/>
    <s v="Lunch"/>
    <n v="4"/>
    <n v="27.2"/>
    <n v="4"/>
  </r>
  <r>
    <s v="Male"/>
    <x v="0"/>
    <x v="2"/>
    <s v="Lunch"/>
    <n v="2"/>
    <n v="22.76"/>
    <n v="3"/>
  </r>
  <r>
    <s v="Male"/>
    <x v="0"/>
    <x v="2"/>
    <s v="Lunch"/>
    <n v="2"/>
    <n v="17.29"/>
    <n v="2.71"/>
  </r>
  <r>
    <s v="Male"/>
    <x v="1"/>
    <x v="2"/>
    <s v="Lunch"/>
    <n v="2"/>
    <n v="19.440000000000001"/>
    <n v="3"/>
  </r>
  <r>
    <s v="Male"/>
    <x v="0"/>
    <x v="2"/>
    <s v="Lunch"/>
    <n v="2"/>
    <n v="16.66"/>
    <n v="3.4"/>
  </r>
  <r>
    <s v="Female"/>
    <x v="0"/>
    <x v="2"/>
    <s v="Lunch"/>
    <n v="1"/>
    <n v="10.07"/>
    <n v="1.83"/>
  </r>
  <r>
    <s v="Male"/>
    <x v="1"/>
    <x v="2"/>
    <s v="Lunch"/>
    <n v="2"/>
    <n v="32.68"/>
    <n v="5"/>
  </r>
  <r>
    <s v="Male"/>
    <x v="0"/>
    <x v="2"/>
    <s v="Lunch"/>
    <n v="2"/>
    <n v="15.98"/>
    <n v="2.0299999999999998"/>
  </r>
  <r>
    <s v="Female"/>
    <x v="0"/>
    <x v="2"/>
    <s v="Lunch"/>
    <n v="4"/>
    <n v="34.83"/>
    <n v="5.17"/>
  </r>
  <r>
    <s v="Male"/>
    <x v="0"/>
    <x v="2"/>
    <s v="Lunch"/>
    <n v="2"/>
    <n v="13.03"/>
    <n v="2"/>
  </r>
  <r>
    <s v="Male"/>
    <x v="0"/>
    <x v="2"/>
    <s v="Lunch"/>
    <n v="2"/>
    <n v="18.28"/>
    <n v="4"/>
  </r>
  <r>
    <s v="Male"/>
    <x v="0"/>
    <x v="2"/>
    <s v="Lunch"/>
    <n v="2"/>
    <n v="24.71"/>
    <n v="5.85"/>
  </r>
  <r>
    <s v="Male"/>
    <x v="0"/>
    <x v="2"/>
    <s v="Lunch"/>
    <n v="2"/>
    <n v="21.16"/>
    <n v="3"/>
  </r>
  <r>
    <s v="Male"/>
    <x v="1"/>
    <x v="3"/>
    <s v="Dinner"/>
    <n v="2"/>
    <n v="28.97"/>
    <n v="3"/>
  </r>
  <r>
    <s v="Male"/>
    <x v="0"/>
    <x v="3"/>
    <s v="Dinner"/>
    <n v="2"/>
    <n v="22.49"/>
    <n v="3.5"/>
  </r>
  <r>
    <s v="Female"/>
    <x v="1"/>
    <x v="3"/>
    <s v="Dinner"/>
    <n v="2"/>
    <n v="5.75"/>
    <n v="1"/>
  </r>
  <r>
    <s v="Female"/>
    <x v="1"/>
    <x v="3"/>
    <s v="Dinner"/>
    <n v="2"/>
    <n v="16.32"/>
    <n v="4.3"/>
  </r>
  <r>
    <s v="Female"/>
    <x v="0"/>
    <x v="3"/>
    <s v="Dinner"/>
    <n v="2"/>
    <n v="22.75"/>
    <n v="3.25"/>
  </r>
  <r>
    <s v="Male"/>
    <x v="1"/>
    <x v="3"/>
    <s v="Dinner"/>
    <n v="4"/>
    <n v="40.17"/>
    <n v="4.7300000000000004"/>
  </r>
  <r>
    <s v="Male"/>
    <x v="1"/>
    <x v="3"/>
    <s v="Dinner"/>
    <n v="2"/>
    <n v="27.28"/>
    <n v="4"/>
  </r>
  <r>
    <s v="Male"/>
    <x v="1"/>
    <x v="3"/>
    <s v="Dinner"/>
    <n v="2"/>
    <n v="12.03"/>
    <n v="1.5"/>
  </r>
  <r>
    <s v="Male"/>
    <x v="1"/>
    <x v="3"/>
    <s v="Dinner"/>
    <n v="2"/>
    <n v="21.01"/>
    <n v="3"/>
  </r>
  <r>
    <s v="Male"/>
    <x v="0"/>
    <x v="3"/>
    <s v="Dinner"/>
    <n v="2"/>
    <n v="12.46"/>
    <n v="1.5"/>
  </r>
  <r>
    <s v="Female"/>
    <x v="1"/>
    <x v="3"/>
    <s v="Dinner"/>
    <n v="2"/>
    <n v="11.35"/>
    <n v="2.5"/>
  </r>
  <r>
    <s v="Female"/>
    <x v="1"/>
    <x v="3"/>
    <s v="Dinner"/>
    <n v="2"/>
    <n v="15.38"/>
    <n v="3"/>
  </r>
  <r>
    <s v="Female"/>
    <x v="1"/>
    <x v="1"/>
    <s v="Dinner"/>
    <n v="3"/>
    <n v="44.3"/>
    <n v="2.5"/>
  </r>
  <r>
    <s v="Female"/>
    <x v="1"/>
    <x v="1"/>
    <s v="Dinner"/>
    <n v="2"/>
    <n v="22.42"/>
    <n v="3.48"/>
  </r>
  <r>
    <s v="Female"/>
    <x v="0"/>
    <x v="1"/>
    <s v="Dinner"/>
    <n v="2"/>
    <n v="20.92"/>
    <n v="4.08"/>
  </r>
  <r>
    <s v="Male"/>
    <x v="1"/>
    <x v="1"/>
    <s v="Dinner"/>
    <n v="2"/>
    <n v="15.36"/>
    <n v="1.64"/>
  </r>
  <r>
    <s v="Male"/>
    <x v="1"/>
    <x v="1"/>
    <s v="Dinner"/>
    <n v="2"/>
    <n v="20.49"/>
    <n v="4.0599999999999996"/>
  </r>
  <r>
    <s v="Male"/>
    <x v="1"/>
    <x v="1"/>
    <s v="Dinner"/>
    <n v="2"/>
    <n v="25.21"/>
    <n v="4.29"/>
  </r>
  <r>
    <s v="Male"/>
    <x v="0"/>
    <x v="1"/>
    <s v="Dinner"/>
    <n v="2"/>
    <n v="18.239999999999998"/>
    <n v="3.76"/>
  </r>
  <r>
    <s v="Female"/>
    <x v="1"/>
    <x v="1"/>
    <s v="Dinner"/>
    <n v="2"/>
    <n v="14.31"/>
    <n v="4"/>
  </r>
  <r>
    <s v="Male"/>
    <x v="0"/>
    <x v="1"/>
    <s v="Dinner"/>
    <n v="2"/>
    <n v="14"/>
    <n v="3"/>
  </r>
  <r>
    <s v="Female"/>
    <x v="0"/>
    <x v="1"/>
    <s v="Dinner"/>
    <n v="1"/>
    <n v="7.25"/>
    <n v="1"/>
  </r>
  <r>
    <s v="Male"/>
    <x v="0"/>
    <x v="0"/>
    <s v="Dinner"/>
    <n v="3"/>
    <n v="38.07"/>
    <n v="4"/>
  </r>
  <r>
    <s v="Male"/>
    <x v="0"/>
    <x v="0"/>
    <s v="Dinner"/>
    <n v="2"/>
    <n v="23.95"/>
    <n v="2.5499999999999998"/>
  </r>
  <r>
    <s v="Female"/>
    <x v="0"/>
    <x v="0"/>
    <s v="Dinner"/>
    <n v="3"/>
    <n v="25.71"/>
    <n v="4"/>
  </r>
  <r>
    <s v="Female"/>
    <x v="0"/>
    <x v="0"/>
    <s v="Dinner"/>
    <n v="2"/>
    <n v="17.309999999999999"/>
    <n v="3.5"/>
  </r>
  <r>
    <s v="Male"/>
    <x v="0"/>
    <x v="0"/>
    <s v="Dinner"/>
    <n v="4"/>
    <n v="29.93"/>
    <n v="5.07"/>
  </r>
  <r>
    <s v="Female"/>
    <x v="0"/>
    <x v="2"/>
    <s v="Lunch"/>
    <n v="2"/>
    <n v="10.65"/>
    <n v="1.5"/>
  </r>
  <r>
    <s v="Female"/>
    <x v="0"/>
    <x v="2"/>
    <s v="Lunch"/>
    <n v="2"/>
    <n v="12.43"/>
    <n v="1.8"/>
  </r>
  <r>
    <s v="Female"/>
    <x v="0"/>
    <x v="2"/>
    <s v="Lunch"/>
    <n v="4"/>
    <n v="24.08"/>
    <n v="2.92"/>
  </r>
  <r>
    <s v="Male"/>
    <x v="0"/>
    <x v="2"/>
    <s v="Lunch"/>
    <n v="2"/>
    <n v="11.69"/>
    <n v="2.31"/>
  </r>
  <r>
    <s v="Female"/>
    <x v="0"/>
    <x v="2"/>
    <s v="Lunch"/>
    <n v="2"/>
    <n v="13.42"/>
    <n v="1.68"/>
  </r>
  <r>
    <s v="Male"/>
    <x v="0"/>
    <x v="2"/>
    <s v="Lunch"/>
    <n v="2"/>
    <n v="14.26"/>
    <n v="2.5"/>
  </r>
  <r>
    <s v="Male"/>
    <x v="0"/>
    <x v="2"/>
    <s v="Lunch"/>
    <n v="2"/>
    <n v="15.95"/>
    <n v="2"/>
  </r>
  <r>
    <s v="Female"/>
    <x v="0"/>
    <x v="2"/>
    <s v="Lunch"/>
    <n v="2"/>
    <n v="12.48"/>
    <n v="2.52"/>
  </r>
  <r>
    <s v="Female"/>
    <x v="0"/>
    <x v="2"/>
    <s v="Lunch"/>
    <n v="6"/>
    <n v="29.8"/>
    <n v="4.2"/>
  </r>
  <r>
    <s v="Male"/>
    <x v="0"/>
    <x v="2"/>
    <s v="Lunch"/>
    <n v="2"/>
    <n v="8.52"/>
    <n v="1.48"/>
  </r>
  <r>
    <s v="Female"/>
    <x v="0"/>
    <x v="2"/>
    <s v="Lunch"/>
    <n v="2"/>
    <n v="14.52"/>
    <n v="2"/>
  </r>
  <r>
    <s v="Female"/>
    <x v="0"/>
    <x v="2"/>
    <s v="Lunch"/>
    <n v="2"/>
    <n v="11.38"/>
    <n v="2"/>
  </r>
  <r>
    <s v="Male"/>
    <x v="0"/>
    <x v="2"/>
    <s v="Lunch"/>
    <n v="3"/>
    <n v="22.82"/>
    <n v="2.1800000000000002"/>
  </r>
  <r>
    <s v="Male"/>
    <x v="0"/>
    <x v="2"/>
    <s v="Lunch"/>
    <n v="2"/>
    <n v="19.079999999999998"/>
    <n v="1.5"/>
  </r>
  <r>
    <s v="Female"/>
    <x v="0"/>
    <x v="2"/>
    <s v="Lunch"/>
    <n v="2"/>
    <n v="20.27"/>
    <n v="2.83"/>
  </r>
  <r>
    <s v="Female"/>
    <x v="0"/>
    <x v="2"/>
    <s v="Lunch"/>
    <n v="2"/>
    <n v="11.17"/>
    <n v="1.5"/>
  </r>
  <r>
    <s v="Female"/>
    <x v="0"/>
    <x v="2"/>
    <s v="Lunch"/>
    <n v="2"/>
    <n v="12.26"/>
    <n v="2"/>
  </r>
  <r>
    <s v="Female"/>
    <x v="0"/>
    <x v="2"/>
    <s v="Lunch"/>
    <n v="2"/>
    <n v="18.260000000000002"/>
    <n v="3.25"/>
  </r>
  <r>
    <s v="Female"/>
    <x v="0"/>
    <x v="2"/>
    <s v="Lunch"/>
    <n v="2"/>
    <n v="8.51"/>
    <n v="1.25"/>
  </r>
  <r>
    <s v="Female"/>
    <x v="0"/>
    <x v="2"/>
    <s v="Lunch"/>
    <n v="2"/>
    <n v="10.33"/>
    <n v="2"/>
  </r>
  <r>
    <s v="Female"/>
    <x v="0"/>
    <x v="2"/>
    <s v="Lunch"/>
    <n v="2"/>
    <n v="14.15"/>
    <n v="2"/>
  </r>
  <r>
    <s v="Male"/>
    <x v="1"/>
    <x v="2"/>
    <s v="Lunch"/>
    <n v="2"/>
    <n v="16"/>
    <n v="2"/>
  </r>
  <r>
    <s v="Female"/>
    <x v="0"/>
    <x v="2"/>
    <s v="Lunch"/>
    <n v="2"/>
    <n v="13.16"/>
    <n v="2.75"/>
  </r>
  <r>
    <s v="Female"/>
    <x v="0"/>
    <x v="2"/>
    <s v="Lunch"/>
    <n v="2"/>
    <n v="17.47"/>
    <n v="3.5"/>
  </r>
  <r>
    <s v="Male"/>
    <x v="0"/>
    <x v="2"/>
    <s v="Lunch"/>
    <n v="6"/>
    <n v="34.299999999999997"/>
    <n v="6.7"/>
  </r>
  <r>
    <s v="Male"/>
    <x v="0"/>
    <x v="2"/>
    <s v="Lunch"/>
    <n v="5"/>
    <n v="41.19"/>
    <n v="5"/>
  </r>
  <r>
    <s v="Female"/>
    <x v="0"/>
    <x v="2"/>
    <s v="Lunch"/>
    <n v="6"/>
    <n v="27.05"/>
    <n v="5"/>
  </r>
  <r>
    <s v="Female"/>
    <x v="0"/>
    <x v="2"/>
    <s v="Lunch"/>
    <n v="2"/>
    <n v="16.43"/>
    <n v="2.2999999999999998"/>
  </r>
  <r>
    <s v="Female"/>
    <x v="0"/>
    <x v="2"/>
    <s v="Lunch"/>
    <n v="2"/>
    <n v="8.35"/>
    <n v="1.5"/>
  </r>
  <r>
    <s v="Female"/>
    <x v="0"/>
    <x v="2"/>
    <s v="Lunch"/>
    <n v="3"/>
    <n v="18.64"/>
    <n v="1.36"/>
  </r>
  <r>
    <s v="Female"/>
    <x v="0"/>
    <x v="2"/>
    <s v="Lunch"/>
    <n v="2"/>
    <n v="11.87"/>
    <n v="1.63"/>
  </r>
  <r>
    <s v="Male"/>
    <x v="0"/>
    <x v="2"/>
    <s v="Lunch"/>
    <n v="2"/>
    <n v="9.7799999999999994"/>
    <n v="1.73"/>
  </r>
  <r>
    <s v="Male"/>
    <x v="0"/>
    <x v="2"/>
    <s v="Lunch"/>
    <n v="2"/>
    <n v="7.51"/>
    <n v="2"/>
  </r>
  <r>
    <s v="Male"/>
    <x v="0"/>
    <x v="0"/>
    <s v="Dinner"/>
    <n v="2"/>
    <n v="14.07"/>
    <n v="2.5"/>
  </r>
  <r>
    <s v="Male"/>
    <x v="0"/>
    <x v="0"/>
    <s v="Dinner"/>
    <n v="2"/>
    <n v="13.13"/>
    <n v="2"/>
  </r>
  <r>
    <s v="Male"/>
    <x v="0"/>
    <x v="0"/>
    <s v="Dinner"/>
    <n v="3"/>
    <n v="17.260000000000002"/>
    <n v="2.74"/>
  </r>
  <r>
    <s v="Male"/>
    <x v="0"/>
    <x v="0"/>
    <s v="Dinner"/>
    <n v="4"/>
    <n v="24.55"/>
    <n v="2"/>
  </r>
  <r>
    <s v="Male"/>
    <x v="0"/>
    <x v="0"/>
    <s v="Dinner"/>
    <n v="4"/>
    <n v="19.77"/>
    <n v="2"/>
  </r>
  <r>
    <s v="Female"/>
    <x v="0"/>
    <x v="0"/>
    <s v="Dinner"/>
    <n v="5"/>
    <n v="29.85"/>
    <n v="5.14"/>
  </r>
  <r>
    <s v="Male"/>
    <x v="0"/>
    <x v="0"/>
    <s v="Dinner"/>
    <n v="6"/>
    <n v="48.17"/>
    <n v="5"/>
  </r>
  <r>
    <s v="Female"/>
    <x v="0"/>
    <x v="0"/>
    <s v="Dinner"/>
    <n v="4"/>
    <n v="25"/>
    <n v="3.75"/>
  </r>
  <r>
    <s v="Female"/>
    <x v="0"/>
    <x v="0"/>
    <s v="Dinner"/>
    <n v="2"/>
    <n v="13.39"/>
    <n v="2.61"/>
  </r>
  <r>
    <s v="Male"/>
    <x v="0"/>
    <x v="0"/>
    <s v="Dinner"/>
    <n v="4"/>
    <n v="16.489999999999998"/>
    <n v="2"/>
  </r>
  <r>
    <s v="Male"/>
    <x v="0"/>
    <x v="0"/>
    <s v="Dinner"/>
    <n v="4"/>
    <n v="21.5"/>
    <n v="3.5"/>
  </r>
  <r>
    <s v="Male"/>
    <x v="0"/>
    <x v="0"/>
    <s v="Dinner"/>
    <n v="2"/>
    <n v="12.66"/>
    <n v="2.5"/>
  </r>
  <r>
    <s v="Female"/>
    <x v="0"/>
    <x v="0"/>
    <s v="Dinner"/>
    <n v="3"/>
    <n v="16.21"/>
    <n v="2"/>
  </r>
  <r>
    <s v="Male"/>
    <x v="0"/>
    <x v="0"/>
    <s v="Dinner"/>
    <n v="2"/>
    <n v="13.81"/>
    <n v="2"/>
  </r>
  <r>
    <s v="Female"/>
    <x v="1"/>
    <x v="0"/>
    <s v="Dinner"/>
    <n v="2"/>
    <n v="17.510000000000002"/>
    <n v="3"/>
  </r>
  <r>
    <s v="Male"/>
    <x v="0"/>
    <x v="0"/>
    <s v="Dinner"/>
    <n v="3"/>
    <n v="24.52"/>
    <n v="3.48"/>
  </r>
  <r>
    <s v="Male"/>
    <x v="0"/>
    <x v="0"/>
    <s v="Dinner"/>
    <n v="2"/>
    <n v="20.76"/>
    <n v="2.2400000000000002"/>
  </r>
  <r>
    <s v="Male"/>
    <x v="0"/>
    <x v="0"/>
    <s v="Dinner"/>
    <n v="4"/>
    <n v="31.71"/>
    <n v="4.5"/>
  </r>
  <r>
    <s v="Female"/>
    <x v="1"/>
    <x v="1"/>
    <s v="Dinner"/>
    <n v="2"/>
    <n v="10.59"/>
    <n v="1.61"/>
  </r>
  <r>
    <s v="Female"/>
    <x v="1"/>
    <x v="1"/>
    <s v="Dinner"/>
    <n v="2"/>
    <n v="10.63"/>
    <n v="2"/>
  </r>
  <r>
    <s v="Male"/>
    <x v="1"/>
    <x v="1"/>
    <s v="Dinner"/>
    <n v="3"/>
    <n v="50.81"/>
    <n v="10"/>
  </r>
  <r>
    <s v="Male"/>
    <x v="1"/>
    <x v="1"/>
    <s v="Dinner"/>
    <n v="2"/>
    <n v="15.81"/>
    <n v="3.16"/>
  </r>
  <r>
    <s v="Male"/>
    <x v="1"/>
    <x v="0"/>
    <s v="Dinner"/>
    <n v="2"/>
    <n v="7.25"/>
    <n v="5.15"/>
  </r>
  <r>
    <s v="Male"/>
    <x v="1"/>
    <x v="0"/>
    <s v="Dinner"/>
    <n v="2"/>
    <n v="31.85"/>
    <n v="3.18"/>
  </r>
  <r>
    <s v="Male"/>
    <x v="1"/>
    <x v="0"/>
    <s v="Dinner"/>
    <n v="2"/>
    <n v="16.82"/>
    <n v="4"/>
  </r>
  <r>
    <s v="Male"/>
    <x v="1"/>
    <x v="0"/>
    <s v="Dinner"/>
    <n v="2"/>
    <n v="32.9"/>
    <n v="3.11"/>
  </r>
  <r>
    <s v="Male"/>
    <x v="1"/>
    <x v="0"/>
    <s v="Dinner"/>
    <n v="2"/>
    <n v="17.89"/>
    <n v="2"/>
  </r>
  <r>
    <s v="Male"/>
    <x v="1"/>
    <x v="0"/>
    <s v="Dinner"/>
    <n v="2"/>
    <n v="14.48"/>
    <n v="2"/>
  </r>
  <r>
    <s v="Female"/>
    <x v="1"/>
    <x v="0"/>
    <s v="Dinner"/>
    <n v="2"/>
    <n v="9.6"/>
    <n v="4"/>
  </r>
  <r>
    <s v="Male"/>
    <x v="1"/>
    <x v="0"/>
    <s v="Dinner"/>
    <n v="2"/>
    <n v="34.630000000000003"/>
    <n v="3.55"/>
  </r>
  <r>
    <s v="Male"/>
    <x v="1"/>
    <x v="0"/>
    <s v="Dinner"/>
    <n v="4"/>
    <n v="34.65"/>
    <n v="3.68"/>
  </r>
  <r>
    <s v="Male"/>
    <x v="1"/>
    <x v="0"/>
    <s v="Dinner"/>
    <n v="2"/>
    <n v="23.33"/>
    <n v="5.65"/>
  </r>
  <r>
    <s v="Male"/>
    <x v="1"/>
    <x v="0"/>
    <s v="Dinner"/>
    <n v="3"/>
    <n v="45.35"/>
    <n v="3.5"/>
  </r>
  <r>
    <s v="Male"/>
    <x v="1"/>
    <x v="0"/>
    <s v="Dinner"/>
    <n v="4"/>
    <n v="23.17"/>
    <n v="6.5"/>
  </r>
  <r>
    <s v="Male"/>
    <x v="1"/>
    <x v="0"/>
    <s v="Dinner"/>
    <n v="2"/>
    <n v="40.549999999999997"/>
    <n v="3"/>
  </r>
  <r>
    <s v="Male"/>
    <x v="0"/>
    <x v="0"/>
    <s v="Dinner"/>
    <n v="5"/>
    <n v="20.69"/>
    <n v="5"/>
  </r>
  <r>
    <s v="Female"/>
    <x v="1"/>
    <x v="0"/>
    <s v="Dinner"/>
    <n v="3"/>
    <n v="20.9"/>
    <n v="3.5"/>
  </r>
  <r>
    <s v="Male"/>
    <x v="1"/>
    <x v="0"/>
    <s v="Dinner"/>
    <n v="5"/>
    <n v="30.46"/>
    <n v="2"/>
  </r>
  <r>
    <s v="Female"/>
    <x v="1"/>
    <x v="0"/>
    <s v="Dinner"/>
    <n v="3"/>
    <n v="18.149999999999999"/>
    <n v="3.5"/>
  </r>
  <r>
    <s v="Male"/>
    <x v="1"/>
    <x v="0"/>
    <s v="Dinner"/>
    <n v="3"/>
    <n v="23.1"/>
    <n v="4"/>
  </r>
  <r>
    <s v="Male"/>
    <x v="1"/>
    <x v="0"/>
    <s v="Dinner"/>
    <n v="2"/>
    <n v="15.69"/>
    <n v="1.5"/>
  </r>
  <r>
    <s v="Female"/>
    <x v="1"/>
    <x v="2"/>
    <s v="Lunch"/>
    <n v="2"/>
    <n v="19.809999999999999"/>
    <n v="4.1900000000000004"/>
  </r>
  <r>
    <s v="Male"/>
    <x v="1"/>
    <x v="2"/>
    <s v="Lunch"/>
    <n v="2"/>
    <n v="28.44"/>
    <n v="2.56"/>
  </r>
  <r>
    <s v="Male"/>
    <x v="1"/>
    <x v="2"/>
    <s v="Lunch"/>
    <n v="2"/>
    <n v="15.48"/>
    <n v="2.02"/>
  </r>
  <r>
    <s v="Male"/>
    <x v="1"/>
    <x v="2"/>
    <s v="Lunch"/>
    <n v="2"/>
    <n v="16.579999999999998"/>
    <n v="4"/>
  </r>
  <r>
    <s v="Male"/>
    <x v="0"/>
    <x v="2"/>
    <s v="Lunch"/>
    <n v="2"/>
    <n v="7.56"/>
    <n v="1.44"/>
  </r>
  <r>
    <s v="Male"/>
    <x v="1"/>
    <x v="2"/>
    <s v="Lunch"/>
    <n v="2"/>
    <n v="10.34"/>
    <n v="2"/>
  </r>
  <r>
    <s v="Female"/>
    <x v="1"/>
    <x v="2"/>
    <s v="Lunch"/>
    <n v="4"/>
    <n v="43.11"/>
    <n v="5"/>
  </r>
  <r>
    <s v="Female"/>
    <x v="1"/>
    <x v="2"/>
    <s v="Lunch"/>
    <n v="2"/>
    <n v="13"/>
    <n v="2"/>
  </r>
  <r>
    <s v="Male"/>
    <x v="1"/>
    <x v="2"/>
    <s v="Lunch"/>
    <n v="2"/>
    <n v="13.51"/>
    <n v="2"/>
  </r>
  <r>
    <s v="Male"/>
    <x v="1"/>
    <x v="2"/>
    <s v="Lunch"/>
    <n v="3"/>
    <n v="18.71"/>
    <n v="4"/>
  </r>
  <r>
    <s v="Female"/>
    <x v="1"/>
    <x v="2"/>
    <s v="Lunch"/>
    <n v="2"/>
    <n v="12.74"/>
    <n v="2.0099999999999998"/>
  </r>
  <r>
    <s v="Female"/>
    <x v="1"/>
    <x v="2"/>
    <s v="Lunch"/>
    <n v="2"/>
    <n v="13"/>
    <n v="2"/>
  </r>
  <r>
    <s v="Female"/>
    <x v="1"/>
    <x v="2"/>
    <s v="Lunch"/>
    <n v="2"/>
    <n v="16.399999999999999"/>
    <n v="2.5"/>
  </r>
  <r>
    <s v="Male"/>
    <x v="1"/>
    <x v="2"/>
    <s v="Lunch"/>
    <n v="4"/>
    <n v="20.53"/>
    <n v="4"/>
  </r>
  <r>
    <s v="Female"/>
    <x v="1"/>
    <x v="2"/>
    <s v="Lunch"/>
    <n v="3"/>
    <n v="16.47"/>
    <n v="3.23"/>
  </r>
  <r>
    <s v="Male"/>
    <x v="1"/>
    <x v="1"/>
    <s v="Dinner"/>
    <n v="3"/>
    <n v="26.59"/>
    <n v="3.41"/>
  </r>
  <r>
    <s v="Male"/>
    <x v="1"/>
    <x v="1"/>
    <s v="Dinner"/>
    <n v="4"/>
    <n v="38.729999999999997"/>
    <n v="3"/>
  </r>
  <r>
    <s v="Male"/>
    <x v="1"/>
    <x v="1"/>
    <s v="Dinner"/>
    <n v="2"/>
    <n v="24.27"/>
    <n v="2.0299999999999998"/>
  </r>
  <r>
    <s v="Female"/>
    <x v="1"/>
    <x v="1"/>
    <s v="Dinner"/>
    <n v="2"/>
    <n v="12.76"/>
    <n v="2.23"/>
  </r>
  <r>
    <s v="Male"/>
    <x v="1"/>
    <x v="1"/>
    <s v="Dinner"/>
    <n v="3"/>
    <n v="30.06"/>
    <n v="2"/>
  </r>
  <r>
    <s v="Male"/>
    <x v="1"/>
    <x v="1"/>
    <s v="Dinner"/>
    <n v="4"/>
    <n v="25.89"/>
    <n v="5.16"/>
  </r>
  <r>
    <s v="Male"/>
    <x v="0"/>
    <x v="1"/>
    <s v="Dinner"/>
    <n v="4"/>
    <n v="48.33"/>
    <n v="9"/>
  </r>
  <r>
    <s v="Female"/>
    <x v="1"/>
    <x v="1"/>
    <s v="Dinner"/>
    <n v="2"/>
    <n v="13.27"/>
    <n v="2.5"/>
  </r>
  <r>
    <s v="Female"/>
    <x v="1"/>
    <x v="1"/>
    <s v="Dinner"/>
    <n v="3"/>
    <n v="28.17"/>
    <n v="6.5"/>
  </r>
  <r>
    <s v="Female"/>
    <x v="1"/>
    <x v="1"/>
    <s v="Dinner"/>
    <n v="2"/>
    <n v="12.9"/>
    <n v="1.1000000000000001"/>
  </r>
  <r>
    <s v="Male"/>
    <x v="1"/>
    <x v="1"/>
    <s v="Dinner"/>
    <n v="5"/>
    <n v="28.15"/>
    <n v="3"/>
  </r>
  <r>
    <s v="Male"/>
    <x v="1"/>
    <x v="1"/>
    <s v="Dinner"/>
    <n v="2"/>
    <n v="11.59"/>
    <n v="1.5"/>
  </r>
  <r>
    <s v="Male"/>
    <x v="1"/>
    <x v="1"/>
    <s v="Dinner"/>
    <n v="2"/>
    <n v="7.74"/>
    <n v="1.44"/>
  </r>
  <r>
    <s v="Female"/>
    <x v="1"/>
    <x v="1"/>
    <s v="Dinner"/>
    <n v="4"/>
    <n v="30.14"/>
    <n v="3.09"/>
  </r>
  <r>
    <s v="Male"/>
    <x v="1"/>
    <x v="3"/>
    <s v="Lunch"/>
    <n v="2"/>
    <n v="12.16"/>
    <n v="2.2000000000000002"/>
  </r>
  <r>
    <s v="Female"/>
    <x v="1"/>
    <x v="3"/>
    <s v="Lunch"/>
    <n v="2"/>
    <n v="13.42"/>
    <n v="3.48"/>
  </r>
  <r>
    <s v="Male"/>
    <x v="1"/>
    <x v="3"/>
    <s v="Lunch"/>
    <n v="1"/>
    <n v="8.58"/>
    <n v="1.92"/>
  </r>
  <r>
    <s v="Female"/>
    <x v="0"/>
    <x v="3"/>
    <s v="Lunch"/>
    <n v="3"/>
    <n v="15.98"/>
    <n v="3"/>
  </r>
  <r>
    <s v="Male"/>
    <x v="1"/>
    <x v="3"/>
    <s v="Lunch"/>
    <n v="2"/>
    <n v="13.42"/>
    <n v="1.58"/>
  </r>
  <r>
    <s v="Female"/>
    <x v="1"/>
    <x v="3"/>
    <s v="Lunch"/>
    <n v="2"/>
    <n v="16.27"/>
    <n v="2.5"/>
  </r>
  <r>
    <s v="Female"/>
    <x v="1"/>
    <x v="3"/>
    <s v="Lunch"/>
    <n v="2"/>
    <n v="10.09"/>
    <n v="2"/>
  </r>
  <r>
    <s v="Male"/>
    <x v="0"/>
    <x v="1"/>
    <s v="Dinner"/>
    <n v="4"/>
    <n v="20.45"/>
    <n v="3"/>
  </r>
  <r>
    <s v="Male"/>
    <x v="0"/>
    <x v="1"/>
    <s v="Dinner"/>
    <n v="2"/>
    <n v="13.28"/>
    <n v="2.72"/>
  </r>
  <r>
    <s v="Female"/>
    <x v="1"/>
    <x v="1"/>
    <s v="Dinner"/>
    <n v="2"/>
    <n v="22.12"/>
    <n v="2.88"/>
  </r>
  <r>
    <s v="Male"/>
    <x v="1"/>
    <x v="1"/>
    <s v="Dinner"/>
    <n v="4"/>
    <n v="24.01"/>
    <n v="2"/>
  </r>
  <r>
    <s v="Male"/>
    <x v="1"/>
    <x v="1"/>
    <s v="Dinner"/>
    <n v="3"/>
    <n v="15.69"/>
    <n v="3"/>
  </r>
  <r>
    <s v="Male"/>
    <x v="0"/>
    <x v="1"/>
    <s v="Dinner"/>
    <n v="2"/>
    <n v="11.61"/>
    <n v="3.39"/>
  </r>
  <r>
    <s v="Male"/>
    <x v="0"/>
    <x v="1"/>
    <s v="Dinner"/>
    <n v="2"/>
    <n v="10.77"/>
    <n v="1.47"/>
  </r>
  <r>
    <s v="Male"/>
    <x v="1"/>
    <x v="1"/>
    <s v="Dinner"/>
    <n v="2"/>
    <n v="15.53"/>
    <n v="3"/>
  </r>
  <r>
    <s v="Male"/>
    <x v="0"/>
    <x v="1"/>
    <s v="Dinner"/>
    <n v="2"/>
    <n v="10.07"/>
    <n v="1.25"/>
  </r>
  <r>
    <s v="Male"/>
    <x v="1"/>
    <x v="1"/>
    <s v="Dinner"/>
    <n v="2"/>
    <n v="12.6"/>
    <n v="1"/>
  </r>
  <r>
    <s v="Male"/>
    <x v="1"/>
    <x v="1"/>
    <s v="Dinner"/>
    <n v="2"/>
    <n v="32.83"/>
    <n v="1.17"/>
  </r>
  <r>
    <s v="Female"/>
    <x v="0"/>
    <x v="1"/>
    <s v="Dinner"/>
    <n v="3"/>
    <n v="35.83"/>
    <n v="4.67"/>
  </r>
  <r>
    <s v="Male"/>
    <x v="0"/>
    <x v="1"/>
    <s v="Dinner"/>
    <n v="3"/>
    <n v="29.03"/>
    <n v="5.92"/>
  </r>
  <r>
    <s v="Female"/>
    <x v="1"/>
    <x v="1"/>
    <s v="Dinner"/>
    <n v="2"/>
    <n v="27.18"/>
    <n v="2"/>
  </r>
  <r>
    <s v="Male"/>
    <x v="1"/>
    <x v="1"/>
    <s v="Dinner"/>
    <n v="2"/>
    <n v="22.67"/>
    <n v="2"/>
  </r>
  <r>
    <s v="Male"/>
    <x v="0"/>
    <x v="1"/>
    <s v="Dinner"/>
    <n v="2"/>
    <n v="17.82"/>
    <n v="1.75"/>
  </r>
  <r>
    <s v="Female"/>
    <x v="0"/>
    <x v="2"/>
    <s v="Dinner"/>
    <n v="2"/>
    <n v="18.78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s v="No"/>
    <x v="0"/>
    <s v="Dinner"/>
    <n v="2"/>
    <n v="16.989999999999998"/>
    <n v="1.01"/>
  </r>
  <r>
    <x v="1"/>
    <s v="No"/>
    <x v="0"/>
    <s v="Dinner"/>
    <n v="3"/>
    <n v="10.34"/>
    <n v="1.66"/>
  </r>
  <r>
    <x v="1"/>
    <s v="No"/>
    <x v="0"/>
    <s v="Dinner"/>
    <n v="3"/>
    <n v="21.01"/>
    <n v="3.5"/>
  </r>
  <r>
    <x v="1"/>
    <s v="No"/>
    <x v="0"/>
    <s v="Dinner"/>
    <n v="2"/>
    <n v="23.68"/>
    <n v="3.31"/>
  </r>
  <r>
    <x v="0"/>
    <s v="No"/>
    <x v="0"/>
    <s v="Dinner"/>
    <n v="4"/>
    <n v="24.59"/>
    <n v="3.61"/>
  </r>
  <r>
    <x v="1"/>
    <s v="No"/>
    <x v="0"/>
    <s v="Dinner"/>
    <n v="4"/>
    <n v="25.29"/>
    <n v="4.71"/>
  </r>
  <r>
    <x v="1"/>
    <s v="No"/>
    <x v="0"/>
    <s v="Dinner"/>
    <n v="2"/>
    <n v="8.77"/>
    <n v="2"/>
  </r>
  <r>
    <x v="1"/>
    <s v="No"/>
    <x v="0"/>
    <s v="Dinner"/>
    <n v="4"/>
    <n v="26.88"/>
    <n v="3.12"/>
  </r>
  <r>
    <x v="1"/>
    <s v="No"/>
    <x v="0"/>
    <s v="Dinner"/>
    <n v="2"/>
    <n v="15.04"/>
    <n v="1.96"/>
  </r>
  <r>
    <x v="1"/>
    <s v="No"/>
    <x v="0"/>
    <s v="Dinner"/>
    <n v="2"/>
    <n v="14.78"/>
    <n v="3.23"/>
  </r>
  <r>
    <x v="1"/>
    <s v="No"/>
    <x v="0"/>
    <s v="Dinner"/>
    <n v="2"/>
    <n v="10.27"/>
    <n v="1.71"/>
  </r>
  <r>
    <x v="0"/>
    <s v="No"/>
    <x v="0"/>
    <s v="Dinner"/>
    <n v="4"/>
    <n v="35.26"/>
    <n v="5"/>
  </r>
  <r>
    <x v="1"/>
    <s v="No"/>
    <x v="0"/>
    <s v="Dinner"/>
    <n v="2"/>
    <n v="15.42"/>
    <n v="1.57"/>
  </r>
  <r>
    <x v="1"/>
    <s v="No"/>
    <x v="0"/>
    <s v="Dinner"/>
    <n v="4"/>
    <n v="18.43"/>
    <n v="3"/>
  </r>
  <r>
    <x v="0"/>
    <s v="No"/>
    <x v="0"/>
    <s v="Dinner"/>
    <n v="2"/>
    <n v="14.83"/>
    <n v="3.02"/>
  </r>
  <r>
    <x v="1"/>
    <s v="No"/>
    <x v="0"/>
    <s v="Dinner"/>
    <n v="2"/>
    <n v="21.58"/>
    <n v="3.92"/>
  </r>
  <r>
    <x v="0"/>
    <s v="No"/>
    <x v="0"/>
    <s v="Dinner"/>
    <n v="3"/>
    <n v="10.33"/>
    <n v="1.67"/>
  </r>
  <r>
    <x v="1"/>
    <s v="No"/>
    <x v="0"/>
    <s v="Dinner"/>
    <n v="3"/>
    <n v="16.29"/>
    <n v="3.71"/>
  </r>
  <r>
    <x v="0"/>
    <s v="No"/>
    <x v="0"/>
    <s v="Dinner"/>
    <n v="3"/>
    <n v="16.97"/>
    <n v="3.5"/>
  </r>
  <r>
    <x v="1"/>
    <s v="No"/>
    <x v="1"/>
    <s v="Dinner"/>
    <n v="3"/>
    <n v="20.65"/>
    <n v="3.35"/>
  </r>
  <r>
    <x v="1"/>
    <s v="No"/>
    <x v="1"/>
    <s v="Dinner"/>
    <n v="2"/>
    <n v="17.920000000000002"/>
    <n v="4.08"/>
  </r>
  <r>
    <x v="0"/>
    <s v="No"/>
    <x v="1"/>
    <s v="Dinner"/>
    <n v="2"/>
    <n v="20.29"/>
    <n v="2.75"/>
  </r>
  <r>
    <x v="0"/>
    <s v="No"/>
    <x v="1"/>
    <s v="Dinner"/>
    <n v="2"/>
    <n v="15.77"/>
    <n v="2.23"/>
  </r>
  <r>
    <x v="1"/>
    <s v="No"/>
    <x v="1"/>
    <s v="Dinner"/>
    <n v="4"/>
    <n v="39.42"/>
    <n v="7.58"/>
  </r>
  <r>
    <x v="1"/>
    <s v="No"/>
    <x v="1"/>
    <s v="Dinner"/>
    <n v="2"/>
    <n v="19.82"/>
    <n v="3.18"/>
  </r>
  <r>
    <x v="1"/>
    <s v="No"/>
    <x v="1"/>
    <s v="Dinner"/>
    <n v="4"/>
    <n v="17.809999999999999"/>
    <n v="2.34"/>
  </r>
  <r>
    <x v="1"/>
    <s v="No"/>
    <x v="1"/>
    <s v="Dinner"/>
    <n v="2"/>
    <n v="13.37"/>
    <n v="2"/>
  </r>
  <r>
    <x v="1"/>
    <s v="No"/>
    <x v="1"/>
    <s v="Dinner"/>
    <n v="2"/>
    <n v="12.69"/>
    <n v="2"/>
  </r>
  <r>
    <x v="1"/>
    <s v="No"/>
    <x v="1"/>
    <s v="Dinner"/>
    <n v="2"/>
    <n v="21.7"/>
    <n v="4.3"/>
  </r>
  <r>
    <x v="0"/>
    <s v="No"/>
    <x v="1"/>
    <s v="Dinner"/>
    <n v="2"/>
    <n v="19.649999999999999"/>
    <n v="3"/>
  </r>
  <r>
    <x v="1"/>
    <s v="No"/>
    <x v="1"/>
    <s v="Dinner"/>
    <n v="2"/>
    <n v="9.5500000000000007"/>
    <n v="1.45"/>
  </r>
  <r>
    <x v="1"/>
    <s v="No"/>
    <x v="1"/>
    <s v="Dinner"/>
    <n v="4"/>
    <n v="18.350000000000001"/>
    <n v="2.5"/>
  </r>
  <r>
    <x v="0"/>
    <s v="No"/>
    <x v="1"/>
    <s v="Dinner"/>
    <n v="2"/>
    <n v="15.06"/>
    <n v="3"/>
  </r>
  <r>
    <x v="0"/>
    <s v="No"/>
    <x v="1"/>
    <s v="Dinner"/>
    <n v="4"/>
    <n v="20.69"/>
    <n v="2.4500000000000002"/>
  </r>
  <r>
    <x v="1"/>
    <s v="No"/>
    <x v="1"/>
    <s v="Dinner"/>
    <n v="2"/>
    <n v="17.78"/>
    <n v="3.27"/>
  </r>
  <r>
    <x v="1"/>
    <s v="No"/>
    <x v="1"/>
    <s v="Dinner"/>
    <n v="3"/>
    <n v="24.06"/>
    <n v="3.6"/>
  </r>
  <r>
    <x v="1"/>
    <s v="No"/>
    <x v="1"/>
    <s v="Dinner"/>
    <n v="3"/>
    <n v="16.309999999999999"/>
    <n v="2"/>
  </r>
  <r>
    <x v="0"/>
    <s v="No"/>
    <x v="1"/>
    <s v="Dinner"/>
    <n v="3"/>
    <n v="16.93"/>
    <n v="3.07"/>
  </r>
  <r>
    <x v="1"/>
    <s v="No"/>
    <x v="1"/>
    <s v="Dinner"/>
    <n v="3"/>
    <n v="18.690000000000001"/>
    <n v="2.31"/>
  </r>
  <r>
    <x v="1"/>
    <s v="No"/>
    <x v="1"/>
    <s v="Dinner"/>
    <n v="3"/>
    <n v="31.27"/>
    <n v="5"/>
  </r>
  <r>
    <x v="1"/>
    <s v="No"/>
    <x v="1"/>
    <s v="Dinner"/>
    <n v="3"/>
    <n v="16.04"/>
    <n v="2.2400000000000002"/>
  </r>
  <r>
    <x v="1"/>
    <s v="No"/>
    <x v="0"/>
    <s v="Dinner"/>
    <n v="2"/>
    <n v="17.46"/>
    <n v="2.54"/>
  </r>
  <r>
    <x v="1"/>
    <s v="No"/>
    <x v="0"/>
    <s v="Dinner"/>
    <n v="2"/>
    <n v="13.94"/>
    <n v="3.06"/>
  </r>
  <r>
    <x v="1"/>
    <s v="No"/>
    <x v="0"/>
    <s v="Dinner"/>
    <n v="2"/>
    <n v="9.68"/>
    <n v="1.32"/>
  </r>
  <r>
    <x v="1"/>
    <s v="No"/>
    <x v="0"/>
    <s v="Dinner"/>
    <n v="4"/>
    <n v="30.4"/>
    <n v="5.6"/>
  </r>
  <r>
    <x v="1"/>
    <s v="No"/>
    <x v="0"/>
    <s v="Dinner"/>
    <n v="2"/>
    <n v="18.29"/>
    <n v="3"/>
  </r>
  <r>
    <x v="1"/>
    <s v="No"/>
    <x v="0"/>
    <s v="Dinner"/>
    <n v="2"/>
    <n v="22.23"/>
    <n v="5"/>
  </r>
  <r>
    <x v="1"/>
    <s v="No"/>
    <x v="0"/>
    <s v="Dinner"/>
    <n v="4"/>
    <n v="32.4"/>
    <n v="6"/>
  </r>
  <r>
    <x v="1"/>
    <s v="No"/>
    <x v="0"/>
    <s v="Dinner"/>
    <n v="3"/>
    <n v="28.55"/>
    <n v="2.0499999999999998"/>
  </r>
  <r>
    <x v="1"/>
    <s v="No"/>
    <x v="0"/>
    <s v="Dinner"/>
    <n v="2"/>
    <n v="18.04"/>
    <n v="3"/>
  </r>
  <r>
    <x v="1"/>
    <s v="No"/>
    <x v="0"/>
    <s v="Dinner"/>
    <n v="2"/>
    <n v="12.54"/>
    <n v="2.5"/>
  </r>
  <r>
    <x v="0"/>
    <s v="No"/>
    <x v="0"/>
    <s v="Dinner"/>
    <n v="2"/>
    <n v="10.29"/>
    <n v="2.6"/>
  </r>
  <r>
    <x v="0"/>
    <s v="No"/>
    <x v="0"/>
    <s v="Dinner"/>
    <n v="4"/>
    <n v="34.81"/>
    <n v="5.2"/>
  </r>
  <r>
    <x v="1"/>
    <s v="No"/>
    <x v="0"/>
    <s v="Dinner"/>
    <n v="2"/>
    <n v="9.94"/>
    <n v="1.56"/>
  </r>
  <r>
    <x v="1"/>
    <s v="No"/>
    <x v="0"/>
    <s v="Dinner"/>
    <n v="4"/>
    <n v="25.56"/>
    <n v="4.34"/>
  </r>
  <r>
    <x v="1"/>
    <s v="No"/>
    <x v="0"/>
    <s v="Dinner"/>
    <n v="2"/>
    <n v="19.489999999999998"/>
    <n v="3.51"/>
  </r>
  <r>
    <x v="1"/>
    <s v="Yes"/>
    <x v="1"/>
    <s v="Dinner"/>
    <n v="4"/>
    <n v="38.01"/>
    <n v="3"/>
  </r>
  <r>
    <x v="0"/>
    <s v="No"/>
    <x v="1"/>
    <s v="Dinner"/>
    <n v="2"/>
    <n v="26.41"/>
    <n v="1.5"/>
  </r>
  <r>
    <x v="1"/>
    <s v="Yes"/>
    <x v="1"/>
    <s v="Dinner"/>
    <n v="2"/>
    <n v="11.24"/>
    <n v="1.76"/>
  </r>
  <r>
    <x v="1"/>
    <s v="No"/>
    <x v="1"/>
    <s v="Dinner"/>
    <n v="4"/>
    <n v="48.27"/>
    <n v="6.73"/>
  </r>
  <r>
    <x v="1"/>
    <s v="Yes"/>
    <x v="1"/>
    <s v="Dinner"/>
    <n v="2"/>
    <n v="20.29"/>
    <n v="3.21"/>
  </r>
  <r>
    <x v="1"/>
    <s v="Yes"/>
    <x v="1"/>
    <s v="Dinner"/>
    <n v="2"/>
    <n v="13.81"/>
    <n v="2"/>
  </r>
  <r>
    <x v="1"/>
    <s v="Yes"/>
    <x v="1"/>
    <s v="Dinner"/>
    <n v="2"/>
    <n v="11.02"/>
    <n v="1.98"/>
  </r>
  <r>
    <x v="1"/>
    <s v="Yes"/>
    <x v="1"/>
    <s v="Dinner"/>
    <n v="4"/>
    <n v="18.29"/>
    <n v="3.76"/>
  </r>
  <r>
    <x v="1"/>
    <s v="No"/>
    <x v="1"/>
    <s v="Dinner"/>
    <n v="3"/>
    <n v="17.59"/>
    <n v="2.64"/>
  </r>
  <r>
    <x v="1"/>
    <s v="No"/>
    <x v="1"/>
    <s v="Dinner"/>
    <n v="3"/>
    <n v="20.079999999999998"/>
    <n v="3.15"/>
  </r>
  <r>
    <x v="0"/>
    <s v="No"/>
    <x v="1"/>
    <s v="Dinner"/>
    <n v="2"/>
    <n v="16.45"/>
    <n v="2.4700000000000002"/>
  </r>
  <r>
    <x v="0"/>
    <s v="Yes"/>
    <x v="1"/>
    <s v="Dinner"/>
    <n v="1"/>
    <n v="3.07"/>
    <n v="1"/>
  </r>
  <r>
    <x v="1"/>
    <s v="No"/>
    <x v="1"/>
    <s v="Dinner"/>
    <n v="2"/>
    <n v="20.23"/>
    <n v="2.0099999999999998"/>
  </r>
  <r>
    <x v="1"/>
    <s v="Yes"/>
    <x v="1"/>
    <s v="Dinner"/>
    <n v="2"/>
    <n v="15.01"/>
    <n v="2.09"/>
  </r>
  <r>
    <x v="1"/>
    <s v="No"/>
    <x v="1"/>
    <s v="Dinner"/>
    <n v="2"/>
    <n v="12.02"/>
    <n v="1.97"/>
  </r>
  <r>
    <x v="0"/>
    <s v="No"/>
    <x v="1"/>
    <s v="Dinner"/>
    <n v="3"/>
    <n v="17.07"/>
    <n v="3"/>
  </r>
  <r>
    <x v="0"/>
    <s v="Yes"/>
    <x v="1"/>
    <s v="Dinner"/>
    <n v="2"/>
    <n v="26.86"/>
    <n v="3.14"/>
  </r>
  <r>
    <x v="0"/>
    <s v="Yes"/>
    <x v="1"/>
    <s v="Dinner"/>
    <n v="2"/>
    <n v="25.28"/>
    <n v="5"/>
  </r>
  <r>
    <x v="0"/>
    <s v="No"/>
    <x v="1"/>
    <s v="Dinner"/>
    <n v="2"/>
    <n v="14.73"/>
    <n v="2.2000000000000002"/>
  </r>
  <r>
    <x v="1"/>
    <s v="No"/>
    <x v="1"/>
    <s v="Dinner"/>
    <n v="2"/>
    <n v="10.51"/>
    <n v="1.25"/>
  </r>
  <r>
    <x v="1"/>
    <s v="Yes"/>
    <x v="1"/>
    <s v="Dinner"/>
    <n v="2"/>
    <n v="17.920000000000002"/>
    <n v="3.08"/>
  </r>
  <r>
    <x v="1"/>
    <s v="No"/>
    <x v="2"/>
    <s v="Lunch"/>
    <n v="4"/>
    <n v="27.2"/>
    <n v="4"/>
  </r>
  <r>
    <x v="1"/>
    <s v="No"/>
    <x v="2"/>
    <s v="Lunch"/>
    <n v="2"/>
    <n v="22.76"/>
    <n v="3"/>
  </r>
  <r>
    <x v="1"/>
    <s v="No"/>
    <x v="2"/>
    <s v="Lunch"/>
    <n v="2"/>
    <n v="17.29"/>
    <n v="2.71"/>
  </r>
  <r>
    <x v="1"/>
    <s v="Yes"/>
    <x v="2"/>
    <s v="Lunch"/>
    <n v="2"/>
    <n v="19.440000000000001"/>
    <n v="3"/>
  </r>
  <r>
    <x v="1"/>
    <s v="No"/>
    <x v="2"/>
    <s v="Lunch"/>
    <n v="2"/>
    <n v="16.66"/>
    <n v="3.4"/>
  </r>
  <r>
    <x v="0"/>
    <s v="No"/>
    <x v="2"/>
    <s v="Lunch"/>
    <n v="1"/>
    <n v="10.07"/>
    <n v="1.83"/>
  </r>
  <r>
    <x v="1"/>
    <s v="Yes"/>
    <x v="2"/>
    <s v="Lunch"/>
    <n v="2"/>
    <n v="32.68"/>
    <n v="5"/>
  </r>
  <r>
    <x v="1"/>
    <s v="No"/>
    <x v="2"/>
    <s v="Lunch"/>
    <n v="2"/>
    <n v="15.98"/>
    <n v="2.0299999999999998"/>
  </r>
  <r>
    <x v="0"/>
    <s v="No"/>
    <x v="2"/>
    <s v="Lunch"/>
    <n v="4"/>
    <n v="34.83"/>
    <n v="5.17"/>
  </r>
  <r>
    <x v="1"/>
    <s v="No"/>
    <x v="2"/>
    <s v="Lunch"/>
    <n v="2"/>
    <n v="13.03"/>
    <n v="2"/>
  </r>
  <r>
    <x v="1"/>
    <s v="No"/>
    <x v="2"/>
    <s v="Lunch"/>
    <n v="2"/>
    <n v="18.28"/>
    <n v="4"/>
  </r>
  <r>
    <x v="1"/>
    <s v="No"/>
    <x v="2"/>
    <s v="Lunch"/>
    <n v="2"/>
    <n v="24.71"/>
    <n v="5.85"/>
  </r>
  <r>
    <x v="1"/>
    <s v="No"/>
    <x v="2"/>
    <s v="Lunch"/>
    <n v="2"/>
    <n v="21.16"/>
    <n v="3"/>
  </r>
  <r>
    <x v="1"/>
    <s v="Yes"/>
    <x v="3"/>
    <s v="Dinner"/>
    <n v="2"/>
    <n v="28.97"/>
    <n v="3"/>
  </r>
  <r>
    <x v="1"/>
    <s v="No"/>
    <x v="3"/>
    <s v="Dinner"/>
    <n v="2"/>
    <n v="22.49"/>
    <n v="3.5"/>
  </r>
  <r>
    <x v="0"/>
    <s v="Yes"/>
    <x v="3"/>
    <s v="Dinner"/>
    <n v="2"/>
    <n v="5.75"/>
    <n v="1"/>
  </r>
  <r>
    <x v="0"/>
    <s v="Yes"/>
    <x v="3"/>
    <s v="Dinner"/>
    <n v="2"/>
    <n v="16.32"/>
    <n v="4.3"/>
  </r>
  <r>
    <x v="0"/>
    <s v="No"/>
    <x v="3"/>
    <s v="Dinner"/>
    <n v="2"/>
    <n v="22.75"/>
    <n v="3.25"/>
  </r>
  <r>
    <x v="1"/>
    <s v="Yes"/>
    <x v="3"/>
    <s v="Dinner"/>
    <n v="4"/>
    <n v="40.17"/>
    <n v="4.7300000000000004"/>
  </r>
  <r>
    <x v="1"/>
    <s v="Yes"/>
    <x v="3"/>
    <s v="Dinner"/>
    <n v="2"/>
    <n v="27.28"/>
    <n v="4"/>
  </r>
  <r>
    <x v="1"/>
    <s v="Yes"/>
    <x v="3"/>
    <s v="Dinner"/>
    <n v="2"/>
    <n v="12.03"/>
    <n v="1.5"/>
  </r>
  <r>
    <x v="1"/>
    <s v="Yes"/>
    <x v="3"/>
    <s v="Dinner"/>
    <n v="2"/>
    <n v="21.01"/>
    <n v="3"/>
  </r>
  <r>
    <x v="1"/>
    <s v="No"/>
    <x v="3"/>
    <s v="Dinner"/>
    <n v="2"/>
    <n v="12.46"/>
    <n v="1.5"/>
  </r>
  <r>
    <x v="0"/>
    <s v="Yes"/>
    <x v="3"/>
    <s v="Dinner"/>
    <n v="2"/>
    <n v="11.35"/>
    <n v="2.5"/>
  </r>
  <r>
    <x v="0"/>
    <s v="Yes"/>
    <x v="3"/>
    <s v="Dinner"/>
    <n v="2"/>
    <n v="15.38"/>
    <n v="3"/>
  </r>
  <r>
    <x v="0"/>
    <s v="Yes"/>
    <x v="1"/>
    <s v="Dinner"/>
    <n v="3"/>
    <n v="44.3"/>
    <n v="2.5"/>
  </r>
  <r>
    <x v="0"/>
    <s v="Yes"/>
    <x v="1"/>
    <s v="Dinner"/>
    <n v="2"/>
    <n v="22.42"/>
    <n v="3.48"/>
  </r>
  <r>
    <x v="0"/>
    <s v="No"/>
    <x v="1"/>
    <s v="Dinner"/>
    <n v="2"/>
    <n v="20.92"/>
    <n v="4.08"/>
  </r>
  <r>
    <x v="1"/>
    <s v="Yes"/>
    <x v="1"/>
    <s v="Dinner"/>
    <n v="2"/>
    <n v="15.36"/>
    <n v="1.64"/>
  </r>
  <r>
    <x v="1"/>
    <s v="Yes"/>
    <x v="1"/>
    <s v="Dinner"/>
    <n v="2"/>
    <n v="20.49"/>
    <n v="4.0599999999999996"/>
  </r>
  <r>
    <x v="1"/>
    <s v="Yes"/>
    <x v="1"/>
    <s v="Dinner"/>
    <n v="2"/>
    <n v="25.21"/>
    <n v="4.29"/>
  </r>
  <r>
    <x v="1"/>
    <s v="No"/>
    <x v="1"/>
    <s v="Dinner"/>
    <n v="2"/>
    <n v="18.239999999999998"/>
    <n v="3.76"/>
  </r>
  <r>
    <x v="0"/>
    <s v="Yes"/>
    <x v="1"/>
    <s v="Dinner"/>
    <n v="2"/>
    <n v="14.31"/>
    <n v="4"/>
  </r>
  <r>
    <x v="1"/>
    <s v="No"/>
    <x v="1"/>
    <s v="Dinner"/>
    <n v="2"/>
    <n v="14"/>
    <n v="3"/>
  </r>
  <r>
    <x v="0"/>
    <s v="No"/>
    <x v="1"/>
    <s v="Dinner"/>
    <n v="1"/>
    <n v="7.25"/>
    <n v="1"/>
  </r>
  <r>
    <x v="1"/>
    <s v="No"/>
    <x v="0"/>
    <s v="Dinner"/>
    <n v="3"/>
    <n v="38.07"/>
    <n v="4"/>
  </r>
  <r>
    <x v="1"/>
    <s v="No"/>
    <x v="0"/>
    <s v="Dinner"/>
    <n v="2"/>
    <n v="23.95"/>
    <n v="2.5499999999999998"/>
  </r>
  <r>
    <x v="0"/>
    <s v="No"/>
    <x v="0"/>
    <s v="Dinner"/>
    <n v="3"/>
    <n v="25.71"/>
    <n v="4"/>
  </r>
  <r>
    <x v="0"/>
    <s v="No"/>
    <x v="0"/>
    <s v="Dinner"/>
    <n v="2"/>
    <n v="17.309999999999999"/>
    <n v="3.5"/>
  </r>
  <r>
    <x v="1"/>
    <s v="No"/>
    <x v="0"/>
    <s v="Dinner"/>
    <n v="4"/>
    <n v="29.93"/>
    <n v="5.07"/>
  </r>
  <r>
    <x v="0"/>
    <s v="No"/>
    <x v="2"/>
    <s v="Lunch"/>
    <n v="2"/>
    <n v="10.65"/>
    <n v="1.5"/>
  </r>
  <r>
    <x v="0"/>
    <s v="No"/>
    <x v="2"/>
    <s v="Lunch"/>
    <n v="2"/>
    <n v="12.43"/>
    <n v="1.8"/>
  </r>
  <r>
    <x v="0"/>
    <s v="No"/>
    <x v="2"/>
    <s v="Lunch"/>
    <n v="4"/>
    <n v="24.08"/>
    <n v="2.92"/>
  </r>
  <r>
    <x v="1"/>
    <s v="No"/>
    <x v="2"/>
    <s v="Lunch"/>
    <n v="2"/>
    <n v="11.69"/>
    <n v="2.31"/>
  </r>
  <r>
    <x v="0"/>
    <s v="No"/>
    <x v="2"/>
    <s v="Lunch"/>
    <n v="2"/>
    <n v="13.42"/>
    <n v="1.68"/>
  </r>
  <r>
    <x v="1"/>
    <s v="No"/>
    <x v="2"/>
    <s v="Lunch"/>
    <n v="2"/>
    <n v="14.26"/>
    <n v="2.5"/>
  </r>
  <r>
    <x v="1"/>
    <s v="No"/>
    <x v="2"/>
    <s v="Lunch"/>
    <n v="2"/>
    <n v="15.95"/>
    <n v="2"/>
  </r>
  <r>
    <x v="0"/>
    <s v="No"/>
    <x v="2"/>
    <s v="Lunch"/>
    <n v="2"/>
    <n v="12.48"/>
    <n v="2.52"/>
  </r>
  <r>
    <x v="0"/>
    <s v="No"/>
    <x v="2"/>
    <s v="Lunch"/>
    <n v="6"/>
    <n v="29.8"/>
    <n v="4.2"/>
  </r>
  <r>
    <x v="1"/>
    <s v="No"/>
    <x v="2"/>
    <s v="Lunch"/>
    <n v="2"/>
    <n v="8.52"/>
    <n v="1.48"/>
  </r>
  <r>
    <x v="0"/>
    <s v="No"/>
    <x v="2"/>
    <s v="Lunch"/>
    <n v="2"/>
    <n v="14.52"/>
    <n v="2"/>
  </r>
  <r>
    <x v="0"/>
    <s v="No"/>
    <x v="2"/>
    <s v="Lunch"/>
    <n v="2"/>
    <n v="11.38"/>
    <n v="2"/>
  </r>
  <r>
    <x v="1"/>
    <s v="No"/>
    <x v="2"/>
    <s v="Lunch"/>
    <n v="3"/>
    <n v="22.82"/>
    <n v="2.1800000000000002"/>
  </r>
  <r>
    <x v="1"/>
    <s v="No"/>
    <x v="2"/>
    <s v="Lunch"/>
    <n v="2"/>
    <n v="19.079999999999998"/>
    <n v="1.5"/>
  </r>
  <r>
    <x v="0"/>
    <s v="No"/>
    <x v="2"/>
    <s v="Lunch"/>
    <n v="2"/>
    <n v="20.27"/>
    <n v="2.83"/>
  </r>
  <r>
    <x v="0"/>
    <s v="No"/>
    <x v="2"/>
    <s v="Lunch"/>
    <n v="2"/>
    <n v="11.17"/>
    <n v="1.5"/>
  </r>
  <r>
    <x v="0"/>
    <s v="No"/>
    <x v="2"/>
    <s v="Lunch"/>
    <n v="2"/>
    <n v="12.26"/>
    <n v="2"/>
  </r>
  <r>
    <x v="0"/>
    <s v="No"/>
    <x v="2"/>
    <s v="Lunch"/>
    <n v="2"/>
    <n v="18.260000000000002"/>
    <n v="3.25"/>
  </r>
  <r>
    <x v="0"/>
    <s v="No"/>
    <x v="2"/>
    <s v="Lunch"/>
    <n v="2"/>
    <n v="8.51"/>
    <n v="1.25"/>
  </r>
  <r>
    <x v="0"/>
    <s v="No"/>
    <x v="2"/>
    <s v="Lunch"/>
    <n v="2"/>
    <n v="10.33"/>
    <n v="2"/>
  </r>
  <r>
    <x v="0"/>
    <s v="No"/>
    <x v="2"/>
    <s v="Lunch"/>
    <n v="2"/>
    <n v="14.15"/>
    <n v="2"/>
  </r>
  <r>
    <x v="1"/>
    <s v="Yes"/>
    <x v="2"/>
    <s v="Lunch"/>
    <n v="2"/>
    <n v="16"/>
    <n v="2"/>
  </r>
  <r>
    <x v="0"/>
    <s v="No"/>
    <x v="2"/>
    <s v="Lunch"/>
    <n v="2"/>
    <n v="13.16"/>
    <n v="2.75"/>
  </r>
  <r>
    <x v="0"/>
    <s v="No"/>
    <x v="2"/>
    <s v="Lunch"/>
    <n v="2"/>
    <n v="17.47"/>
    <n v="3.5"/>
  </r>
  <r>
    <x v="1"/>
    <s v="No"/>
    <x v="2"/>
    <s v="Lunch"/>
    <n v="6"/>
    <n v="34.299999999999997"/>
    <n v="6.7"/>
  </r>
  <r>
    <x v="1"/>
    <s v="No"/>
    <x v="2"/>
    <s v="Lunch"/>
    <n v="5"/>
    <n v="41.19"/>
    <n v="5"/>
  </r>
  <r>
    <x v="0"/>
    <s v="No"/>
    <x v="2"/>
    <s v="Lunch"/>
    <n v="6"/>
    <n v="27.05"/>
    <n v="5"/>
  </r>
  <r>
    <x v="0"/>
    <s v="No"/>
    <x v="2"/>
    <s v="Lunch"/>
    <n v="2"/>
    <n v="16.43"/>
    <n v="2.2999999999999998"/>
  </r>
  <r>
    <x v="0"/>
    <s v="No"/>
    <x v="2"/>
    <s v="Lunch"/>
    <n v="2"/>
    <n v="8.35"/>
    <n v="1.5"/>
  </r>
  <r>
    <x v="0"/>
    <s v="No"/>
    <x v="2"/>
    <s v="Lunch"/>
    <n v="3"/>
    <n v="18.64"/>
    <n v="1.36"/>
  </r>
  <r>
    <x v="0"/>
    <s v="No"/>
    <x v="2"/>
    <s v="Lunch"/>
    <n v="2"/>
    <n v="11.87"/>
    <n v="1.63"/>
  </r>
  <r>
    <x v="1"/>
    <s v="No"/>
    <x v="2"/>
    <s v="Lunch"/>
    <n v="2"/>
    <n v="9.7799999999999994"/>
    <n v="1.73"/>
  </r>
  <r>
    <x v="1"/>
    <s v="No"/>
    <x v="2"/>
    <s v="Lunch"/>
    <n v="2"/>
    <n v="7.51"/>
    <n v="2"/>
  </r>
  <r>
    <x v="1"/>
    <s v="No"/>
    <x v="0"/>
    <s v="Dinner"/>
    <n v="2"/>
    <n v="14.07"/>
    <n v="2.5"/>
  </r>
  <r>
    <x v="1"/>
    <s v="No"/>
    <x v="0"/>
    <s v="Dinner"/>
    <n v="2"/>
    <n v="13.13"/>
    <n v="2"/>
  </r>
  <r>
    <x v="1"/>
    <s v="No"/>
    <x v="0"/>
    <s v="Dinner"/>
    <n v="3"/>
    <n v="17.260000000000002"/>
    <n v="2.74"/>
  </r>
  <r>
    <x v="1"/>
    <s v="No"/>
    <x v="0"/>
    <s v="Dinner"/>
    <n v="4"/>
    <n v="24.55"/>
    <n v="2"/>
  </r>
  <r>
    <x v="1"/>
    <s v="No"/>
    <x v="0"/>
    <s v="Dinner"/>
    <n v="4"/>
    <n v="19.77"/>
    <n v="2"/>
  </r>
  <r>
    <x v="0"/>
    <s v="No"/>
    <x v="0"/>
    <s v="Dinner"/>
    <n v="5"/>
    <n v="29.85"/>
    <n v="5.14"/>
  </r>
  <r>
    <x v="1"/>
    <s v="No"/>
    <x v="0"/>
    <s v="Dinner"/>
    <n v="6"/>
    <n v="48.17"/>
    <n v="5"/>
  </r>
  <r>
    <x v="0"/>
    <s v="No"/>
    <x v="0"/>
    <s v="Dinner"/>
    <n v="4"/>
    <n v="25"/>
    <n v="3.75"/>
  </r>
  <r>
    <x v="0"/>
    <s v="No"/>
    <x v="0"/>
    <s v="Dinner"/>
    <n v="2"/>
    <n v="13.39"/>
    <n v="2.61"/>
  </r>
  <r>
    <x v="1"/>
    <s v="No"/>
    <x v="0"/>
    <s v="Dinner"/>
    <n v="4"/>
    <n v="16.489999999999998"/>
    <n v="2"/>
  </r>
  <r>
    <x v="1"/>
    <s v="No"/>
    <x v="0"/>
    <s v="Dinner"/>
    <n v="4"/>
    <n v="21.5"/>
    <n v="3.5"/>
  </r>
  <r>
    <x v="1"/>
    <s v="No"/>
    <x v="0"/>
    <s v="Dinner"/>
    <n v="2"/>
    <n v="12.66"/>
    <n v="2.5"/>
  </r>
  <r>
    <x v="0"/>
    <s v="No"/>
    <x v="0"/>
    <s v="Dinner"/>
    <n v="3"/>
    <n v="16.21"/>
    <n v="2"/>
  </r>
  <r>
    <x v="1"/>
    <s v="No"/>
    <x v="0"/>
    <s v="Dinner"/>
    <n v="2"/>
    <n v="13.81"/>
    <n v="2"/>
  </r>
  <r>
    <x v="0"/>
    <s v="Yes"/>
    <x v="0"/>
    <s v="Dinner"/>
    <n v="2"/>
    <n v="17.510000000000002"/>
    <n v="3"/>
  </r>
  <r>
    <x v="1"/>
    <s v="No"/>
    <x v="0"/>
    <s v="Dinner"/>
    <n v="3"/>
    <n v="24.52"/>
    <n v="3.48"/>
  </r>
  <r>
    <x v="1"/>
    <s v="No"/>
    <x v="0"/>
    <s v="Dinner"/>
    <n v="2"/>
    <n v="20.76"/>
    <n v="2.2400000000000002"/>
  </r>
  <r>
    <x v="1"/>
    <s v="No"/>
    <x v="0"/>
    <s v="Dinner"/>
    <n v="4"/>
    <n v="31.71"/>
    <n v="4.5"/>
  </r>
  <r>
    <x v="0"/>
    <s v="Yes"/>
    <x v="1"/>
    <s v="Dinner"/>
    <n v="2"/>
    <n v="10.59"/>
    <n v="1.61"/>
  </r>
  <r>
    <x v="0"/>
    <s v="Yes"/>
    <x v="1"/>
    <s v="Dinner"/>
    <n v="2"/>
    <n v="10.63"/>
    <n v="2"/>
  </r>
  <r>
    <x v="1"/>
    <s v="Yes"/>
    <x v="1"/>
    <s v="Dinner"/>
    <n v="3"/>
    <n v="50.81"/>
    <n v="10"/>
  </r>
  <r>
    <x v="1"/>
    <s v="Yes"/>
    <x v="1"/>
    <s v="Dinner"/>
    <n v="2"/>
    <n v="15.81"/>
    <n v="3.16"/>
  </r>
  <r>
    <x v="1"/>
    <s v="Yes"/>
    <x v="0"/>
    <s v="Dinner"/>
    <n v="2"/>
    <n v="7.25"/>
    <n v="5.15"/>
  </r>
  <r>
    <x v="1"/>
    <s v="Yes"/>
    <x v="0"/>
    <s v="Dinner"/>
    <n v="2"/>
    <n v="31.85"/>
    <n v="3.18"/>
  </r>
  <r>
    <x v="1"/>
    <s v="Yes"/>
    <x v="0"/>
    <s v="Dinner"/>
    <n v="2"/>
    <n v="16.82"/>
    <n v="4"/>
  </r>
  <r>
    <x v="1"/>
    <s v="Yes"/>
    <x v="0"/>
    <s v="Dinner"/>
    <n v="2"/>
    <n v="32.9"/>
    <n v="3.11"/>
  </r>
  <r>
    <x v="1"/>
    <s v="Yes"/>
    <x v="0"/>
    <s v="Dinner"/>
    <n v="2"/>
    <n v="17.89"/>
    <n v="2"/>
  </r>
  <r>
    <x v="1"/>
    <s v="Yes"/>
    <x v="0"/>
    <s v="Dinner"/>
    <n v="2"/>
    <n v="14.48"/>
    <n v="2"/>
  </r>
  <r>
    <x v="0"/>
    <s v="Yes"/>
    <x v="0"/>
    <s v="Dinner"/>
    <n v="2"/>
    <n v="9.6"/>
    <n v="4"/>
  </r>
  <r>
    <x v="1"/>
    <s v="Yes"/>
    <x v="0"/>
    <s v="Dinner"/>
    <n v="2"/>
    <n v="34.630000000000003"/>
    <n v="3.55"/>
  </r>
  <r>
    <x v="1"/>
    <s v="Yes"/>
    <x v="0"/>
    <s v="Dinner"/>
    <n v="4"/>
    <n v="34.65"/>
    <n v="3.68"/>
  </r>
  <r>
    <x v="1"/>
    <s v="Yes"/>
    <x v="0"/>
    <s v="Dinner"/>
    <n v="2"/>
    <n v="23.33"/>
    <n v="5.65"/>
  </r>
  <r>
    <x v="1"/>
    <s v="Yes"/>
    <x v="0"/>
    <s v="Dinner"/>
    <n v="3"/>
    <n v="45.35"/>
    <n v="3.5"/>
  </r>
  <r>
    <x v="1"/>
    <s v="Yes"/>
    <x v="0"/>
    <s v="Dinner"/>
    <n v="4"/>
    <n v="23.17"/>
    <n v="6.5"/>
  </r>
  <r>
    <x v="1"/>
    <s v="Yes"/>
    <x v="0"/>
    <s v="Dinner"/>
    <n v="2"/>
    <n v="40.549999999999997"/>
    <n v="3"/>
  </r>
  <r>
    <x v="1"/>
    <s v="No"/>
    <x v="0"/>
    <s v="Dinner"/>
    <n v="5"/>
    <n v="20.69"/>
    <n v="5"/>
  </r>
  <r>
    <x v="0"/>
    <s v="Yes"/>
    <x v="0"/>
    <s v="Dinner"/>
    <n v="3"/>
    <n v="20.9"/>
    <n v="3.5"/>
  </r>
  <r>
    <x v="1"/>
    <s v="Yes"/>
    <x v="0"/>
    <s v="Dinner"/>
    <n v="5"/>
    <n v="30.46"/>
    <n v="2"/>
  </r>
  <r>
    <x v="0"/>
    <s v="Yes"/>
    <x v="0"/>
    <s v="Dinner"/>
    <n v="3"/>
    <n v="18.149999999999999"/>
    <n v="3.5"/>
  </r>
  <r>
    <x v="1"/>
    <s v="Yes"/>
    <x v="0"/>
    <s v="Dinner"/>
    <n v="3"/>
    <n v="23.1"/>
    <n v="4"/>
  </r>
  <r>
    <x v="1"/>
    <s v="Yes"/>
    <x v="0"/>
    <s v="Dinner"/>
    <n v="2"/>
    <n v="15.69"/>
    <n v="1.5"/>
  </r>
  <r>
    <x v="0"/>
    <s v="Yes"/>
    <x v="2"/>
    <s v="Lunch"/>
    <n v="2"/>
    <n v="19.809999999999999"/>
    <n v="4.1900000000000004"/>
  </r>
  <r>
    <x v="1"/>
    <s v="Yes"/>
    <x v="2"/>
    <s v="Lunch"/>
    <n v="2"/>
    <n v="28.44"/>
    <n v="2.56"/>
  </r>
  <r>
    <x v="1"/>
    <s v="Yes"/>
    <x v="2"/>
    <s v="Lunch"/>
    <n v="2"/>
    <n v="15.48"/>
    <n v="2.02"/>
  </r>
  <r>
    <x v="1"/>
    <s v="Yes"/>
    <x v="2"/>
    <s v="Lunch"/>
    <n v="2"/>
    <n v="16.579999999999998"/>
    <n v="4"/>
  </r>
  <r>
    <x v="1"/>
    <s v="No"/>
    <x v="2"/>
    <s v="Lunch"/>
    <n v="2"/>
    <n v="7.56"/>
    <n v="1.44"/>
  </r>
  <r>
    <x v="1"/>
    <s v="Yes"/>
    <x v="2"/>
    <s v="Lunch"/>
    <n v="2"/>
    <n v="10.34"/>
    <n v="2"/>
  </r>
  <r>
    <x v="0"/>
    <s v="Yes"/>
    <x v="2"/>
    <s v="Lunch"/>
    <n v="4"/>
    <n v="43.11"/>
    <n v="5"/>
  </r>
  <r>
    <x v="0"/>
    <s v="Yes"/>
    <x v="2"/>
    <s v="Lunch"/>
    <n v="2"/>
    <n v="13"/>
    <n v="2"/>
  </r>
  <r>
    <x v="1"/>
    <s v="Yes"/>
    <x v="2"/>
    <s v="Lunch"/>
    <n v="2"/>
    <n v="13.51"/>
    <n v="2"/>
  </r>
  <r>
    <x v="1"/>
    <s v="Yes"/>
    <x v="2"/>
    <s v="Lunch"/>
    <n v="3"/>
    <n v="18.71"/>
    <n v="4"/>
  </r>
  <r>
    <x v="0"/>
    <s v="Yes"/>
    <x v="2"/>
    <s v="Lunch"/>
    <n v="2"/>
    <n v="12.74"/>
    <n v="2.0099999999999998"/>
  </r>
  <r>
    <x v="0"/>
    <s v="Yes"/>
    <x v="2"/>
    <s v="Lunch"/>
    <n v="2"/>
    <n v="13"/>
    <n v="2"/>
  </r>
  <r>
    <x v="0"/>
    <s v="Yes"/>
    <x v="2"/>
    <s v="Lunch"/>
    <n v="2"/>
    <n v="16.399999999999999"/>
    <n v="2.5"/>
  </r>
  <r>
    <x v="1"/>
    <s v="Yes"/>
    <x v="2"/>
    <s v="Lunch"/>
    <n v="4"/>
    <n v="20.53"/>
    <n v="4"/>
  </r>
  <r>
    <x v="0"/>
    <s v="Yes"/>
    <x v="2"/>
    <s v="Lunch"/>
    <n v="3"/>
    <n v="16.47"/>
    <n v="3.23"/>
  </r>
  <r>
    <x v="1"/>
    <s v="Yes"/>
    <x v="1"/>
    <s v="Dinner"/>
    <n v="3"/>
    <n v="26.59"/>
    <n v="3.41"/>
  </r>
  <r>
    <x v="1"/>
    <s v="Yes"/>
    <x v="1"/>
    <s v="Dinner"/>
    <n v="4"/>
    <n v="38.729999999999997"/>
    <n v="3"/>
  </r>
  <r>
    <x v="1"/>
    <s v="Yes"/>
    <x v="1"/>
    <s v="Dinner"/>
    <n v="2"/>
    <n v="24.27"/>
    <n v="2.0299999999999998"/>
  </r>
  <r>
    <x v="0"/>
    <s v="Yes"/>
    <x v="1"/>
    <s v="Dinner"/>
    <n v="2"/>
    <n v="12.76"/>
    <n v="2.23"/>
  </r>
  <r>
    <x v="1"/>
    <s v="Yes"/>
    <x v="1"/>
    <s v="Dinner"/>
    <n v="3"/>
    <n v="30.06"/>
    <n v="2"/>
  </r>
  <r>
    <x v="1"/>
    <s v="Yes"/>
    <x v="1"/>
    <s v="Dinner"/>
    <n v="4"/>
    <n v="25.89"/>
    <n v="5.16"/>
  </r>
  <r>
    <x v="1"/>
    <s v="No"/>
    <x v="1"/>
    <s v="Dinner"/>
    <n v="4"/>
    <n v="48.33"/>
    <n v="9"/>
  </r>
  <r>
    <x v="0"/>
    <s v="Yes"/>
    <x v="1"/>
    <s v="Dinner"/>
    <n v="2"/>
    <n v="13.27"/>
    <n v="2.5"/>
  </r>
  <r>
    <x v="0"/>
    <s v="Yes"/>
    <x v="1"/>
    <s v="Dinner"/>
    <n v="3"/>
    <n v="28.17"/>
    <n v="6.5"/>
  </r>
  <r>
    <x v="0"/>
    <s v="Yes"/>
    <x v="1"/>
    <s v="Dinner"/>
    <n v="2"/>
    <n v="12.9"/>
    <n v="1.1000000000000001"/>
  </r>
  <r>
    <x v="1"/>
    <s v="Yes"/>
    <x v="1"/>
    <s v="Dinner"/>
    <n v="5"/>
    <n v="28.15"/>
    <n v="3"/>
  </r>
  <r>
    <x v="1"/>
    <s v="Yes"/>
    <x v="1"/>
    <s v="Dinner"/>
    <n v="2"/>
    <n v="11.59"/>
    <n v="1.5"/>
  </r>
  <r>
    <x v="1"/>
    <s v="Yes"/>
    <x v="1"/>
    <s v="Dinner"/>
    <n v="2"/>
    <n v="7.74"/>
    <n v="1.44"/>
  </r>
  <r>
    <x v="0"/>
    <s v="Yes"/>
    <x v="1"/>
    <s v="Dinner"/>
    <n v="4"/>
    <n v="30.14"/>
    <n v="3.09"/>
  </r>
  <r>
    <x v="1"/>
    <s v="Yes"/>
    <x v="3"/>
    <s v="Lunch"/>
    <n v="2"/>
    <n v="12.16"/>
    <n v="2.2000000000000002"/>
  </r>
  <r>
    <x v="0"/>
    <s v="Yes"/>
    <x v="3"/>
    <s v="Lunch"/>
    <n v="2"/>
    <n v="13.42"/>
    <n v="3.48"/>
  </r>
  <r>
    <x v="1"/>
    <s v="Yes"/>
    <x v="3"/>
    <s v="Lunch"/>
    <n v="1"/>
    <n v="8.58"/>
    <n v="1.92"/>
  </r>
  <r>
    <x v="0"/>
    <s v="No"/>
    <x v="3"/>
    <s v="Lunch"/>
    <n v="3"/>
    <n v="15.98"/>
    <n v="3"/>
  </r>
  <r>
    <x v="1"/>
    <s v="Yes"/>
    <x v="3"/>
    <s v="Lunch"/>
    <n v="2"/>
    <n v="13.42"/>
    <n v="1.58"/>
  </r>
  <r>
    <x v="0"/>
    <s v="Yes"/>
    <x v="3"/>
    <s v="Lunch"/>
    <n v="2"/>
    <n v="16.27"/>
    <n v="2.5"/>
  </r>
  <r>
    <x v="0"/>
    <s v="Yes"/>
    <x v="3"/>
    <s v="Lunch"/>
    <n v="2"/>
    <n v="10.09"/>
    <n v="2"/>
  </r>
  <r>
    <x v="1"/>
    <s v="No"/>
    <x v="1"/>
    <s v="Dinner"/>
    <n v="4"/>
    <n v="20.45"/>
    <n v="3"/>
  </r>
  <r>
    <x v="1"/>
    <s v="No"/>
    <x v="1"/>
    <s v="Dinner"/>
    <n v="2"/>
    <n v="13.28"/>
    <n v="2.72"/>
  </r>
  <r>
    <x v="0"/>
    <s v="Yes"/>
    <x v="1"/>
    <s v="Dinner"/>
    <n v="2"/>
    <n v="22.12"/>
    <n v="2.88"/>
  </r>
  <r>
    <x v="1"/>
    <s v="Yes"/>
    <x v="1"/>
    <s v="Dinner"/>
    <n v="4"/>
    <n v="24.01"/>
    <n v="2"/>
  </r>
  <r>
    <x v="1"/>
    <s v="Yes"/>
    <x v="1"/>
    <s v="Dinner"/>
    <n v="3"/>
    <n v="15.69"/>
    <n v="3"/>
  </r>
  <r>
    <x v="1"/>
    <s v="No"/>
    <x v="1"/>
    <s v="Dinner"/>
    <n v="2"/>
    <n v="11.61"/>
    <n v="3.39"/>
  </r>
  <r>
    <x v="1"/>
    <s v="No"/>
    <x v="1"/>
    <s v="Dinner"/>
    <n v="2"/>
    <n v="10.77"/>
    <n v="1.47"/>
  </r>
  <r>
    <x v="1"/>
    <s v="Yes"/>
    <x v="1"/>
    <s v="Dinner"/>
    <n v="2"/>
    <n v="15.53"/>
    <n v="3"/>
  </r>
  <r>
    <x v="1"/>
    <s v="No"/>
    <x v="1"/>
    <s v="Dinner"/>
    <n v="2"/>
    <n v="10.07"/>
    <n v="1.25"/>
  </r>
  <r>
    <x v="1"/>
    <s v="Yes"/>
    <x v="1"/>
    <s v="Dinner"/>
    <n v="2"/>
    <n v="12.6"/>
    <n v="1"/>
  </r>
  <r>
    <x v="1"/>
    <s v="Yes"/>
    <x v="1"/>
    <s v="Dinner"/>
    <n v="2"/>
    <n v="32.83"/>
    <n v="1.17"/>
  </r>
  <r>
    <x v="0"/>
    <s v="No"/>
    <x v="1"/>
    <s v="Dinner"/>
    <n v="3"/>
    <n v="35.83"/>
    <n v="4.67"/>
  </r>
  <r>
    <x v="1"/>
    <s v="No"/>
    <x v="1"/>
    <s v="Dinner"/>
    <n v="3"/>
    <n v="29.03"/>
    <n v="5.92"/>
  </r>
  <r>
    <x v="0"/>
    <s v="Yes"/>
    <x v="1"/>
    <s v="Dinner"/>
    <n v="2"/>
    <n v="27.18"/>
    <n v="2"/>
  </r>
  <r>
    <x v="1"/>
    <s v="Yes"/>
    <x v="1"/>
    <s v="Dinner"/>
    <n v="2"/>
    <n v="22.67"/>
    <n v="2"/>
  </r>
  <r>
    <x v="1"/>
    <s v="No"/>
    <x v="1"/>
    <s v="Dinner"/>
    <n v="2"/>
    <n v="17.82"/>
    <n v="1.75"/>
  </r>
  <r>
    <x v="0"/>
    <s v="No"/>
    <x v="2"/>
    <s v="Dinner"/>
    <n v="2"/>
    <n v="18.78"/>
    <n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s v="Sun"/>
    <s v="Dinner"/>
    <n v="2"/>
    <n v="16.989999999999998"/>
    <n v="1.01"/>
  </r>
  <r>
    <x v="1"/>
    <x v="0"/>
    <s v="Sun"/>
    <s v="Dinner"/>
    <n v="3"/>
    <n v="10.34"/>
    <n v="1.66"/>
  </r>
  <r>
    <x v="1"/>
    <x v="0"/>
    <s v="Sun"/>
    <s v="Dinner"/>
    <n v="3"/>
    <n v="21.01"/>
    <n v="3.5"/>
  </r>
  <r>
    <x v="1"/>
    <x v="0"/>
    <s v="Sun"/>
    <s v="Dinner"/>
    <n v="2"/>
    <n v="23.68"/>
    <n v="3.31"/>
  </r>
  <r>
    <x v="0"/>
    <x v="0"/>
    <s v="Sun"/>
    <s v="Dinner"/>
    <n v="4"/>
    <n v="24.59"/>
    <n v="3.61"/>
  </r>
  <r>
    <x v="1"/>
    <x v="0"/>
    <s v="Sun"/>
    <s v="Dinner"/>
    <n v="4"/>
    <n v="25.29"/>
    <n v="4.71"/>
  </r>
  <r>
    <x v="1"/>
    <x v="0"/>
    <s v="Sun"/>
    <s v="Dinner"/>
    <n v="2"/>
    <n v="8.77"/>
    <n v="2"/>
  </r>
  <r>
    <x v="1"/>
    <x v="0"/>
    <s v="Sun"/>
    <s v="Dinner"/>
    <n v="4"/>
    <n v="26.88"/>
    <n v="3.12"/>
  </r>
  <r>
    <x v="1"/>
    <x v="0"/>
    <s v="Sun"/>
    <s v="Dinner"/>
    <n v="2"/>
    <n v="15.04"/>
    <n v="1.96"/>
  </r>
  <r>
    <x v="1"/>
    <x v="0"/>
    <s v="Sun"/>
    <s v="Dinner"/>
    <n v="2"/>
    <n v="14.78"/>
    <n v="3.23"/>
  </r>
  <r>
    <x v="1"/>
    <x v="0"/>
    <s v="Sun"/>
    <s v="Dinner"/>
    <n v="2"/>
    <n v="10.27"/>
    <n v="1.71"/>
  </r>
  <r>
    <x v="0"/>
    <x v="0"/>
    <s v="Sun"/>
    <s v="Dinner"/>
    <n v="4"/>
    <n v="35.26"/>
    <n v="5"/>
  </r>
  <r>
    <x v="1"/>
    <x v="0"/>
    <s v="Sun"/>
    <s v="Dinner"/>
    <n v="2"/>
    <n v="15.42"/>
    <n v="1.57"/>
  </r>
  <r>
    <x v="1"/>
    <x v="0"/>
    <s v="Sun"/>
    <s v="Dinner"/>
    <n v="4"/>
    <n v="18.43"/>
    <n v="3"/>
  </r>
  <r>
    <x v="0"/>
    <x v="0"/>
    <s v="Sun"/>
    <s v="Dinner"/>
    <n v="2"/>
    <n v="14.83"/>
    <n v="3.02"/>
  </r>
  <r>
    <x v="1"/>
    <x v="0"/>
    <s v="Sun"/>
    <s v="Dinner"/>
    <n v="2"/>
    <n v="21.58"/>
    <n v="3.92"/>
  </r>
  <r>
    <x v="0"/>
    <x v="0"/>
    <s v="Sun"/>
    <s v="Dinner"/>
    <n v="3"/>
    <n v="10.33"/>
    <n v="1.67"/>
  </r>
  <r>
    <x v="1"/>
    <x v="0"/>
    <s v="Sun"/>
    <s v="Dinner"/>
    <n v="3"/>
    <n v="16.29"/>
    <n v="3.71"/>
  </r>
  <r>
    <x v="0"/>
    <x v="0"/>
    <s v="Sun"/>
    <s v="Dinner"/>
    <n v="3"/>
    <n v="16.97"/>
    <n v="3.5"/>
  </r>
  <r>
    <x v="1"/>
    <x v="0"/>
    <s v="Sat"/>
    <s v="Dinner"/>
    <n v="3"/>
    <n v="20.65"/>
    <n v="3.35"/>
  </r>
  <r>
    <x v="1"/>
    <x v="0"/>
    <s v="Sat"/>
    <s v="Dinner"/>
    <n v="2"/>
    <n v="17.920000000000002"/>
    <n v="4.08"/>
  </r>
  <r>
    <x v="0"/>
    <x v="0"/>
    <s v="Sat"/>
    <s v="Dinner"/>
    <n v="2"/>
    <n v="20.29"/>
    <n v="2.75"/>
  </r>
  <r>
    <x v="0"/>
    <x v="0"/>
    <s v="Sat"/>
    <s v="Dinner"/>
    <n v="2"/>
    <n v="15.77"/>
    <n v="2.23"/>
  </r>
  <r>
    <x v="1"/>
    <x v="0"/>
    <s v="Sat"/>
    <s v="Dinner"/>
    <n v="4"/>
    <n v="39.42"/>
    <n v="7.58"/>
  </r>
  <r>
    <x v="1"/>
    <x v="0"/>
    <s v="Sat"/>
    <s v="Dinner"/>
    <n v="2"/>
    <n v="19.82"/>
    <n v="3.18"/>
  </r>
  <r>
    <x v="1"/>
    <x v="0"/>
    <s v="Sat"/>
    <s v="Dinner"/>
    <n v="4"/>
    <n v="17.809999999999999"/>
    <n v="2.34"/>
  </r>
  <r>
    <x v="1"/>
    <x v="0"/>
    <s v="Sat"/>
    <s v="Dinner"/>
    <n v="2"/>
    <n v="13.37"/>
    <n v="2"/>
  </r>
  <r>
    <x v="1"/>
    <x v="0"/>
    <s v="Sat"/>
    <s v="Dinner"/>
    <n v="2"/>
    <n v="12.69"/>
    <n v="2"/>
  </r>
  <r>
    <x v="1"/>
    <x v="0"/>
    <s v="Sat"/>
    <s v="Dinner"/>
    <n v="2"/>
    <n v="21.7"/>
    <n v="4.3"/>
  </r>
  <r>
    <x v="0"/>
    <x v="0"/>
    <s v="Sat"/>
    <s v="Dinner"/>
    <n v="2"/>
    <n v="19.649999999999999"/>
    <n v="3"/>
  </r>
  <r>
    <x v="1"/>
    <x v="0"/>
    <s v="Sat"/>
    <s v="Dinner"/>
    <n v="2"/>
    <n v="9.5500000000000007"/>
    <n v="1.45"/>
  </r>
  <r>
    <x v="1"/>
    <x v="0"/>
    <s v="Sat"/>
    <s v="Dinner"/>
    <n v="4"/>
    <n v="18.350000000000001"/>
    <n v="2.5"/>
  </r>
  <r>
    <x v="0"/>
    <x v="0"/>
    <s v="Sat"/>
    <s v="Dinner"/>
    <n v="2"/>
    <n v="15.06"/>
    <n v="3"/>
  </r>
  <r>
    <x v="0"/>
    <x v="0"/>
    <s v="Sat"/>
    <s v="Dinner"/>
    <n v="4"/>
    <n v="20.69"/>
    <n v="2.4500000000000002"/>
  </r>
  <r>
    <x v="1"/>
    <x v="0"/>
    <s v="Sat"/>
    <s v="Dinner"/>
    <n v="2"/>
    <n v="17.78"/>
    <n v="3.27"/>
  </r>
  <r>
    <x v="1"/>
    <x v="0"/>
    <s v="Sat"/>
    <s v="Dinner"/>
    <n v="3"/>
    <n v="24.06"/>
    <n v="3.6"/>
  </r>
  <r>
    <x v="1"/>
    <x v="0"/>
    <s v="Sat"/>
    <s v="Dinner"/>
    <n v="3"/>
    <n v="16.309999999999999"/>
    <n v="2"/>
  </r>
  <r>
    <x v="0"/>
    <x v="0"/>
    <s v="Sat"/>
    <s v="Dinner"/>
    <n v="3"/>
    <n v="16.93"/>
    <n v="3.07"/>
  </r>
  <r>
    <x v="1"/>
    <x v="0"/>
    <s v="Sat"/>
    <s v="Dinner"/>
    <n v="3"/>
    <n v="18.690000000000001"/>
    <n v="2.31"/>
  </r>
  <r>
    <x v="1"/>
    <x v="0"/>
    <s v="Sat"/>
    <s v="Dinner"/>
    <n v="3"/>
    <n v="31.27"/>
    <n v="5"/>
  </r>
  <r>
    <x v="1"/>
    <x v="0"/>
    <s v="Sat"/>
    <s v="Dinner"/>
    <n v="3"/>
    <n v="16.04"/>
    <n v="2.2400000000000002"/>
  </r>
  <r>
    <x v="1"/>
    <x v="0"/>
    <s v="Sun"/>
    <s v="Dinner"/>
    <n v="2"/>
    <n v="17.46"/>
    <n v="2.54"/>
  </r>
  <r>
    <x v="1"/>
    <x v="0"/>
    <s v="Sun"/>
    <s v="Dinner"/>
    <n v="2"/>
    <n v="13.94"/>
    <n v="3.06"/>
  </r>
  <r>
    <x v="1"/>
    <x v="0"/>
    <s v="Sun"/>
    <s v="Dinner"/>
    <n v="2"/>
    <n v="9.68"/>
    <n v="1.32"/>
  </r>
  <r>
    <x v="1"/>
    <x v="0"/>
    <s v="Sun"/>
    <s v="Dinner"/>
    <n v="4"/>
    <n v="30.4"/>
    <n v="5.6"/>
  </r>
  <r>
    <x v="1"/>
    <x v="0"/>
    <s v="Sun"/>
    <s v="Dinner"/>
    <n v="2"/>
    <n v="18.29"/>
    <n v="3"/>
  </r>
  <r>
    <x v="1"/>
    <x v="0"/>
    <s v="Sun"/>
    <s v="Dinner"/>
    <n v="2"/>
    <n v="22.23"/>
    <n v="5"/>
  </r>
  <r>
    <x v="1"/>
    <x v="0"/>
    <s v="Sun"/>
    <s v="Dinner"/>
    <n v="4"/>
    <n v="32.4"/>
    <n v="6"/>
  </r>
  <r>
    <x v="1"/>
    <x v="0"/>
    <s v="Sun"/>
    <s v="Dinner"/>
    <n v="3"/>
    <n v="28.55"/>
    <n v="2.0499999999999998"/>
  </r>
  <r>
    <x v="1"/>
    <x v="0"/>
    <s v="Sun"/>
    <s v="Dinner"/>
    <n v="2"/>
    <n v="18.04"/>
    <n v="3"/>
  </r>
  <r>
    <x v="1"/>
    <x v="0"/>
    <s v="Sun"/>
    <s v="Dinner"/>
    <n v="2"/>
    <n v="12.54"/>
    <n v="2.5"/>
  </r>
  <r>
    <x v="0"/>
    <x v="0"/>
    <s v="Sun"/>
    <s v="Dinner"/>
    <n v="2"/>
    <n v="10.29"/>
    <n v="2.6"/>
  </r>
  <r>
    <x v="0"/>
    <x v="0"/>
    <s v="Sun"/>
    <s v="Dinner"/>
    <n v="4"/>
    <n v="34.81"/>
    <n v="5.2"/>
  </r>
  <r>
    <x v="1"/>
    <x v="0"/>
    <s v="Sun"/>
    <s v="Dinner"/>
    <n v="2"/>
    <n v="9.94"/>
    <n v="1.56"/>
  </r>
  <r>
    <x v="1"/>
    <x v="0"/>
    <s v="Sun"/>
    <s v="Dinner"/>
    <n v="4"/>
    <n v="25.56"/>
    <n v="4.34"/>
  </r>
  <r>
    <x v="1"/>
    <x v="0"/>
    <s v="Sun"/>
    <s v="Dinner"/>
    <n v="2"/>
    <n v="19.489999999999998"/>
    <n v="3.51"/>
  </r>
  <r>
    <x v="1"/>
    <x v="1"/>
    <s v="Sat"/>
    <s v="Dinner"/>
    <n v="4"/>
    <n v="38.01"/>
    <n v="3"/>
  </r>
  <r>
    <x v="0"/>
    <x v="0"/>
    <s v="Sat"/>
    <s v="Dinner"/>
    <n v="2"/>
    <n v="26.41"/>
    <n v="1.5"/>
  </r>
  <r>
    <x v="1"/>
    <x v="1"/>
    <s v="Sat"/>
    <s v="Dinner"/>
    <n v="2"/>
    <n v="11.24"/>
    <n v="1.76"/>
  </r>
  <r>
    <x v="1"/>
    <x v="0"/>
    <s v="Sat"/>
    <s v="Dinner"/>
    <n v="4"/>
    <n v="48.27"/>
    <n v="6.73"/>
  </r>
  <r>
    <x v="1"/>
    <x v="1"/>
    <s v="Sat"/>
    <s v="Dinner"/>
    <n v="2"/>
    <n v="20.29"/>
    <n v="3.21"/>
  </r>
  <r>
    <x v="1"/>
    <x v="1"/>
    <s v="Sat"/>
    <s v="Dinner"/>
    <n v="2"/>
    <n v="13.81"/>
    <n v="2"/>
  </r>
  <r>
    <x v="1"/>
    <x v="1"/>
    <s v="Sat"/>
    <s v="Dinner"/>
    <n v="2"/>
    <n v="11.02"/>
    <n v="1.98"/>
  </r>
  <r>
    <x v="1"/>
    <x v="1"/>
    <s v="Sat"/>
    <s v="Dinner"/>
    <n v="4"/>
    <n v="18.29"/>
    <n v="3.76"/>
  </r>
  <r>
    <x v="1"/>
    <x v="0"/>
    <s v="Sat"/>
    <s v="Dinner"/>
    <n v="3"/>
    <n v="17.59"/>
    <n v="2.64"/>
  </r>
  <r>
    <x v="1"/>
    <x v="0"/>
    <s v="Sat"/>
    <s v="Dinner"/>
    <n v="3"/>
    <n v="20.079999999999998"/>
    <n v="3.15"/>
  </r>
  <r>
    <x v="0"/>
    <x v="0"/>
    <s v="Sat"/>
    <s v="Dinner"/>
    <n v="2"/>
    <n v="16.45"/>
    <n v="2.4700000000000002"/>
  </r>
  <r>
    <x v="0"/>
    <x v="1"/>
    <s v="Sat"/>
    <s v="Dinner"/>
    <n v="1"/>
    <n v="3.07"/>
    <n v="1"/>
  </r>
  <r>
    <x v="1"/>
    <x v="0"/>
    <s v="Sat"/>
    <s v="Dinner"/>
    <n v="2"/>
    <n v="20.23"/>
    <n v="2.0099999999999998"/>
  </r>
  <r>
    <x v="1"/>
    <x v="1"/>
    <s v="Sat"/>
    <s v="Dinner"/>
    <n v="2"/>
    <n v="15.01"/>
    <n v="2.09"/>
  </r>
  <r>
    <x v="1"/>
    <x v="0"/>
    <s v="Sat"/>
    <s v="Dinner"/>
    <n v="2"/>
    <n v="12.02"/>
    <n v="1.97"/>
  </r>
  <r>
    <x v="0"/>
    <x v="0"/>
    <s v="Sat"/>
    <s v="Dinner"/>
    <n v="3"/>
    <n v="17.07"/>
    <n v="3"/>
  </r>
  <r>
    <x v="0"/>
    <x v="1"/>
    <s v="Sat"/>
    <s v="Dinner"/>
    <n v="2"/>
    <n v="26.86"/>
    <n v="3.14"/>
  </r>
  <r>
    <x v="0"/>
    <x v="1"/>
    <s v="Sat"/>
    <s v="Dinner"/>
    <n v="2"/>
    <n v="25.28"/>
    <n v="5"/>
  </r>
  <r>
    <x v="0"/>
    <x v="0"/>
    <s v="Sat"/>
    <s v="Dinner"/>
    <n v="2"/>
    <n v="14.73"/>
    <n v="2.2000000000000002"/>
  </r>
  <r>
    <x v="1"/>
    <x v="0"/>
    <s v="Sat"/>
    <s v="Dinner"/>
    <n v="2"/>
    <n v="10.51"/>
    <n v="1.25"/>
  </r>
  <r>
    <x v="1"/>
    <x v="1"/>
    <s v="Sat"/>
    <s v="Dinner"/>
    <n v="2"/>
    <n v="17.920000000000002"/>
    <n v="3.08"/>
  </r>
  <r>
    <x v="1"/>
    <x v="0"/>
    <s v="Thur"/>
    <s v="Lunch"/>
    <n v="4"/>
    <n v="27.2"/>
    <n v="4"/>
  </r>
  <r>
    <x v="1"/>
    <x v="0"/>
    <s v="Thur"/>
    <s v="Lunch"/>
    <n v="2"/>
    <n v="22.76"/>
    <n v="3"/>
  </r>
  <r>
    <x v="1"/>
    <x v="0"/>
    <s v="Thur"/>
    <s v="Lunch"/>
    <n v="2"/>
    <n v="17.29"/>
    <n v="2.71"/>
  </r>
  <r>
    <x v="1"/>
    <x v="1"/>
    <s v="Thur"/>
    <s v="Lunch"/>
    <n v="2"/>
    <n v="19.440000000000001"/>
    <n v="3"/>
  </r>
  <r>
    <x v="1"/>
    <x v="0"/>
    <s v="Thur"/>
    <s v="Lunch"/>
    <n v="2"/>
    <n v="16.66"/>
    <n v="3.4"/>
  </r>
  <r>
    <x v="0"/>
    <x v="0"/>
    <s v="Thur"/>
    <s v="Lunch"/>
    <n v="1"/>
    <n v="10.07"/>
    <n v="1.83"/>
  </r>
  <r>
    <x v="1"/>
    <x v="1"/>
    <s v="Thur"/>
    <s v="Lunch"/>
    <n v="2"/>
    <n v="32.68"/>
    <n v="5"/>
  </r>
  <r>
    <x v="1"/>
    <x v="0"/>
    <s v="Thur"/>
    <s v="Lunch"/>
    <n v="2"/>
    <n v="15.98"/>
    <n v="2.0299999999999998"/>
  </r>
  <r>
    <x v="0"/>
    <x v="0"/>
    <s v="Thur"/>
    <s v="Lunch"/>
    <n v="4"/>
    <n v="34.83"/>
    <n v="5.17"/>
  </r>
  <r>
    <x v="1"/>
    <x v="0"/>
    <s v="Thur"/>
    <s v="Lunch"/>
    <n v="2"/>
    <n v="13.03"/>
    <n v="2"/>
  </r>
  <r>
    <x v="1"/>
    <x v="0"/>
    <s v="Thur"/>
    <s v="Lunch"/>
    <n v="2"/>
    <n v="18.28"/>
    <n v="4"/>
  </r>
  <r>
    <x v="1"/>
    <x v="0"/>
    <s v="Thur"/>
    <s v="Lunch"/>
    <n v="2"/>
    <n v="24.71"/>
    <n v="5.85"/>
  </r>
  <r>
    <x v="1"/>
    <x v="0"/>
    <s v="Thur"/>
    <s v="Lunch"/>
    <n v="2"/>
    <n v="21.16"/>
    <n v="3"/>
  </r>
  <r>
    <x v="1"/>
    <x v="1"/>
    <s v="Fri"/>
    <s v="Dinner"/>
    <n v="2"/>
    <n v="28.97"/>
    <n v="3"/>
  </r>
  <r>
    <x v="1"/>
    <x v="0"/>
    <s v="Fri"/>
    <s v="Dinner"/>
    <n v="2"/>
    <n v="22.49"/>
    <n v="3.5"/>
  </r>
  <r>
    <x v="0"/>
    <x v="1"/>
    <s v="Fri"/>
    <s v="Dinner"/>
    <n v="2"/>
    <n v="5.75"/>
    <n v="1"/>
  </r>
  <r>
    <x v="0"/>
    <x v="1"/>
    <s v="Fri"/>
    <s v="Dinner"/>
    <n v="2"/>
    <n v="16.32"/>
    <n v="4.3"/>
  </r>
  <r>
    <x v="0"/>
    <x v="0"/>
    <s v="Fri"/>
    <s v="Dinner"/>
    <n v="2"/>
    <n v="22.75"/>
    <n v="3.25"/>
  </r>
  <r>
    <x v="1"/>
    <x v="1"/>
    <s v="Fri"/>
    <s v="Dinner"/>
    <n v="4"/>
    <n v="40.17"/>
    <n v="4.7300000000000004"/>
  </r>
  <r>
    <x v="1"/>
    <x v="1"/>
    <s v="Fri"/>
    <s v="Dinner"/>
    <n v="2"/>
    <n v="27.28"/>
    <n v="4"/>
  </r>
  <r>
    <x v="1"/>
    <x v="1"/>
    <s v="Fri"/>
    <s v="Dinner"/>
    <n v="2"/>
    <n v="12.03"/>
    <n v="1.5"/>
  </r>
  <r>
    <x v="1"/>
    <x v="1"/>
    <s v="Fri"/>
    <s v="Dinner"/>
    <n v="2"/>
    <n v="21.01"/>
    <n v="3"/>
  </r>
  <r>
    <x v="1"/>
    <x v="0"/>
    <s v="Fri"/>
    <s v="Dinner"/>
    <n v="2"/>
    <n v="12.46"/>
    <n v="1.5"/>
  </r>
  <r>
    <x v="0"/>
    <x v="1"/>
    <s v="Fri"/>
    <s v="Dinner"/>
    <n v="2"/>
    <n v="11.35"/>
    <n v="2.5"/>
  </r>
  <r>
    <x v="0"/>
    <x v="1"/>
    <s v="Fri"/>
    <s v="Dinner"/>
    <n v="2"/>
    <n v="15.38"/>
    <n v="3"/>
  </r>
  <r>
    <x v="0"/>
    <x v="1"/>
    <s v="Sat"/>
    <s v="Dinner"/>
    <n v="3"/>
    <n v="44.3"/>
    <n v="2.5"/>
  </r>
  <r>
    <x v="0"/>
    <x v="1"/>
    <s v="Sat"/>
    <s v="Dinner"/>
    <n v="2"/>
    <n v="22.42"/>
    <n v="3.48"/>
  </r>
  <r>
    <x v="0"/>
    <x v="0"/>
    <s v="Sat"/>
    <s v="Dinner"/>
    <n v="2"/>
    <n v="20.92"/>
    <n v="4.08"/>
  </r>
  <r>
    <x v="1"/>
    <x v="1"/>
    <s v="Sat"/>
    <s v="Dinner"/>
    <n v="2"/>
    <n v="15.36"/>
    <n v="1.64"/>
  </r>
  <r>
    <x v="1"/>
    <x v="1"/>
    <s v="Sat"/>
    <s v="Dinner"/>
    <n v="2"/>
    <n v="20.49"/>
    <n v="4.0599999999999996"/>
  </r>
  <r>
    <x v="1"/>
    <x v="1"/>
    <s v="Sat"/>
    <s v="Dinner"/>
    <n v="2"/>
    <n v="25.21"/>
    <n v="4.29"/>
  </r>
  <r>
    <x v="1"/>
    <x v="0"/>
    <s v="Sat"/>
    <s v="Dinner"/>
    <n v="2"/>
    <n v="18.239999999999998"/>
    <n v="3.76"/>
  </r>
  <r>
    <x v="0"/>
    <x v="1"/>
    <s v="Sat"/>
    <s v="Dinner"/>
    <n v="2"/>
    <n v="14.31"/>
    <n v="4"/>
  </r>
  <r>
    <x v="1"/>
    <x v="0"/>
    <s v="Sat"/>
    <s v="Dinner"/>
    <n v="2"/>
    <n v="14"/>
    <n v="3"/>
  </r>
  <r>
    <x v="0"/>
    <x v="0"/>
    <s v="Sat"/>
    <s v="Dinner"/>
    <n v="1"/>
    <n v="7.25"/>
    <n v="1"/>
  </r>
  <r>
    <x v="1"/>
    <x v="0"/>
    <s v="Sun"/>
    <s v="Dinner"/>
    <n v="3"/>
    <n v="38.07"/>
    <n v="4"/>
  </r>
  <r>
    <x v="1"/>
    <x v="0"/>
    <s v="Sun"/>
    <s v="Dinner"/>
    <n v="2"/>
    <n v="23.95"/>
    <n v="2.5499999999999998"/>
  </r>
  <r>
    <x v="0"/>
    <x v="0"/>
    <s v="Sun"/>
    <s v="Dinner"/>
    <n v="3"/>
    <n v="25.71"/>
    <n v="4"/>
  </r>
  <r>
    <x v="0"/>
    <x v="0"/>
    <s v="Sun"/>
    <s v="Dinner"/>
    <n v="2"/>
    <n v="17.309999999999999"/>
    <n v="3.5"/>
  </r>
  <r>
    <x v="1"/>
    <x v="0"/>
    <s v="Sun"/>
    <s v="Dinner"/>
    <n v="4"/>
    <n v="29.93"/>
    <n v="5.07"/>
  </r>
  <r>
    <x v="0"/>
    <x v="0"/>
    <s v="Thur"/>
    <s v="Lunch"/>
    <n v="2"/>
    <n v="10.65"/>
    <n v="1.5"/>
  </r>
  <r>
    <x v="0"/>
    <x v="0"/>
    <s v="Thur"/>
    <s v="Lunch"/>
    <n v="2"/>
    <n v="12.43"/>
    <n v="1.8"/>
  </r>
  <r>
    <x v="0"/>
    <x v="0"/>
    <s v="Thur"/>
    <s v="Lunch"/>
    <n v="4"/>
    <n v="24.08"/>
    <n v="2.92"/>
  </r>
  <r>
    <x v="1"/>
    <x v="0"/>
    <s v="Thur"/>
    <s v="Lunch"/>
    <n v="2"/>
    <n v="11.69"/>
    <n v="2.31"/>
  </r>
  <r>
    <x v="0"/>
    <x v="0"/>
    <s v="Thur"/>
    <s v="Lunch"/>
    <n v="2"/>
    <n v="13.42"/>
    <n v="1.68"/>
  </r>
  <r>
    <x v="1"/>
    <x v="0"/>
    <s v="Thur"/>
    <s v="Lunch"/>
    <n v="2"/>
    <n v="14.26"/>
    <n v="2.5"/>
  </r>
  <r>
    <x v="1"/>
    <x v="0"/>
    <s v="Thur"/>
    <s v="Lunch"/>
    <n v="2"/>
    <n v="15.95"/>
    <n v="2"/>
  </r>
  <r>
    <x v="0"/>
    <x v="0"/>
    <s v="Thur"/>
    <s v="Lunch"/>
    <n v="2"/>
    <n v="12.48"/>
    <n v="2.52"/>
  </r>
  <r>
    <x v="0"/>
    <x v="0"/>
    <s v="Thur"/>
    <s v="Lunch"/>
    <n v="6"/>
    <n v="29.8"/>
    <n v="4.2"/>
  </r>
  <r>
    <x v="1"/>
    <x v="0"/>
    <s v="Thur"/>
    <s v="Lunch"/>
    <n v="2"/>
    <n v="8.52"/>
    <n v="1.48"/>
  </r>
  <r>
    <x v="0"/>
    <x v="0"/>
    <s v="Thur"/>
    <s v="Lunch"/>
    <n v="2"/>
    <n v="14.52"/>
    <n v="2"/>
  </r>
  <r>
    <x v="0"/>
    <x v="0"/>
    <s v="Thur"/>
    <s v="Lunch"/>
    <n v="2"/>
    <n v="11.38"/>
    <n v="2"/>
  </r>
  <r>
    <x v="1"/>
    <x v="0"/>
    <s v="Thur"/>
    <s v="Lunch"/>
    <n v="3"/>
    <n v="22.82"/>
    <n v="2.1800000000000002"/>
  </r>
  <r>
    <x v="1"/>
    <x v="0"/>
    <s v="Thur"/>
    <s v="Lunch"/>
    <n v="2"/>
    <n v="19.079999999999998"/>
    <n v="1.5"/>
  </r>
  <r>
    <x v="0"/>
    <x v="0"/>
    <s v="Thur"/>
    <s v="Lunch"/>
    <n v="2"/>
    <n v="20.27"/>
    <n v="2.83"/>
  </r>
  <r>
    <x v="0"/>
    <x v="0"/>
    <s v="Thur"/>
    <s v="Lunch"/>
    <n v="2"/>
    <n v="11.17"/>
    <n v="1.5"/>
  </r>
  <r>
    <x v="0"/>
    <x v="0"/>
    <s v="Thur"/>
    <s v="Lunch"/>
    <n v="2"/>
    <n v="12.26"/>
    <n v="2"/>
  </r>
  <r>
    <x v="0"/>
    <x v="0"/>
    <s v="Thur"/>
    <s v="Lunch"/>
    <n v="2"/>
    <n v="18.260000000000002"/>
    <n v="3.25"/>
  </r>
  <r>
    <x v="0"/>
    <x v="0"/>
    <s v="Thur"/>
    <s v="Lunch"/>
    <n v="2"/>
    <n v="8.51"/>
    <n v="1.25"/>
  </r>
  <r>
    <x v="0"/>
    <x v="0"/>
    <s v="Thur"/>
    <s v="Lunch"/>
    <n v="2"/>
    <n v="10.33"/>
    <n v="2"/>
  </r>
  <r>
    <x v="0"/>
    <x v="0"/>
    <s v="Thur"/>
    <s v="Lunch"/>
    <n v="2"/>
    <n v="14.15"/>
    <n v="2"/>
  </r>
  <r>
    <x v="1"/>
    <x v="1"/>
    <s v="Thur"/>
    <s v="Lunch"/>
    <n v="2"/>
    <n v="16"/>
    <n v="2"/>
  </r>
  <r>
    <x v="0"/>
    <x v="0"/>
    <s v="Thur"/>
    <s v="Lunch"/>
    <n v="2"/>
    <n v="13.16"/>
    <n v="2.75"/>
  </r>
  <r>
    <x v="0"/>
    <x v="0"/>
    <s v="Thur"/>
    <s v="Lunch"/>
    <n v="2"/>
    <n v="17.47"/>
    <n v="3.5"/>
  </r>
  <r>
    <x v="1"/>
    <x v="0"/>
    <s v="Thur"/>
    <s v="Lunch"/>
    <n v="6"/>
    <n v="34.299999999999997"/>
    <n v="6.7"/>
  </r>
  <r>
    <x v="1"/>
    <x v="0"/>
    <s v="Thur"/>
    <s v="Lunch"/>
    <n v="5"/>
    <n v="41.19"/>
    <n v="5"/>
  </r>
  <r>
    <x v="0"/>
    <x v="0"/>
    <s v="Thur"/>
    <s v="Lunch"/>
    <n v="6"/>
    <n v="27.05"/>
    <n v="5"/>
  </r>
  <r>
    <x v="0"/>
    <x v="0"/>
    <s v="Thur"/>
    <s v="Lunch"/>
    <n v="2"/>
    <n v="16.43"/>
    <n v="2.2999999999999998"/>
  </r>
  <r>
    <x v="0"/>
    <x v="0"/>
    <s v="Thur"/>
    <s v="Lunch"/>
    <n v="2"/>
    <n v="8.35"/>
    <n v="1.5"/>
  </r>
  <r>
    <x v="0"/>
    <x v="0"/>
    <s v="Thur"/>
    <s v="Lunch"/>
    <n v="3"/>
    <n v="18.64"/>
    <n v="1.36"/>
  </r>
  <r>
    <x v="0"/>
    <x v="0"/>
    <s v="Thur"/>
    <s v="Lunch"/>
    <n v="2"/>
    <n v="11.87"/>
    <n v="1.63"/>
  </r>
  <r>
    <x v="1"/>
    <x v="0"/>
    <s v="Thur"/>
    <s v="Lunch"/>
    <n v="2"/>
    <n v="9.7799999999999994"/>
    <n v="1.73"/>
  </r>
  <r>
    <x v="1"/>
    <x v="0"/>
    <s v="Thur"/>
    <s v="Lunch"/>
    <n v="2"/>
    <n v="7.51"/>
    <n v="2"/>
  </r>
  <r>
    <x v="1"/>
    <x v="0"/>
    <s v="Sun"/>
    <s v="Dinner"/>
    <n v="2"/>
    <n v="14.07"/>
    <n v="2.5"/>
  </r>
  <r>
    <x v="1"/>
    <x v="0"/>
    <s v="Sun"/>
    <s v="Dinner"/>
    <n v="2"/>
    <n v="13.13"/>
    <n v="2"/>
  </r>
  <r>
    <x v="1"/>
    <x v="0"/>
    <s v="Sun"/>
    <s v="Dinner"/>
    <n v="3"/>
    <n v="17.260000000000002"/>
    <n v="2.74"/>
  </r>
  <r>
    <x v="1"/>
    <x v="0"/>
    <s v="Sun"/>
    <s v="Dinner"/>
    <n v="4"/>
    <n v="24.55"/>
    <n v="2"/>
  </r>
  <r>
    <x v="1"/>
    <x v="0"/>
    <s v="Sun"/>
    <s v="Dinner"/>
    <n v="4"/>
    <n v="19.77"/>
    <n v="2"/>
  </r>
  <r>
    <x v="0"/>
    <x v="0"/>
    <s v="Sun"/>
    <s v="Dinner"/>
    <n v="5"/>
    <n v="29.85"/>
    <n v="5.14"/>
  </r>
  <r>
    <x v="1"/>
    <x v="0"/>
    <s v="Sun"/>
    <s v="Dinner"/>
    <n v="6"/>
    <n v="48.17"/>
    <n v="5"/>
  </r>
  <r>
    <x v="0"/>
    <x v="0"/>
    <s v="Sun"/>
    <s v="Dinner"/>
    <n v="4"/>
    <n v="25"/>
    <n v="3.75"/>
  </r>
  <r>
    <x v="0"/>
    <x v="0"/>
    <s v="Sun"/>
    <s v="Dinner"/>
    <n v="2"/>
    <n v="13.39"/>
    <n v="2.61"/>
  </r>
  <r>
    <x v="1"/>
    <x v="0"/>
    <s v="Sun"/>
    <s v="Dinner"/>
    <n v="4"/>
    <n v="16.489999999999998"/>
    <n v="2"/>
  </r>
  <r>
    <x v="1"/>
    <x v="0"/>
    <s v="Sun"/>
    <s v="Dinner"/>
    <n v="4"/>
    <n v="21.5"/>
    <n v="3.5"/>
  </r>
  <r>
    <x v="1"/>
    <x v="0"/>
    <s v="Sun"/>
    <s v="Dinner"/>
    <n v="2"/>
    <n v="12.66"/>
    <n v="2.5"/>
  </r>
  <r>
    <x v="0"/>
    <x v="0"/>
    <s v="Sun"/>
    <s v="Dinner"/>
    <n v="3"/>
    <n v="16.21"/>
    <n v="2"/>
  </r>
  <r>
    <x v="1"/>
    <x v="0"/>
    <s v="Sun"/>
    <s v="Dinner"/>
    <n v="2"/>
    <n v="13.81"/>
    <n v="2"/>
  </r>
  <r>
    <x v="0"/>
    <x v="1"/>
    <s v="Sun"/>
    <s v="Dinner"/>
    <n v="2"/>
    <n v="17.510000000000002"/>
    <n v="3"/>
  </r>
  <r>
    <x v="1"/>
    <x v="0"/>
    <s v="Sun"/>
    <s v="Dinner"/>
    <n v="3"/>
    <n v="24.52"/>
    <n v="3.48"/>
  </r>
  <r>
    <x v="1"/>
    <x v="0"/>
    <s v="Sun"/>
    <s v="Dinner"/>
    <n v="2"/>
    <n v="20.76"/>
    <n v="2.2400000000000002"/>
  </r>
  <r>
    <x v="1"/>
    <x v="0"/>
    <s v="Sun"/>
    <s v="Dinner"/>
    <n v="4"/>
    <n v="31.71"/>
    <n v="4.5"/>
  </r>
  <r>
    <x v="0"/>
    <x v="1"/>
    <s v="Sat"/>
    <s v="Dinner"/>
    <n v="2"/>
    <n v="10.59"/>
    <n v="1.61"/>
  </r>
  <r>
    <x v="0"/>
    <x v="1"/>
    <s v="Sat"/>
    <s v="Dinner"/>
    <n v="2"/>
    <n v="10.63"/>
    <n v="2"/>
  </r>
  <r>
    <x v="1"/>
    <x v="1"/>
    <s v="Sat"/>
    <s v="Dinner"/>
    <n v="3"/>
    <n v="50.81"/>
    <n v="10"/>
  </r>
  <r>
    <x v="1"/>
    <x v="1"/>
    <s v="Sat"/>
    <s v="Dinner"/>
    <n v="2"/>
    <n v="15.81"/>
    <n v="3.16"/>
  </r>
  <r>
    <x v="1"/>
    <x v="1"/>
    <s v="Sun"/>
    <s v="Dinner"/>
    <n v="2"/>
    <n v="7.25"/>
    <n v="5.15"/>
  </r>
  <r>
    <x v="1"/>
    <x v="1"/>
    <s v="Sun"/>
    <s v="Dinner"/>
    <n v="2"/>
    <n v="31.85"/>
    <n v="3.18"/>
  </r>
  <r>
    <x v="1"/>
    <x v="1"/>
    <s v="Sun"/>
    <s v="Dinner"/>
    <n v="2"/>
    <n v="16.82"/>
    <n v="4"/>
  </r>
  <r>
    <x v="1"/>
    <x v="1"/>
    <s v="Sun"/>
    <s v="Dinner"/>
    <n v="2"/>
    <n v="32.9"/>
    <n v="3.11"/>
  </r>
  <r>
    <x v="1"/>
    <x v="1"/>
    <s v="Sun"/>
    <s v="Dinner"/>
    <n v="2"/>
    <n v="17.89"/>
    <n v="2"/>
  </r>
  <r>
    <x v="1"/>
    <x v="1"/>
    <s v="Sun"/>
    <s v="Dinner"/>
    <n v="2"/>
    <n v="14.48"/>
    <n v="2"/>
  </r>
  <r>
    <x v="0"/>
    <x v="1"/>
    <s v="Sun"/>
    <s v="Dinner"/>
    <n v="2"/>
    <n v="9.6"/>
    <n v="4"/>
  </r>
  <r>
    <x v="1"/>
    <x v="1"/>
    <s v="Sun"/>
    <s v="Dinner"/>
    <n v="2"/>
    <n v="34.630000000000003"/>
    <n v="3.55"/>
  </r>
  <r>
    <x v="1"/>
    <x v="1"/>
    <s v="Sun"/>
    <s v="Dinner"/>
    <n v="4"/>
    <n v="34.65"/>
    <n v="3.68"/>
  </r>
  <r>
    <x v="1"/>
    <x v="1"/>
    <s v="Sun"/>
    <s v="Dinner"/>
    <n v="2"/>
    <n v="23.33"/>
    <n v="5.65"/>
  </r>
  <r>
    <x v="1"/>
    <x v="1"/>
    <s v="Sun"/>
    <s v="Dinner"/>
    <n v="3"/>
    <n v="45.35"/>
    <n v="3.5"/>
  </r>
  <r>
    <x v="1"/>
    <x v="1"/>
    <s v="Sun"/>
    <s v="Dinner"/>
    <n v="4"/>
    <n v="23.17"/>
    <n v="6.5"/>
  </r>
  <r>
    <x v="1"/>
    <x v="1"/>
    <s v="Sun"/>
    <s v="Dinner"/>
    <n v="2"/>
    <n v="40.549999999999997"/>
    <n v="3"/>
  </r>
  <r>
    <x v="1"/>
    <x v="0"/>
    <s v="Sun"/>
    <s v="Dinner"/>
    <n v="5"/>
    <n v="20.69"/>
    <n v="5"/>
  </r>
  <r>
    <x v="0"/>
    <x v="1"/>
    <s v="Sun"/>
    <s v="Dinner"/>
    <n v="3"/>
    <n v="20.9"/>
    <n v="3.5"/>
  </r>
  <r>
    <x v="1"/>
    <x v="1"/>
    <s v="Sun"/>
    <s v="Dinner"/>
    <n v="5"/>
    <n v="30.46"/>
    <n v="2"/>
  </r>
  <r>
    <x v="0"/>
    <x v="1"/>
    <s v="Sun"/>
    <s v="Dinner"/>
    <n v="3"/>
    <n v="18.149999999999999"/>
    <n v="3.5"/>
  </r>
  <r>
    <x v="1"/>
    <x v="1"/>
    <s v="Sun"/>
    <s v="Dinner"/>
    <n v="3"/>
    <n v="23.1"/>
    <n v="4"/>
  </r>
  <r>
    <x v="1"/>
    <x v="1"/>
    <s v="Sun"/>
    <s v="Dinner"/>
    <n v="2"/>
    <n v="15.69"/>
    <n v="1.5"/>
  </r>
  <r>
    <x v="0"/>
    <x v="1"/>
    <s v="Thur"/>
    <s v="Lunch"/>
    <n v="2"/>
    <n v="19.809999999999999"/>
    <n v="4.1900000000000004"/>
  </r>
  <r>
    <x v="1"/>
    <x v="1"/>
    <s v="Thur"/>
    <s v="Lunch"/>
    <n v="2"/>
    <n v="28.44"/>
    <n v="2.56"/>
  </r>
  <r>
    <x v="1"/>
    <x v="1"/>
    <s v="Thur"/>
    <s v="Lunch"/>
    <n v="2"/>
    <n v="15.48"/>
    <n v="2.02"/>
  </r>
  <r>
    <x v="1"/>
    <x v="1"/>
    <s v="Thur"/>
    <s v="Lunch"/>
    <n v="2"/>
    <n v="16.579999999999998"/>
    <n v="4"/>
  </r>
  <r>
    <x v="1"/>
    <x v="0"/>
    <s v="Thur"/>
    <s v="Lunch"/>
    <n v="2"/>
    <n v="7.56"/>
    <n v="1.44"/>
  </r>
  <r>
    <x v="1"/>
    <x v="1"/>
    <s v="Thur"/>
    <s v="Lunch"/>
    <n v="2"/>
    <n v="10.34"/>
    <n v="2"/>
  </r>
  <r>
    <x v="0"/>
    <x v="1"/>
    <s v="Thur"/>
    <s v="Lunch"/>
    <n v="4"/>
    <n v="43.11"/>
    <n v="5"/>
  </r>
  <r>
    <x v="0"/>
    <x v="1"/>
    <s v="Thur"/>
    <s v="Lunch"/>
    <n v="2"/>
    <n v="13"/>
    <n v="2"/>
  </r>
  <r>
    <x v="1"/>
    <x v="1"/>
    <s v="Thur"/>
    <s v="Lunch"/>
    <n v="2"/>
    <n v="13.51"/>
    <n v="2"/>
  </r>
  <r>
    <x v="1"/>
    <x v="1"/>
    <s v="Thur"/>
    <s v="Lunch"/>
    <n v="3"/>
    <n v="18.71"/>
    <n v="4"/>
  </r>
  <r>
    <x v="0"/>
    <x v="1"/>
    <s v="Thur"/>
    <s v="Lunch"/>
    <n v="2"/>
    <n v="12.74"/>
    <n v="2.0099999999999998"/>
  </r>
  <r>
    <x v="0"/>
    <x v="1"/>
    <s v="Thur"/>
    <s v="Lunch"/>
    <n v="2"/>
    <n v="13"/>
    <n v="2"/>
  </r>
  <r>
    <x v="0"/>
    <x v="1"/>
    <s v="Thur"/>
    <s v="Lunch"/>
    <n v="2"/>
    <n v="16.399999999999999"/>
    <n v="2.5"/>
  </r>
  <r>
    <x v="1"/>
    <x v="1"/>
    <s v="Thur"/>
    <s v="Lunch"/>
    <n v="4"/>
    <n v="20.53"/>
    <n v="4"/>
  </r>
  <r>
    <x v="0"/>
    <x v="1"/>
    <s v="Thur"/>
    <s v="Lunch"/>
    <n v="3"/>
    <n v="16.47"/>
    <n v="3.23"/>
  </r>
  <r>
    <x v="1"/>
    <x v="1"/>
    <s v="Sat"/>
    <s v="Dinner"/>
    <n v="3"/>
    <n v="26.59"/>
    <n v="3.41"/>
  </r>
  <r>
    <x v="1"/>
    <x v="1"/>
    <s v="Sat"/>
    <s v="Dinner"/>
    <n v="4"/>
    <n v="38.729999999999997"/>
    <n v="3"/>
  </r>
  <r>
    <x v="1"/>
    <x v="1"/>
    <s v="Sat"/>
    <s v="Dinner"/>
    <n v="2"/>
    <n v="24.27"/>
    <n v="2.0299999999999998"/>
  </r>
  <r>
    <x v="0"/>
    <x v="1"/>
    <s v="Sat"/>
    <s v="Dinner"/>
    <n v="2"/>
    <n v="12.76"/>
    <n v="2.23"/>
  </r>
  <r>
    <x v="1"/>
    <x v="1"/>
    <s v="Sat"/>
    <s v="Dinner"/>
    <n v="3"/>
    <n v="30.06"/>
    <n v="2"/>
  </r>
  <r>
    <x v="1"/>
    <x v="1"/>
    <s v="Sat"/>
    <s v="Dinner"/>
    <n v="4"/>
    <n v="25.89"/>
    <n v="5.16"/>
  </r>
  <r>
    <x v="1"/>
    <x v="0"/>
    <s v="Sat"/>
    <s v="Dinner"/>
    <n v="4"/>
    <n v="48.33"/>
    <n v="9"/>
  </r>
  <r>
    <x v="0"/>
    <x v="1"/>
    <s v="Sat"/>
    <s v="Dinner"/>
    <n v="2"/>
    <n v="13.27"/>
    <n v="2.5"/>
  </r>
  <r>
    <x v="0"/>
    <x v="1"/>
    <s v="Sat"/>
    <s v="Dinner"/>
    <n v="3"/>
    <n v="28.17"/>
    <n v="6.5"/>
  </r>
  <r>
    <x v="0"/>
    <x v="1"/>
    <s v="Sat"/>
    <s v="Dinner"/>
    <n v="2"/>
    <n v="12.9"/>
    <n v="1.1000000000000001"/>
  </r>
  <r>
    <x v="1"/>
    <x v="1"/>
    <s v="Sat"/>
    <s v="Dinner"/>
    <n v="5"/>
    <n v="28.15"/>
    <n v="3"/>
  </r>
  <r>
    <x v="1"/>
    <x v="1"/>
    <s v="Sat"/>
    <s v="Dinner"/>
    <n v="2"/>
    <n v="11.59"/>
    <n v="1.5"/>
  </r>
  <r>
    <x v="1"/>
    <x v="1"/>
    <s v="Sat"/>
    <s v="Dinner"/>
    <n v="2"/>
    <n v="7.74"/>
    <n v="1.44"/>
  </r>
  <r>
    <x v="0"/>
    <x v="1"/>
    <s v="Sat"/>
    <s v="Dinner"/>
    <n v="4"/>
    <n v="30.14"/>
    <n v="3.09"/>
  </r>
  <r>
    <x v="1"/>
    <x v="1"/>
    <s v="Fri"/>
    <s v="Lunch"/>
    <n v="2"/>
    <n v="12.16"/>
    <n v="2.2000000000000002"/>
  </r>
  <r>
    <x v="0"/>
    <x v="1"/>
    <s v="Fri"/>
    <s v="Lunch"/>
    <n v="2"/>
    <n v="13.42"/>
    <n v="3.48"/>
  </r>
  <r>
    <x v="1"/>
    <x v="1"/>
    <s v="Fri"/>
    <s v="Lunch"/>
    <n v="1"/>
    <n v="8.58"/>
    <n v="1.92"/>
  </r>
  <r>
    <x v="0"/>
    <x v="0"/>
    <s v="Fri"/>
    <s v="Lunch"/>
    <n v="3"/>
    <n v="15.98"/>
    <n v="3"/>
  </r>
  <r>
    <x v="1"/>
    <x v="1"/>
    <s v="Fri"/>
    <s v="Lunch"/>
    <n v="2"/>
    <n v="13.42"/>
    <n v="1.58"/>
  </r>
  <r>
    <x v="0"/>
    <x v="1"/>
    <s v="Fri"/>
    <s v="Lunch"/>
    <n v="2"/>
    <n v="16.27"/>
    <n v="2.5"/>
  </r>
  <r>
    <x v="0"/>
    <x v="1"/>
    <s v="Fri"/>
    <s v="Lunch"/>
    <n v="2"/>
    <n v="10.09"/>
    <n v="2"/>
  </r>
  <r>
    <x v="1"/>
    <x v="0"/>
    <s v="Sat"/>
    <s v="Dinner"/>
    <n v="4"/>
    <n v="20.45"/>
    <n v="3"/>
  </r>
  <r>
    <x v="1"/>
    <x v="0"/>
    <s v="Sat"/>
    <s v="Dinner"/>
    <n v="2"/>
    <n v="13.28"/>
    <n v="2.72"/>
  </r>
  <r>
    <x v="0"/>
    <x v="1"/>
    <s v="Sat"/>
    <s v="Dinner"/>
    <n v="2"/>
    <n v="22.12"/>
    <n v="2.88"/>
  </r>
  <r>
    <x v="1"/>
    <x v="1"/>
    <s v="Sat"/>
    <s v="Dinner"/>
    <n v="4"/>
    <n v="24.01"/>
    <n v="2"/>
  </r>
  <r>
    <x v="1"/>
    <x v="1"/>
    <s v="Sat"/>
    <s v="Dinner"/>
    <n v="3"/>
    <n v="15.69"/>
    <n v="3"/>
  </r>
  <r>
    <x v="1"/>
    <x v="0"/>
    <s v="Sat"/>
    <s v="Dinner"/>
    <n v="2"/>
    <n v="11.61"/>
    <n v="3.39"/>
  </r>
  <r>
    <x v="1"/>
    <x v="0"/>
    <s v="Sat"/>
    <s v="Dinner"/>
    <n v="2"/>
    <n v="10.77"/>
    <n v="1.47"/>
  </r>
  <r>
    <x v="1"/>
    <x v="1"/>
    <s v="Sat"/>
    <s v="Dinner"/>
    <n v="2"/>
    <n v="15.53"/>
    <n v="3"/>
  </r>
  <r>
    <x v="1"/>
    <x v="0"/>
    <s v="Sat"/>
    <s v="Dinner"/>
    <n v="2"/>
    <n v="10.07"/>
    <n v="1.25"/>
  </r>
  <r>
    <x v="1"/>
    <x v="1"/>
    <s v="Sat"/>
    <s v="Dinner"/>
    <n v="2"/>
    <n v="12.6"/>
    <n v="1"/>
  </r>
  <r>
    <x v="1"/>
    <x v="1"/>
    <s v="Sat"/>
    <s v="Dinner"/>
    <n v="2"/>
    <n v="32.83"/>
    <n v="1.17"/>
  </r>
  <r>
    <x v="0"/>
    <x v="0"/>
    <s v="Sat"/>
    <s v="Dinner"/>
    <n v="3"/>
    <n v="35.83"/>
    <n v="4.67"/>
  </r>
  <r>
    <x v="1"/>
    <x v="0"/>
    <s v="Sat"/>
    <s v="Dinner"/>
    <n v="3"/>
    <n v="29.03"/>
    <n v="5.92"/>
  </r>
  <r>
    <x v="0"/>
    <x v="1"/>
    <s v="Sat"/>
    <s v="Dinner"/>
    <n v="2"/>
    <n v="27.18"/>
    <n v="2"/>
  </r>
  <r>
    <x v="1"/>
    <x v="1"/>
    <s v="Sat"/>
    <s v="Dinner"/>
    <n v="2"/>
    <n v="22.67"/>
    <n v="2"/>
  </r>
  <r>
    <x v="1"/>
    <x v="0"/>
    <s v="Sat"/>
    <s v="Dinner"/>
    <n v="2"/>
    <n v="17.82"/>
    <n v="1.75"/>
  </r>
  <r>
    <x v="0"/>
    <x v="0"/>
    <s v="Thur"/>
    <s v="Dinner"/>
    <n v="2"/>
    <n v="18.78"/>
    <n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s v="No"/>
    <s v="Sun"/>
    <x v="0"/>
    <n v="2"/>
    <n v="16.989999999999998"/>
    <n v="1.01"/>
  </r>
  <r>
    <x v="1"/>
    <s v="No"/>
    <s v="Sun"/>
    <x v="0"/>
    <n v="3"/>
    <n v="10.34"/>
    <n v="1.66"/>
  </r>
  <r>
    <x v="1"/>
    <s v="No"/>
    <s v="Sun"/>
    <x v="0"/>
    <n v="3"/>
    <n v="21.01"/>
    <n v="3.5"/>
  </r>
  <r>
    <x v="1"/>
    <s v="No"/>
    <s v="Sun"/>
    <x v="0"/>
    <n v="2"/>
    <n v="23.68"/>
    <n v="3.31"/>
  </r>
  <r>
    <x v="0"/>
    <s v="No"/>
    <s v="Sun"/>
    <x v="0"/>
    <n v="4"/>
    <n v="24.59"/>
    <n v="3.61"/>
  </r>
  <r>
    <x v="1"/>
    <s v="No"/>
    <s v="Sun"/>
    <x v="0"/>
    <n v="4"/>
    <n v="25.29"/>
    <n v="4.71"/>
  </r>
  <r>
    <x v="1"/>
    <s v="No"/>
    <s v="Sun"/>
    <x v="0"/>
    <n v="2"/>
    <n v="8.77"/>
    <n v="2"/>
  </r>
  <r>
    <x v="1"/>
    <s v="No"/>
    <s v="Sun"/>
    <x v="0"/>
    <n v="4"/>
    <n v="26.88"/>
    <n v="3.12"/>
  </r>
  <r>
    <x v="1"/>
    <s v="No"/>
    <s v="Sun"/>
    <x v="0"/>
    <n v="2"/>
    <n v="15.04"/>
    <n v="1.96"/>
  </r>
  <r>
    <x v="1"/>
    <s v="No"/>
    <s v="Sun"/>
    <x v="0"/>
    <n v="2"/>
    <n v="14.78"/>
    <n v="3.23"/>
  </r>
  <r>
    <x v="1"/>
    <s v="No"/>
    <s v="Sun"/>
    <x v="0"/>
    <n v="2"/>
    <n v="10.27"/>
    <n v="1.71"/>
  </r>
  <r>
    <x v="0"/>
    <s v="No"/>
    <s v="Sun"/>
    <x v="0"/>
    <n v="4"/>
    <n v="35.26"/>
    <n v="5"/>
  </r>
  <r>
    <x v="1"/>
    <s v="No"/>
    <s v="Sun"/>
    <x v="0"/>
    <n v="2"/>
    <n v="15.42"/>
    <n v="1.57"/>
  </r>
  <r>
    <x v="1"/>
    <s v="No"/>
    <s v="Sun"/>
    <x v="0"/>
    <n v="4"/>
    <n v="18.43"/>
    <n v="3"/>
  </r>
  <r>
    <x v="0"/>
    <s v="No"/>
    <s v="Sun"/>
    <x v="0"/>
    <n v="2"/>
    <n v="14.83"/>
    <n v="3.02"/>
  </r>
  <r>
    <x v="1"/>
    <s v="No"/>
    <s v="Sun"/>
    <x v="0"/>
    <n v="2"/>
    <n v="21.58"/>
    <n v="3.92"/>
  </r>
  <r>
    <x v="0"/>
    <s v="No"/>
    <s v="Sun"/>
    <x v="0"/>
    <n v="3"/>
    <n v="10.33"/>
    <n v="1.67"/>
  </r>
  <r>
    <x v="1"/>
    <s v="No"/>
    <s v="Sun"/>
    <x v="0"/>
    <n v="3"/>
    <n v="16.29"/>
    <n v="3.71"/>
  </r>
  <r>
    <x v="0"/>
    <s v="No"/>
    <s v="Sun"/>
    <x v="0"/>
    <n v="3"/>
    <n v="16.97"/>
    <n v="3.5"/>
  </r>
  <r>
    <x v="1"/>
    <s v="No"/>
    <s v="Sat"/>
    <x v="0"/>
    <n v="3"/>
    <n v="20.65"/>
    <n v="3.35"/>
  </r>
  <r>
    <x v="1"/>
    <s v="No"/>
    <s v="Sat"/>
    <x v="0"/>
    <n v="2"/>
    <n v="17.920000000000002"/>
    <n v="4.08"/>
  </r>
  <r>
    <x v="0"/>
    <s v="No"/>
    <s v="Sat"/>
    <x v="0"/>
    <n v="2"/>
    <n v="20.29"/>
    <n v="2.75"/>
  </r>
  <r>
    <x v="0"/>
    <s v="No"/>
    <s v="Sat"/>
    <x v="0"/>
    <n v="2"/>
    <n v="15.77"/>
    <n v="2.23"/>
  </r>
  <r>
    <x v="1"/>
    <s v="No"/>
    <s v="Sat"/>
    <x v="0"/>
    <n v="4"/>
    <n v="39.42"/>
    <n v="7.58"/>
  </r>
  <r>
    <x v="1"/>
    <s v="No"/>
    <s v="Sat"/>
    <x v="0"/>
    <n v="2"/>
    <n v="19.82"/>
    <n v="3.18"/>
  </r>
  <r>
    <x v="1"/>
    <s v="No"/>
    <s v="Sat"/>
    <x v="0"/>
    <n v="4"/>
    <n v="17.809999999999999"/>
    <n v="2.34"/>
  </r>
  <r>
    <x v="1"/>
    <s v="No"/>
    <s v="Sat"/>
    <x v="0"/>
    <n v="2"/>
    <n v="13.37"/>
    <n v="2"/>
  </r>
  <r>
    <x v="1"/>
    <s v="No"/>
    <s v="Sat"/>
    <x v="0"/>
    <n v="2"/>
    <n v="12.69"/>
    <n v="2"/>
  </r>
  <r>
    <x v="1"/>
    <s v="No"/>
    <s v="Sat"/>
    <x v="0"/>
    <n v="2"/>
    <n v="21.7"/>
    <n v="4.3"/>
  </r>
  <r>
    <x v="0"/>
    <s v="No"/>
    <s v="Sat"/>
    <x v="0"/>
    <n v="2"/>
    <n v="19.649999999999999"/>
    <n v="3"/>
  </r>
  <r>
    <x v="1"/>
    <s v="No"/>
    <s v="Sat"/>
    <x v="0"/>
    <n v="2"/>
    <n v="9.5500000000000007"/>
    <n v="1.45"/>
  </r>
  <r>
    <x v="1"/>
    <s v="No"/>
    <s v="Sat"/>
    <x v="0"/>
    <n v="4"/>
    <n v="18.350000000000001"/>
    <n v="2.5"/>
  </r>
  <r>
    <x v="0"/>
    <s v="No"/>
    <s v="Sat"/>
    <x v="0"/>
    <n v="2"/>
    <n v="15.06"/>
    <n v="3"/>
  </r>
  <r>
    <x v="0"/>
    <s v="No"/>
    <s v="Sat"/>
    <x v="0"/>
    <n v="4"/>
    <n v="20.69"/>
    <n v="2.4500000000000002"/>
  </r>
  <r>
    <x v="1"/>
    <s v="No"/>
    <s v="Sat"/>
    <x v="0"/>
    <n v="2"/>
    <n v="17.78"/>
    <n v="3.27"/>
  </r>
  <r>
    <x v="1"/>
    <s v="No"/>
    <s v="Sat"/>
    <x v="0"/>
    <n v="3"/>
    <n v="24.06"/>
    <n v="3.6"/>
  </r>
  <r>
    <x v="1"/>
    <s v="No"/>
    <s v="Sat"/>
    <x v="0"/>
    <n v="3"/>
    <n v="16.309999999999999"/>
    <n v="2"/>
  </r>
  <r>
    <x v="0"/>
    <s v="No"/>
    <s v="Sat"/>
    <x v="0"/>
    <n v="3"/>
    <n v="16.93"/>
    <n v="3.07"/>
  </r>
  <r>
    <x v="1"/>
    <s v="No"/>
    <s v="Sat"/>
    <x v="0"/>
    <n v="3"/>
    <n v="18.690000000000001"/>
    <n v="2.31"/>
  </r>
  <r>
    <x v="1"/>
    <s v="No"/>
    <s v="Sat"/>
    <x v="0"/>
    <n v="3"/>
    <n v="31.27"/>
    <n v="5"/>
  </r>
  <r>
    <x v="1"/>
    <s v="No"/>
    <s v="Sat"/>
    <x v="0"/>
    <n v="3"/>
    <n v="16.04"/>
    <n v="2.2400000000000002"/>
  </r>
  <r>
    <x v="1"/>
    <s v="No"/>
    <s v="Sun"/>
    <x v="0"/>
    <n v="2"/>
    <n v="17.46"/>
    <n v="2.54"/>
  </r>
  <r>
    <x v="1"/>
    <s v="No"/>
    <s v="Sun"/>
    <x v="0"/>
    <n v="2"/>
    <n v="13.94"/>
    <n v="3.06"/>
  </r>
  <r>
    <x v="1"/>
    <s v="No"/>
    <s v="Sun"/>
    <x v="0"/>
    <n v="2"/>
    <n v="9.68"/>
    <n v="1.32"/>
  </r>
  <r>
    <x v="1"/>
    <s v="No"/>
    <s v="Sun"/>
    <x v="0"/>
    <n v="4"/>
    <n v="30.4"/>
    <n v="5.6"/>
  </r>
  <r>
    <x v="1"/>
    <s v="No"/>
    <s v="Sun"/>
    <x v="0"/>
    <n v="2"/>
    <n v="18.29"/>
    <n v="3"/>
  </r>
  <r>
    <x v="1"/>
    <s v="No"/>
    <s v="Sun"/>
    <x v="0"/>
    <n v="2"/>
    <n v="22.23"/>
    <n v="5"/>
  </r>
  <r>
    <x v="1"/>
    <s v="No"/>
    <s v="Sun"/>
    <x v="0"/>
    <n v="4"/>
    <n v="32.4"/>
    <n v="6"/>
  </r>
  <r>
    <x v="1"/>
    <s v="No"/>
    <s v="Sun"/>
    <x v="0"/>
    <n v="3"/>
    <n v="28.55"/>
    <n v="2.0499999999999998"/>
  </r>
  <r>
    <x v="1"/>
    <s v="No"/>
    <s v="Sun"/>
    <x v="0"/>
    <n v="2"/>
    <n v="18.04"/>
    <n v="3"/>
  </r>
  <r>
    <x v="1"/>
    <s v="No"/>
    <s v="Sun"/>
    <x v="0"/>
    <n v="2"/>
    <n v="12.54"/>
    <n v="2.5"/>
  </r>
  <r>
    <x v="0"/>
    <s v="No"/>
    <s v="Sun"/>
    <x v="0"/>
    <n v="2"/>
    <n v="10.29"/>
    <n v="2.6"/>
  </r>
  <r>
    <x v="0"/>
    <s v="No"/>
    <s v="Sun"/>
    <x v="0"/>
    <n v="4"/>
    <n v="34.81"/>
    <n v="5.2"/>
  </r>
  <r>
    <x v="1"/>
    <s v="No"/>
    <s v="Sun"/>
    <x v="0"/>
    <n v="2"/>
    <n v="9.94"/>
    <n v="1.56"/>
  </r>
  <r>
    <x v="1"/>
    <s v="No"/>
    <s v="Sun"/>
    <x v="0"/>
    <n v="4"/>
    <n v="25.56"/>
    <n v="4.34"/>
  </r>
  <r>
    <x v="1"/>
    <s v="No"/>
    <s v="Sun"/>
    <x v="0"/>
    <n v="2"/>
    <n v="19.489999999999998"/>
    <n v="3.51"/>
  </r>
  <r>
    <x v="1"/>
    <s v="Yes"/>
    <s v="Sat"/>
    <x v="0"/>
    <n v="4"/>
    <n v="38.01"/>
    <n v="3"/>
  </r>
  <r>
    <x v="0"/>
    <s v="No"/>
    <s v="Sat"/>
    <x v="0"/>
    <n v="2"/>
    <n v="26.41"/>
    <n v="1.5"/>
  </r>
  <r>
    <x v="1"/>
    <s v="Yes"/>
    <s v="Sat"/>
    <x v="0"/>
    <n v="2"/>
    <n v="11.24"/>
    <n v="1.76"/>
  </r>
  <r>
    <x v="1"/>
    <s v="No"/>
    <s v="Sat"/>
    <x v="0"/>
    <n v="4"/>
    <n v="48.27"/>
    <n v="6.73"/>
  </r>
  <r>
    <x v="1"/>
    <s v="Yes"/>
    <s v="Sat"/>
    <x v="0"/>
    <n v="2"/>
    <n v="20.29"/>
    <n v="3.21"/>
  </r>
  <r>
    <x v="1"/>
    <s v="Yes"/>
    <s v="Sat"/>
    <x v="0"/>
    <n v="2"/>
    <n v="13.81"/>
    <n v="2"/>
  </r>
  <r>
    <x v="1"/>
    <s v="Yes"/>
    <s v="Sat"/>
    <x v="0"/>
    <n v="2"/>
    <n v="11.02"/>
    <n v="1.98"/>
  </r>
  <r>
    <x v="1"/>
    <s v="Yes"/>
    <s v="Sat"/>
    <x v="0"/>
    <n v="4"/>
    <n v="18.29"/>
    <n v="3.76"/>
  </r>
  <r>
    <x v="1"/>
    <s v="No"/>
    <s v="Sat"/>
    <x v="0"/>
    <n v="3"/>
    <n v="17.59"/>
    <n v="2.64"/>
  </r>
  <r>
    <x v="1"/>
    <s v="No"/>
    <s v="Sat"/>
    <x v="0"/>
    <n v="3"/>
    <n v="20.079999999999998"/>
    <n v="3.15"/>
  </r>
  <r>
    <x v="0"/>
    <s v="No"/>
    <s v="Sat"/>
    <x v="0"/>
    <n v="2"/>
    <n v="16.45"/>
    <n v="2.4700000000000002"/>
  </r>
  <r>
    <x v="0"/>
    <s v="Yes"/>
    <s v="Sat"/>
    <x v="0"/>
    <n v="1"/>
    <n v="3.07"/>
    <n v="1"/>
  </r>
  <r>
    <x v="1"/>
    <s v="No"/>
    <s v="Sat"/>
    <x v="0"/>
    <n v="2"/>
    <n v="20.23"/>
    <n v="2.0099999999999998"/>
  </r>
  <r>
    <x v="1"/>
    <s v="Yes"/>
    <s v="Sat"/>
    <x v="0"/>
    <n v="2"/>
    <n v="15.01"/>
    <n v="2.09"/>
  </r>
  <r>
    <x v="1"/>
    <s v="No"/>
    <s v="Sat"/>
    <x v="0"/>
    <n v="2"/>
    <n v="12.02"/>
    <n v="1.97"/>
  </r>
  <r>
    <x v="0"/>
    <s v="No"/>
    <s v="Sat"/>
    <x v="0"/>
    <n v="3"/>
    <n v="17.07"/>
    <n v="3"/>
  </r>
  <r>
    <x v="0"/>
    <s v="Yes"/>
    <s v="Sat"/>
    <x v="0"/>
    <n v="2"/>
    <n v="26.86"/>
    <n v="3.14"/>
  </r>
  <r>
    <x v="0"/>
    <s v="Yes"/>
    <s v="Sat"/>
    <x v="0"/>
    <n v="2"/>
    <n v="25.28"/>
    <n v="5"/>
  </r>
  <r>
    <x v="0"/>
    <s v="No"/>
    <s v="Sat"/>
    <x v="0"/>
    <n v="2"/>
    <n v="14.73"/>
    <n v="2.2000000000000002"/>
  </r>
  <r>
    <x v="1"/>
    <s v="No"/>
    <s v="Sat"/>
    <x v="0"/>
    <n v="2"/>
    <n v="10.51"/>
    <n v="1.25"/>
  </r>
  <r>
    <x v="1"/>
    <s v="Yes"/>
    <s v="Sat"/>
    <x v="0"/>
    <n v="2"/>
    <n v="17.920000000000002"/>
    <n v="3.08"/>
  </r>
  <r>
    <x v="1"/>
    <s v="No"/>
    <s v="Thur"/>
    <x v="1"/>
    <n v="4"/>
    <n v="27.2"/>
    <n v="4"/>
  </r>
  <r>
    <x v="1"/>
    <s v="No"/>
    <s v="Thur"/>
    <x v="1"/>
    <n v="2"/>
    <n v="22.76"/>
    <n v="3"/>
  </r>
  <r>
    <x v="1"/>
    <s v="No"/>
    <s v="Thur"/>
    <x v="1"/>
    <n v="2"/>
    <n v="17.29"/>
    <n v="2.71"/>
  </r>
  <r>
    <x v="1"/>
    <s v="Yes"/>
    <s v="Thur"/>
    <x v="1"/>
    <n v="2"/>
    <n v="19.440000000000001"/>
    <n v="3"/>
  </r>
  <r>
    <x v="1"/>
    <s v="No"/>
    <s v="Thur"/>
    <x v="1"/>
    <n v="2"/>
    <n v="16.66"/>
    <n v="3.4"/>
  </r>
  <r>
    <x v="0"/>
    <s v="No"/>
    <s v="Thur"/>
    <x v="1"/>
    <n v="1"/>
    <n v="10.07"/>
    <n v="1.83"/>
  </r>
  <r>
    <x v="1"/>
    <s v="Yes"/>
    <s v="Thur"/>
    <x v="1"/>
    <n v="2"/>
    <n v="32.68"/>
    <n v="5"/>
  </r>
  <r>
    <x v="1"/>
    <s v="No"/>
    <s v="Thur"/>
    <x v="1"/>
    <n v="2"/>
    <n v="15.98"/>
    <n v="2.0299999999999998"/>
  </r>
  <r>
    <x v="0"/>
    <s v="No"/>
    <s v="Thur"/>
    <x v="1"/>
    <n v="4"/>
    <n v="34.83"/>
    <n v="5.17"/>
  </r>
  <r>
    <x v="1"/>
    <s v="No"/>
    <s v="Thur"/>
    <x v="1"/>
    <n v="2"/>
    <n v="13.03"/>
    <n v="2"/>
  </r>
  <r>
    <x v="1"/>
    <s v="No"/>
    <s v="Thur"/>
    <x v="1"/>
    <n v="2"/>
    <n v="18.28"/>
    <n v="4"/>
  </r>
  <r>
    <x v="1"/>
    <s v="No"/>
    <s v="Thur"/>
    <x v="1"/>
    <n v="2"/>
    <n v="24.71"/>
    <n v="5.85"/>
  </r>
  <r>
    <x v="1"/>
    <s v="No"/>
    <s v="Thur"/>
    <x v="1"/>
    <n v="2"/>
    <n v="21.16"/>
    <n v="3"/>
  </r>
  <r>
    <x v="1"/>
    <s v="Yes"/>
    <s v="Fri"/>
    <x v="0"/>
    <n v="2"/>
    <n v="28.97"/>
    <n v="3"/>
  </r>
  <r>
    <x v="1"/>
    <s v="No"/>
    <s v="Fri"/>
    <x v="0"/>
    <n v="2"/>
    <n v="22.49"/>
    <n v="3.5"/>
  </r>
  <r>
    <x v="0"/>
    <s v="Yes"/>
    <s v="Fri"/>
    <x v="0"/>
    <n v="2"/>
    <n v="5.75"/>
    <n v="1"/>
  </r>
  <r>
    <x v="0"/>
    <s v="Yes"/>
    <s v="Fri"/>
    <x v="0"/>
    <n v="2"/>
    <n v="16.32"/>
    <n v="4.3"/>
  </r>
  <r>
    <x v="0"/>
    <s v="No"/>
    <s v="Fri"/>
    <x v="0"/>
    <n v="2"/>
    <n v="22.75"/>
    <n v="3.25"/>
  </r>
  <r>
    <x v="1"/>
    <s v="Yes"/>
    <s v="Fri"/>
    <x v="0"/>
    <n v="4"/>
    <n v="40.17"/>
    <n v="4.7300000000000004"/>
  </r>
  <r>
    <x v="1"/>
    <s v="Yes"/>
    <s v="Fri"/>
    <x v="0"/>
    <n v="2"/>
    <n v="27.28"/>
    <n v="4"/>
  </r>
  <r>
    <x v="1"/>
    <s v="Yes"/>
    <s v="Fri"/>
    <x v="0"/>
    <n v="2"/>
    <n v="12.03"/>
    <n v="1.5"/>
  </r>
  <r>
    <x v="1"/>
    <s v="Yes"/>
    <s v="Fri"/>
    <x v="0"/>
    <n v="2"/>
    <n v="21.01"/>
    <n v="3"/>
  </r>
  <r>
    <x v="1"/>
    <s v="No"/>
    <s v="Fri"/>
    <x v="0"/>
    <n v="2"/>
    <n v="12.46"/>
    <n v="1.5"/>
  </r>
  <r>
    <x v="0"/>
    <s v="Yes"/>
    <s v="Fri"/>
    <x v="0"/>
    <n v="2"/>
    <n v="11.35"/>
    <n v="2.5"/>
  </r>
  <r>
    <x v="0"/>
    <s v="Yes"/>
    <s v="Fri"/>
    <x v="0"/>
    <n v="2"/>
    <n v="15.38"/>
    <n v="3"/>
  </r>
  <r>
    <x v="0"/>
    <s v="Yes"/>
    <s v="Sat"/>
    <x v="0"/>
    <n v="3"/>
    <n v="44.3"/>
    <n v="2.5"/>
  </r>
  <r>
    <x v="0"/>
    <s v="Yes"/>
    <s v="Sat"/>
    <x v="0"/>
    <n v="2"/>
    <n v="22.42"/>
    <n v="3.48"/>
  </r>
  <r>
    <x v="0"/>
    <s v="No"/>
    <s v="Sat"/>
    <x v="0"/>
    <n v="2"/>
    <n v="20.92"/>
    <n v="4.08"/>
  </r>
  <r>
    <x v="1"/>
    <s v="Yes"/>
    <s v="Sat"/>
    <x v="0"/>
    <n v="2"/>
    <n v="15.36"/>
    <n v="1.64"/>
  </r>
  <r>
    <x v="1"/>
    <s v="Yes"/>
    <s v="Sat"/>
    <x v="0"/>
    <n v="2"/>
    <n v="20.49"/>
    <n v="4.0599999999999996"/>
  </r>
  <r>
    <x v="1"/>
    <s v="Yes"/>
    <s v="Sat"/>
    <x v="0"/>
    <n v="2"/>
    <n v="25.21"/>
    <n v="4.29"/>
  </r>
  <r>
    <x v="1"/>
    <s v="No"/>
    <s v="Sat"/>
    <x v="0"/>
    <n v="2"/>
    <n v="18.239999999999998"/>
    <n v="3.76"/>
  </r>
  <r>
    <x v="0"/>
    <s v="Yes"/>
    <s v="Sat"/>
    <x v="0"/>
    <n v="2"/>
    <n v="14.31"/>
    <n v="4"/>
  </r>
  <r>
    <x v="1"/>
    <s v="No"/>
    <s v="Sat"/>
    <x v="0"/>
    <n v="2"/>
    <n v="14"/>
    <n v="3"/>
  </r>
  <r>
    <x v="0"/>
    <s v="No"/>
    <s v="Sat"/>
    <x v="0"/>
    <n v="1"/>
    <n v="7.25"/>
    <n v="1"/>
  </r>
  <r>
    <x v="1"/>
    <s v="No"/>
    <s v="Sun"/>
    <x v="0"/>
    <n v="3"/>
    <n v="38.07"/>
    <n v="4"/>
  </r>
  <r>
    <x v="1"/>
    <s v="No"/>
    <s v="Sun"/>
    <x v="0"/>
    <n v="2"/>
    <n v="23.95"/>
    <n v="2.5499999999999998"/>
  </r>
  <r>
    <x v="0"/>
    <s v="No"/>
    <s v="Sun"/>
    <x v="0"/>
    <n v="3"/>
    <n v="25.71"/>
    <n v="4"/>
  </r>
  <r>
    <x v="0"/>
    <s v="No"/>
    <s v="Sun"/>
    <x v="0"/>
    <n v="2"/>
    <n v="17.309999999999999"/>
    <n v="3.5"/>
  </r>
  <r>
    <x v="1"/>
    <s v="No"/>
    <s v="Sun"/>
    <x v="0"/>
    <n v="4"/>
    <n v="29.93"/>
    <n v="5.07"/>
  </r>
  <r>
    <x v="0"/>
    <s v="No"/>
    <s v="Thur"/>
    <x v="1"/>
    <n v="2"/>
    <n v="10.65"/>
    <n v="1.5"/>
  </r>
  <r>
    <x v="0"/>
    <s v="No"/>
    <s v="Thur"/>
    <x v="1"/>
    <n v="2"/>
    <n v="12.43"/>
    <n v="1.8"/>
  </r>
  <r>
    <x v="0"/>
    <s v="No"/>
    <s v="Thur"/>
    <x v="1"/>
    <n v="4"/>
    <n v="24.08"/>
    <n v="2.92"/>
  </r>
  <r>
    <x v="1"/>
    <s v="No"/>
    <s v="Thur"/>
    <x v="1"/>
    <n v="2"/>
    <n v="11.69"/>
    <n v="2.31"/>
  </r>
  <r>
    <x v="0"/>
    <s v="No"/>
    <s v="Thur"/>
    <x v="1"/>
    <n v="2"/>
    <n v="13.42"/>
    <n v="1.68"/>
  </r>
  <r>
    <x v="1"/>
    <s v="No"/>
    <s v="Thur"/>
    <x v="1"/>
    <n v="2"/>
    <n v="14.26"/>
    <n v="2.5"/>
  </r>
  <r>
    <x v="1"/>
    <s v="No"/>
    <s v="Thur"/>
    <x v="1"/>
    <n v="2"/>
    <n v="15.95"/>
    <n v="2"/>
  </r>
  <r>
    <x v="0"/>
    <s v="No"/>
    <s v="Thur"/>
    <x v="1"/>
    <n v="2"/>
    <n v="12.48"/>
    <n v="2.52"/>
  </r>
  <r>
    <x v="0"/>
    <s v="No"/>
    <s v="Thur"/>
    <x v="1"/>
    <n v="6"/>
    <n v="29.8"/>
    <n v="4.2"/>
  </r>
  <r>
    <x v="1"/>
    <s v="No"/>
    <s v="Thur"/>
    <x v="1"/>
    <n v="2"/>
    <n v="8.52"/>
    <n v="1.48"/>
  </r>
  <r>
    <x v="0"/>
    <s v="No"/>
    <s v="Thur"/>
    <x v="1"/>
    <n v="2"/>
    <n v="14.52"/>
    <n v="2"/>
  </r>
  <r>
    <x v="0"/>
    <s v="No"/>
    <s v="Thur"/>
    <x v="1"/>
    <n v="2"/>
    <n v="11.38"/>
    <n v="2"/>
  </r>
  <r>
    <x v="1"/>
    <s v="No"/>
    <s v="Thur"/>
    <x v="1"/>
    <n v="3"/>
    <n v="22.82"/>
    <n v="2.1800000000000002"/>
  </r>
  <r>
    <x v="1"/>
    <s v="No"/>
    <s v="Thur"/>
    <x v="1"/>
    <n v="2"/>
    <n v="19.079999999999998"/>
    <n v="1.5"/>
  </r>
  <r>
    <x v="0"/>
    <s v="No"/>
    <s v="Thur"/>
    <x v="1"/>
    <n v="2"/>
    <n v="20.27"/>
    <n v="2.83"/>
  </r>
  <r>
    <x v="0"/>
    <s v="No"/>
    <s v="Thur"/>
    <x v="1"/>
    <n v="2"/>
    <n v="11.17"/>
    <n v="1.5"/>
  </r>
  <r>
    <x v="0"/>
    <s v="No"/>
    <s v="Thur"/>
    <x v="1"/>
    <n v="2"/>
    <n v="12.26"/>
    <n v="2"/>
  </r>
  <r>
    <x v="0"/>
    <s v="No"/>
    <s v="Thur"/>
    <x v="1"/>
    <n v="2"/>
    <n v="18.260000000000002"/>
    <n v="3.25"/>
  </r>
  <r>
    <x v="0"/>
    <s v="No"/>
    <s v="Thur"/>
    <x v="1"/>
    <n v="2"/>
    <n v="8.51"/>
    <n v="1.25"/>
  </r>
  <r>
    <x v="0"/>
    <s v="No"/>
    <s v="Thur"/>
    <x v="1"/>
    <n v="2"/>
    <n v="10.33"/>
    <n v="2"/>
  </r>
  <r>
    <x v="0"/>
    <s v="No"/>
    <s v="Thur"/>
    <x v="1"/>
    <n v="2"/>
    <n v="14.15"/>
    <n v="2"/>
  </r>
  <r>
    <x v="1"/>
    <s v="Yes"/>
    <s v="Thur"/>
    <x v="1"/>
    <n v="2"/>
    <n v="16"/>
    <n v="2"/>
  </r>
  <r>
    <x v="0"/>
    <s v="No"/>
    <s v="Thur"/>
    <x v="1"/>
    <n v="2"/>
    <n v="13.16"/>
    <n v="2.75"/>
  </r>
  <r>
    <x v="0"/>
    <s v="No"/>
    <s v="Thur"/>
    <x v="1"/>
    <n v="2"/>
    <n v="17.47"/>
    <n v="3.5"/>
  </r>
  <r>
    <x v="1"/>
    <s v="No"/>
    <s v="Thur"/>
    <x v="1"/>
    <n v="6"/>
    <n v="34.299999999999997"/>
    <n v="6.7"/>
  </r>
  <r>
    <x v="1"/>
    <s v="No"/>
    <s v="Thur"/>
    <x v="1"/>
    <n v="5"/>
    <n v="41.19"/>
    <n v="5"/>
  </r>
  <r>
    <x v="0"/>
    <s v="No"/>
    <s v="Thur"/>
    <x v="1"/>
    <n v="6"/>
    <n v="27.05"/>
    <n v="5"/>
  </r>
  <r>
    <x v="0"/>
    <s v="No"/>
    <s v="Thur"/>
    <x v="1"/>
    <n v="2"/>
    <n v="16.43"/>
    <n v="2.2999999999999998"/>
  </r>
  <r>
    <x v="0"/>
    <s v="No"/>
    <s v="Thur"/>
    <x v="1"/>
    <n v="2"/>
    <n v="8.35"/>
    <n v="1.5"/>
  </r>
  <r>
    <x v="0"/>
    <s v="No"/>
    <s v="Thur"/>
    <x v="1"/>
    <n v="3"/>
    <n v="18.64"/>
    <n v="1.36"/>
  </r>
  <r>
    <x v="0"/>
    <s v="No"/>
    <s v="Thur"/>
    <x v="1"/>
    <n v="2"/>
    <n v="11.87"/>
    <n v="1.63"/>
  </r>
  <r>
    <x v="1"/>
    <s v="No"/>
    <s v="Thur"/>
    <x v="1"/>
    <n v="2"/>
    <n v="9.7799999999999994"/>
    <n v="1.73"/>
  </r>
  <r>
    <x v="1"/>
    <s v="No"/>
    <s v="Thur"/>
    <x v="1"/>
    <n v="2"/>
    <n v="7.51"/>
    <n v="2"/>
  </r>
  <r>
    <x v="1"/>
    <s v="No"/>
    <s v="Sun"/>
    <x v="0"/>
    <n v="2"/>
    <n v="14.07"/>
    <n v="2.5"/>
  </r>
  <r>
    <x v="1"/>
    <s v="No"/>
    <s v="Sun"/>
    <x v="0"/>
    <n v="2"/>
    <n v="13.13"/>
    <n v="2"/>
  </r>
  <r>
    <x v="1"/>
    <s v="No"/>
    <s v="Sun"/>
    <x v="0"/>
    <n v="3"/>
    <n v="17.260000000000002"/>
    <n v="2.74"/>
  </r>
  <r>
    <x v="1"/>
    <s v="No"/>
    <s v="Sun"/>
    <x v="0"/>
    <n v="4"/>
    <n v="24.55"/>
    <n v="2"/>
  </r>
  <r>
    <x v="1"/>
    <s v="No"/>
    <s v="Sun"/>
    <x v="0"/>
    <n v="4"/>
    <n v="19.77"/>
    <n v="2"/>
  </r>
  <r>
    <x v="0"/>
    <s v="No"/>
    <s v="Sun"/>
    <x v="0"/>
    <n v="5"/>
    <n v="29.85"/>
    <n v="5.14"/>
  </r>
  <r>
    <x v="1"/>
    <s v="No"/>
    <s v="Sun"/>
    <x v="0"/>
    <n v="6"/>
    <n v="48.17"/>
    <n v="5"/>
  </r>
  <r>
    <x v="0"/>
    <s v="No"/>
    <s v="Sun"/>
    <x v="0"/>
    <n v="4"/>
    <n v="25"/>
    <n v="3.75"/>
  </r>
  <r>
    <x v="0"/>
    <s v="No"/>
    <s v="Sun"/>
    <x v="0"/>
    <n v="2"/>
    <n v="13.39"/>
    <n v="2.61"/>
  </r>
  <r>
    <x v="1"/>
    <s v="No"/>
    <s v="Sun"/>
    <x v="0"/>
    <n v="4"/>
    <n v="16.489999999999998"/>
    <n v="2"/>
  </r>
  <r>
    <x v="1"/>
    <s v="No"/>
    <s v="Sun"/>
    <x v="0"/>
    <n v="4"/>
    <n v="21.5"/>
    <n v="3.5"/>
  </r>
  <r>
    <x v="1"/>
    <s v="No"/>
    <s v="Sun"/>
    <x v="0"/>
    <n v="2"/>
    <n v="12.66"/>
    <n v="2.5"/>
  </r>
  <r>
    <x v="0"/>
    <s v="No"/>
    <s v="Sun"/>
    <x v="0"/>
    <n v="3"/>
    <n v="16.21"/>
    <n v="2"/>
  </r>
  <r>
    <x v="1"/>
    <s v="No"/>
    <s v="Sun"/>
    <x v="0"/>
    <n v="2"/>
    <n v="13.81"/>
    <n v="2"/>
  </r>
  <r>
    <x v="0"/>
    <s v="Yes"/>
    <s v="Sun"/>
    <x v="0"/>
    <n v="2"/>
    <n v="17.510000000000002"/>
    <n v="3"/>
  </r>
  <r>
    <x v="1"/>
    <s v="No"/>
    <s v="Sun"/>
    <x v="0"/>
    <n v="3"/>
    <n v="24.52"/>
    <n v="3.48"/>
  </r>
  <r>
    <x v="1"/>
    <s v="No"/>
    <s v="Sun"/>
    <x v="0"/>
    <n v="2"/>
    <n v="20.76"/>
    <n v="2.2400000000000002"/>
  </r>
  <r>
    <x v="1"/>
    <s v="No"/>
    <s v="Sun"/>
    <x v="0"/>
    <n v="4"/>
    <n v="31.71"/>
    <n v="4.5"/>
  </r>
  <r>
    <x v="0"/>
    <s v="Yes"/>
    <s v="Sat"/>
    <x v="0"/>
    <n v="2"/>
    <n v="10.59"/>
    <n v="1.61"/>
  </r>
  <r>
    <x v="0"/>
    <s v="Yes"/>
    <s v="Sat"/>
    <x v="0"/>
    <n v="2"/>
    <n v="10.63"/>
    <n v="2"/>
  </r>
  <r>
    <x v="1"/>
    <s v="Yes"/>
    <s v="Sat"/>
    <x v="0"/>
    <n v="3"/>
    <n v="50.81"/>
    <n v="10"/>
  </r>
  <r>
    <x v="1"/>
    <s v="Yes"/>
    <s v="Sat"/>
    <x v="0"/>
    <n v="2"/>
    <n v="15.81"/>
    <n v="3.16"/>
  </r>
  <r>
    <x v="1"/>
    <s v="Yes"/>
    <s v="Sun"/>
    <x v="0"/>
    <n v="2"/>
    <n v="7.25"/>
    <n v="5.15"/>
  </r>
  <r>
    <x v="1"/>
    <s v="Yes"/>
    <s v="Sun"/>
    <x v="0"/>
    <n v="2"/>
    <n v="31.85"/>
    <n v="3.18"/>
  </r>
  <r>
    <x v="1"/>
    <s v="Yes"/>
    <s v="Sun"/>
    <x v="0"/>
    <n v="2"/>
    <n v="16.82"/>
    <n v="4"/>
  </r>
  <r>
    <x v="1"/>
    <s v="Yes"/>
    <s v="Sun"/>
    <x v="0"/>
    <n v="2"/>
    <n v="32.9"/>
    <n v="3.11"/>
  </r>
  <r>
    <x v="1"/>
    <s v="Yes"/>
    <s v="Sun"/>
    <x v="0"/>
    <n v="2"/>
    <n v="17.89"/>
    <n v="2"/>
  </r>
  <r>
    <x v="1"/>
    <s v="Yes"/>
    <s v="Sun"/>
    <x v="0"/>
    <n v="2"/>
    <n v="14.48"/>
    <n v="2"/>
  </r>
  <r>
    <x v="0"/>
    <s v="Yes"/>
    <s v="Sun"/>
    <x v="0"/>
    <n v="2"/>
    <n v="9.6"/>
    <n v="4"/>
  </r>
  <r>
    <x v="1"/>
    <s v="Yes"/>
    <s v="Sun"/>
    <x v="0"/>
    <n v="2"/>
    <n v="34.630000000000003"/>
    <n v="3.55"/>
  </r>
  <r>
    <x v="1"/>
    <s v="Yes"/>
    <s v="Sun"/>
    <x v="0"/>
    <n v="4"/>
    <n v="34.65"/>
    <n v="3.68"/>
  </r>
  <r>
    <x v="1"/>
    <s v="Yes"/>
    <s v="Sun"/>
    <x v="0"/>
    <n v="2"/>
    <n v="23.33"/>
    <n v="5.65"/>
  </r>
  <r>
    <x v="1"/>
    <s v="Yes"/>
    <s v="Sun"/>
    <x v="0"/>
    <n v="3"/>
    <n v="45.35"/>
    <n v="3.5"/>
  </r>
  <r>
    <x v="1"/>
    <s v="Yes"/>
    <s v="Sun"/>
    <x v="0"/>
    <n v="4"/>
    <n v="23.17"/>
    <n v="6.5"/>
  </r>
  <r>
    <x v="1"/>
    <s v="Yes"/>
    <s v="Sun"/>
    <x v="0"/>
    <n v="2"/>
    <n v="40.549999999999997"/>
    <n v="3"/>
  </r>
  <r>
    <x v="1"/>
    <s v="No"/>
    <s v="Sun"/>
    <x v="0"/>
    <n v="5"/>
    <n v="20.69"/>
    <n v="5"/>
  </r>
  <r>
    <x v="0"/>
    <s v="Yes"/>
    <s v="Sun"/>
    <x v="0"/>
    <n v="3"/>
    <n v="20.9"/>
    <n v="3.5"/>
  </r>
  <r>
    <x v="1"/>
    <s v="Yes"/>
    <s v="Sun"/>
    <x v="0"/>
    <n v="5"/>
    <n v="30.46"/>
    <n v="2"/>
  </r>
  <r>
    <x v="0"/>
    <s v="Yes"/>
    <s v="Sun"/>
    <x v="0"/>
    <n v="3"/>
    <n v="18.149999999999999"/>
    <n v="3.5"/>
  </r>
  <r>
    <x v="1"/>
    <s v="Yes"/>
    <s v="Sun"/>
    <x v="0"/>
    <n v="3"/>
    <n v="23.1"/>
    <n v="4"/>
  </r>
  <r>
    <x v="1"/>
    <s v="Yes"/>
    <s v="Sun"/>
    <x v="0"/>
    <n v="2"/>
    <n v="15.69"/>
    <n v="1.5"/>
  </r>
  <r>
    <x v="0"/>
    <s v="Yes"/>
    <s v="Thur"/>
    <x v="1"/>
    <n v="2"/>
    <n v="19.809999999999999"/>
    <n v="4.1900000000000004"/>
  </r>
  <r>
    <x v="1"/>
    <s v="Yes"/>
    <s v="Thur"/>
    <x v="1"/>
    <n v="2"/>
    <n v="28.44"/>
    <n v="2.56"/>
  </r>
  <r>
    <x v="1"/>
    <s v="Yes"/>
    <s v="Thur"/>
    <x v="1"/>
    <n v="2"/>
    <n v="15.48"/>
    <n v="2.02"/>
  </r>
  <r>
    <x v="1"/>
    <s v="Yes"/>
    <s v="Thur"/>
    <x v="1"/>
    <n v="2"/>
    <n v="16.579999999999998"/>
    <n v="4"/>
  </r>
  <r>
    <x v="1"/>
    <s v="No"/>
    <s v="Thur"/>
    <x v="1"/>
    <n v="2"/>
    <n v="7.56"/>
    <n v="1.44"/>
  </r>
  <r>
    <x v="1"/>
    <s v="Yes"/>
    <s v="Thur"/>
    <x v="1"/>
    <n v="2"/>
    <n v="10.34"/>
    <n v="2"/>
  </r>
  <r>
    <x v="0"/>
    <s v="Yes"/>
    <s v="Thur"/>
    <x v="1"/>
    <n v="4"/>
    <n v="43.11"/>
    <n v="5"/>
  </r>
  <r>
    <x v="0"/>
    <s v="Yes"/>
    <s v="Thur"/>
    <x v="1"/>
    <n v="2"/>
    <n v="13"/>
    <n v="2"/>
  </r>
  <r>
    <x v="1"/>
    <s v="Yes"/>
    <s v="Thur"/>
    <x v="1"/>
    <n v="2"/>
    <n v="13.51"/>
    <n v="2"/>
  </r>
  <r>
    <x v="1"/>
    <s v="Yes"/>
    <s v="Thur"/>
    <x v="1"/>
    <n v="3"/>
    <n v="18.71"/>
    <n v="4"/>
  </r>
  <r>
    <x v="0"/>
    <s v="Yes"/>
    <s v="Thur"/>
    <x v="1"/>
    <n v="2"/>
    <n v="12.74"/>
    <n v="2.0099999999999998"/>
  </r>
  <r>
    <x v="0"/>
    <s v="Yes"/>
    <s v="Thur"/>
    <x v="1"/>
    <n v="2"/>
    <n v="13"/>
    <n v="2"/>
  </r>
  <r>
    <x v="0"/>
    <s v="Yes"/>
    <s v="Thur"/>
    <x v="1"/>
    <n v="2"/>
    <n v="16.399999999999999"/>
    <n v="2.5"/>
  </r>
  <r>
    <x v="1"/>
    <s v="Yes"/>
    <s v="Thur"/>
    <x v="1"/>
    <n v="4"/>
    <n v="20.53"/>
    <n v="4"/>
  </r>
  <r>
    <x v="0"/>
    <s v="Yes"/>
    <s v="Thur"/>
    <x v="1"/>
    <n v="3"/>
    <n v="16.47"/>
    <n v="3.23"/>
  </r>
  <r>
    <x v="1"/>
    <s v="Yes"/>
    <s v="Sat"/>
    <x v="0"/>
    <n v="3"/>
    <n v="26.59"/>
    <n v="3.41"/>
  </r>
  <r>
    <x v="1"/>
    <s v="Yes"/>
    <s v="Sat"/>
    <x v="0"/>
    <n v="4"/>
    <n v="38.729999999999997"/>
    <n v="3"/>
  </r>
  <r>
    <x v="1"/>
    <s v="Yes"/>
    <s v="Sat"/>
    <x v="0"/>
    <n v="2"/>
    <n v="24.27"/>
    <n v="2.0299999999999998"/>
  </r>
  <r>
    <x v="0"/>
    <s v="Yes"/>
    <s v="Sat"/>
    <x v="0"/>
    <n v="2"/>
    <n v="12.76"/>
    <n v="2.23"/>
  </r>
  <r>
    <x v="1"/>
    <s v="Yes"/>
    <s v="Sat"/>
    <x v="0"/>
    <n v="3"/>
    <n v="30.06"/>
    <n v="2"/>
  </r>
  <r>
    <x v="1"/>
    <s v="Yes"/>
    <s v="Sat"/>
    <x v="0"/>
    <n v="4"/>
    <n v="25.89"/>
    <n v="5.16"/>
  </r>
  <r>
    <x v="1"/>
    <s v="No"/>
    <s v="Sat"/>
    <x v="0"/>
    <n v="4"/>
    <n v="48.33"/>
    <n v="9"/>
  </r>
  <r>
    <x v="0"/>
    <s v="Yes"/>
    <s v="Sat"/>
    <x v="0"/>
    <n v="2"/>
    <n v="13.27"/>
    <n v="2.5"/>
  </r>
  <r>
    <x v="0"/>
    <s v="Yes"/>
    <s v="Sat"/>
    <x v="0"/>
    <n v="3"/>
    <n v="28.17"/>
    <n v="6.5"/>
  </r>
  <r>
    <x v="0"/>
    <s v="Yes"/>
    <s v="Sat"/>
    <x v="0"/>
    <n v="2"/>
    <n v="12.9"/>
    <n v="1.1000000000000001"/>
  </r>
  <r>
    <x v="1"/>
    <s v="Yes"/>
    <s v="Sat"/>
    <x v="0"/>
    <n v="5"/>
    <n v="28.15"/>
    <n v="3"/>
  </r>
  <r>
    <x v="1"/>
    <s v="Yes"/>
    <s v="Sat"/>
    <x v="0"/>
    <n v="2"/>
    <n v="11.59"/>
    <n v="1.5"/>
  </r>
  <r>
    <x v="1"/>
    <s v="Yes"/>
    <s v="Sat"/>
    <x v="0"/>
    <n v="2"/>
    <n v="7.74"/>
    <n v="1.44"/>
  </r>
  <r>
    <x v="0"/>
    <s v="Yes"/>
    <s v="Sat"/>
    <x v="0"/>
    <n v="4"/>
    <n v="30.14"/>
    <n v="3.09"/>
  </r>
  <r>
    <x v="1"/>
    <s v="Yes"/>
    <s v="Fri"/>
    <x v="1"/>
    <n v="2"/>
    <n v="12.16"/>
    <n v="2.2000000000000002"/>
  </r>
  <r>
    <x v="0"/>
    <s v="Yes"/>
    <s v="Fri"/>
    <x v="1"/>
    <n v="2"/>
    <n v="13.42"/>
    <n v="3.48"/>
  </r>
  <r>
    <x v="1"/>
    <s v="Yes"/>
    <s v="Fri"/>
    <x v="1"/>
    <n v="1"/>
    <n v="8.58"/>
    <n v="1.92"/>
  </r>
  <r>
    <x v="0"/>
    <s v="No"/>
    <s v="Fri"/>
    <x v="1"/>
    <n v="3"/>
    <n v="15.98"/>
    <n v="3"/>
  </r>
  <r>
    <x v="1"/>
    <s v="Yes"/>
    <s v="Fri"/>
    <x v="1"/>
    <n v="2"/>
    <n v="13.42"/>
    <n v="1.58"/>
  </r>
  <r>
    <x v="0"/>
    <s v="Yes"/>
    <s v="Fri"/>
    <x v="1"/>
    <n v="2"/>
    <n v="16.27"/>
    <n v="2.5"/>
  </r>
  <r>
    <x v="0"/>
    <s v="Yes"/>
    <s v="Fri"/>
    <x v="1"/>
    <n v="2"/>
    <n v="10.09"/>
    <n v="2"/>
  </r>
  <r>
    <x v="1"/>
    <s v="No"/>
    <s v="Sat"/>
    <x v="0"/>
    <n v="4"/>
    <n v="20.45"/>
    <n v="3"/>
  </r>
  <r>
    <x v="1"/>
    <s v="No"/>
    <s v="Sat"/>
    <x v="0"/>
    <n v="2"/>
    <n v="13.28"/>
    <n v="2.72"/>
  </r>
  <r>
    <x v="0"/>
    <s v="Yes"/>
    <s v="Sat"/>
    <x v="0"/>
    <n v="2"/>
    <n v="22.12"/>
    <n v="2.88"/>
  </r>
  <r>
    <x v="1"/>
    <s v="Yes"/>
    <s v="Sat"/>
    <x v="0"/>
    <n v="4"/>
    <n v="24.01"/>
    <n v="2"/>
  </r>
  <r>
    <x v="1"/>
    <s v="Yes"/>
    <s v="Sat"/>
    <x v="0"/>
    <n v="3"/>
    <n v="15.69"/>
    <n v="3"/>
  </r>
  <r>
    <x v="1"/>
    <s v="No"/>
    <s v="Sat"/>
    <x v="0"/>
    <n v="2"/>
    <n v="11.61"/>
    <n v="3.39"/>
  </r>
  <r>
    <x v="1"/>
    <s v="No"/>
    <s v="Sat"/>
    <x v="0"/>
    <n v="2"/>
    <n v="10.77"/>
    <n v="1.47"/>
  </r>
  <r>
    <x v="1"/>
    <s v="Yes"/>
    <s v="Sat"/>
    <x v="0"/>
    <n v="2"/>
    <n v="15.53"/>
    <n v="3"/>
  </r>
  <r>
    <x v="1"/>
    <s v="No"/>
    <s v="Sat"/>
    <x v="0"/>
    <n v="2"/>
    <n v="10.07"/>
    <n v="1.25"/>
  </r>
  <r>
    <x v="1"/>
    <s v="Yes"/>
    <s v="Sat"/>
    <x v="0"/>
    <n v="2"/>
    <n v="12.6"/>
    <n v="1"/>
  </r>
  <r>
    <x v="1"/>
    <s v="Yes"/>
    <s v="Sat"/>
    <x v="0"/>
    <n v="2"/>
    <n v="32.83"/>
    <n v="1.17"/>
  </r>
  <r>
    <x v="0"/>
    <s v="No"/>
    <s v="Sat"/>
    <x v="0"/>
    <n v="3"/>
    <n v="35.83"/>
    <n v="4.67"/>
  </r>
  <r>
    <x v="1"/>
    <s v="No"/>
    <s v="Sat"/>
    <x v="0"/>
    <n v="3"/>
    <n v="29.03"/>
    <n v="5.92"/>
  </r>
  <r>
    <x v="0"/>
    <s v="Yes"/>
    <s v="Sat"/>
    <x v="0"/>
    <n v="2"/>
    <n v="27.18"/>
    <n v="2"/>
  </r>
  <r>
    <x v="1"/>
    <s v="Yes"/>
    <s v="Sat"/>
    <x v="0"/>
    <n v="2"/>
    <n v="22.67"/>
    <n v="2"/>
  </r>
  <r>
    <x v="1"/>
    <s v="No"/>
    <s v="Sat"/>
    <x v="0"/>
    <n v="2"/>
    <n v="17.82"/>
    <n v="1.75"/>
  </r>
  <r>
    <x v="0"/>
    <s v="No"/>
    <s v="Thur"/>
    <x v="0"/>
    <n v="2"/>
    <n v="18.78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BCEE9-6E9F-4A04-9854-DE1321B7265F}" name="PivotTable50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H53:J58" firstHeaderRow="1" firstDataRow="2" firstDataCol="1"/>
  <pivotFields count="7"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0"/>
  </colFields>
  <colItems count="2">
    <i>
      <x/>
    </i>
    <i>
      <x v="1"/>
    </i>
  </colItems>
  <dataFields count="1">
    <dataField name="Sum of total_bill" fld="5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CCD03-B502-4CD7-9CF3-FE79BD3BAED0}" name="PivotTable1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7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ex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2A21B-8BE6-47C1-A396-58B76FB0C25F}" name="PivotTable35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53:C58" firstHeaderRow="1" firstDataRow="2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1"/>
  </colFields>
  <colItems count="2">
    <i>
      <x/>
    </i>
    <i>
      <x v="1"/>
    </i>
  </colItems>
  <dataFields count="1">
    <dataField name="Sum of tip" fld="6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B724C-B4AC-4F96-A621-35D4F05EC497}" name="PivotTable80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76:C79" firstHeaderRow="1" firstDataRow="2" firstDataCol="1"/>
  <pivotFields count="7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Fields count="1">
    <field x="3"/>
  </colFields>
  <colItems count="2">
    <i>
      <x/>
    </i>
    <i>
      <x v="1"/>
    </i>
  </colItems>
  <dataFields count="1">
    <dataField name="Sum of total_bill" fld="5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B6658-EACE-4BF0-82A2-46FF305E3D7A}" name="PivotTable65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O53:Q56" firstHeaderRow="1" firstDataRow="2" firstDataCol="1"/>
  <pivotFields count="7"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Fields count="1">
    <field x="0"/>
  </colFields>
  <colItems count="2">
    <i>
      <x/>
    </i>
    <i>
      <x v="1"/>
    </i>
  </colItems>
  <dataFields count="1">
    <dataField name="Sum of total_bill" fld="5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A2E61-459A-4446-8E64-018A3EB40E1E}" name="PivotTable20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25:J28" firstHeaderRow="1" firstDataRow="1" firstDataCol="1"/>
  <pivotFields count="7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tim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11C09-04BD-496A-BDF2-30EF07371406}" name="PivotTable17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3:J6" firstHeaderRow="1" firstDataRow="1" firstDataCol="1"/>
  <pivotFields count="7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moker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7AD8A-8473-453A-947B-9C0032ED726E}" name="PivotTable19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5:B30" firstHeaderRow="1" firstDataRow="1" firstDataCol="1"/>
  <pivotFields count="7">
    <pivotField showAll="0"/>
    <pivotField showAll="0"/>
    <pivotField axis="axisRow" dataField="1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ay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21E0-12E0-4DD2-8125-B5342335E110}">
  <dimension ref="A3:Q79"/>
  <sheetViews>
    <sheetView tabSelected="1" workbookViewId="0">
      <selection activeCell="Q9" sqref="Q9"/>
    </sheetView>
  </sheetViews>
  <sheetFormatPr defaultRowHeight="14.5" x14ac:dyDescent="0.35"/>
  <cols>
    <col min="1" max="1" width="12.54296875" bestFit="1" customWidth="1"/>
    <col min="2" max="2" width="11.90625" bestFit="1" customWidth="1"/>
    <col min="5" max="6" width="12.54296875" bestFit="1" customWidth="1"/>
    <col min="9" max="9" width="12.54296875" bestFit="1" customWidth="1"/>
    <col min="10" max="10" width="15.08984375" bestFit="1" customWidth="1"/>
  </cols>
  <sheetData>
    <row r="3" spans="1:10" x14ac:dyDescent="0.35">
      <c r="A3" s="20" t="s">
        <v>39</v>
      </c>
      <c r="B3" t="s">
        <v>37</v>
      </c>
      <c r="I3" s="20" t="s">
        <v>39</v>
      </c>
      <c r="J3" t="s">
        <v>38</v>
      </c>
    </row>
    <row r="4" spans="1:10" x14ac:dyDescent="0.35">
      <c r="A4" s="21" t="s">
        <v>3</v>
      </c>
      <c r="B4">
        <v>87</v>
      </c>
      <c r="I4" s="21" t="s">
        <v>2</v>
      </c>
      <c r="J4">
        <v>151</v>
      </c>
    </row>
    <row r="5" spans="1:10" x14ac:dyDescent="0.35">
      <c r="A5" s="21" t="s">
        <v>5</v>
      </c>
      <c r="B5">
        <v>157</v>
      </c>
      <c r="I5" s="21" t="s">
        <v>6</v>
      </c>
      <c r="J5">
        <v>93</v>
      </c>
    </row>
    <row r="6" spans="1:10" x14ac:dyDescent="0.35">
      <c r="A6" s="21" t="s">
        <v>40</v>
      </c>
      <c r="B6">
        <v>244</v>
      </c>
      <c r="I6" s="21" t="s">
        <v>40</v>
      </c>
      <c r="J6">
        <v>244</v>
      </c>
    </row>
    <row r="25" spans="1:10" x14ac:dyDescent="0.35">
      <c r="A25" s="20" t="s">
        <v>39</v>
      </c>
      <c r="B25" t="s">
        <v>41</v>
      </c>
      <c r="I25" s="20" t="s">
        <v>39</v>
      </c>
      <c r="J25" t="s">
        <v>42</v>
      </c>
    </row>
    <row r="26" spans="1:10" x14ac:dyDescent="0.35">
      <c r="A26" s="21" t="s">
        <v>9</v>
      </c>
      <c r="B26">
        <v>76</v>
      </c>
      <c r="I26" s="21" t="s">
        <v>0</v>
      </c>
      <c r="J26">
        <v>176</v>
      </c>
    </row>
    <row r="27" spans="1:10" x14ac:dyDescent="0.35">
      <c r="A27" s="21" t="s">
        <v>8</v>
      </c>
      <c r="B27">
        <v>19</v>
      </c>
      <c r="I27" s="21" t="s">
        <v>7</v>
      </c>
      <c r="J27">
        <v>68</v>
      </c>
    </row>
    <row r="28" spans="1:10" x14ac:dyDescent="0.35">
      <c r="A28" s="21" t="s">
        <v>4</v>
      </c>
      <c r="B28">
        <v>87</v>
      </c>
      <c r="I28" s="21" t="s">
        <v>40</v>
      </c>
      <c r="J28">
        <v>244</v>
      </c>
    </row>
    <row r="29" spans="1:10" x14ac:dyDescent="0.35">
      <c r="A29" s="21" t="s">
        <v>1</v>
      </c>
      <c r="B29">
        <v>62</v>
      </c>
    </row>
    <row r="30" spans="1:10" x14ac:dyDescent="0.35">
      <c r="A30" s="21" t="s">
        <v>40</v>
      </c>
      <c r="B30">
        <v>244</v>
      </c>
    </row>
    <row r="53" spans="1:17" x14ac:dyDescent="0.35">
      <c r="A53" s="20" t="s">
        <v>44</v>
      </c>
      <c r="B53" s="20" t="s">
        <v>13</v>
      </c>
      <c r="H53" s="20" t="s">
        <v>43</v>
      </c>
      <c r="I53" s="20" t="s">
        <v>14</v>
      </c>
      <c r="O53" s="20" t="s">
        <v>43</v>
      </c>
      <c r="P53" s="20" t="s">
        <v>14</v>
      </c>
    </row>
    <row r="54" spans="1:17" x14ac:dyDescent="0.35">
      <c r="A54" s="20" t="s">
        <v>12</v>
      </c>
      <c r="B54" t="s">
        <v>2</v>
      </c>
      <c r="C54" t="s">
        <v>6</v>
      </c>
      <c r="H54" s="20" t="s">
        <v>12</v>
      </c>
      <c r="I54" t="s">
        <v>3</v>
      </c>
      <c r="J54" t="s">
        <v>5</v>
      </c>
      <c r="O54" s="20" t="s">
        <v>13</v>
      </c>
      <c r="P54" t="s">
        <v>3</v>
      </c>
      <c r="Q54" t="s">
        <v>5</v>
      </c>
    </row>
    <row r="55" spans="1:17" x14ac:dyDescent="0.35">
      <c r="A55" t="s">
        <v>9</v>
      </c>
      <c r="B55">
        <v>180.57000000000002</v>
      </c>
      <c r="C55">
        <v>66.819999999999993</v>
      </c>
      <c r="H55" t="s">
        <v>9</v>
      </c>
      <c r="I55">
        <v>357.69999999999993</v>
      </c>
      <c r="J55">
        <v>1269.46</v>
      </c>
      <c r="O55" t="s">
        <v>2</v>
      </c>
      <c r="P55">
        <v>977.67999999999984</v>
      </c>
      <c r="Q55">
        <v>1919.7499999999998</v>
      </c>
    </row>
    <row r="56" spans="1:17" x14ac:dyDescent="0.35">
      <c r="A56" t="s">
        <v>8</v>
      </c>
      <c r="B56">
        <v>11.25</v>
      </c>
      <c r="C56">
        <v>40.71</v>
      </c>
      <c r="H56" t="s">
        <v>8</v>
      </c>
      <c r="I56">
        <v>127.31</v>
      </c>
      <c r="J56">
        <v>198.57</v>
      </c>
      <c r="O56" t="s">
        <v>6</v>
      </c>
      <c r="P56">
        <v>593.27</v>
      </c>
      <c r="Q56">
        <v>1337.0700000000002</v>
      </c>
    </row>
    <row r="57" spans="1:17" x14ac:dyDescent="0.35">
      <c r="A57" t="s">
        <v>4</v>
      </c>
      <c r="B57">
        <v>139.63</v>
      </c>
      <c r="C57">
        <v>120.77</v>
      </c>
      <c r="H57" t="s">
        <v>4</v>
      </c>
      <c r="I57">
        <v>551.04999999999984</v>
      </c>
      <c r="J57">
        <v>1227.3499999999997</v>
      </c>
    </row>
    <row r="58" spans="1:17" x14ac:dyDescent="0.35">
      <c r="A58" t="s">
        <v>1</v>
      </c>
      <c r="B58">
        <v>120.32000000000001</v>
      </c>
      <c r="C58">
        <v>51.509999999999991</v>
      </c>
      <c r="H58" t="s">
        <v>1</v>
      </c>
      <c r="I58">
        <v>534.89</v>
      </c>
      <c r="J58">
        <v>561.43999999999994</v>
      </c>
    </row>
    <row r="76" spans="1:3" x14ac:dyDescent="0.35">
      <c r="A76" s="20" t="s">
        <v>43</v>
      </c>
      <c r="B76" s="20" t="s">
        <v>11</v>
      </c>
    </row>
    <row r="77" spans="1:3" x14ac:dyDescent="0.35">
      <c r="A77" s="20" t="s">
        <v>14</v>
      </c>
      <c r="B77" t="s">
        <v>0</v>
      </c>
      <c r="C77" t="s">
        <v>7</v>
      </c>
    </row>
    <row r="78" spans="1:3" x14ac:dyDescent="0.35">
      <c r="A78" t="s">
        <v>3</v>
      </c>
      <c r="B78">
        <v>999.07999999999981</v>
      </c>
      <c r="C78">
        <v>571.87</v>
      </c>
    </row>
    <row r="79" spans="1:3" x14ac:dyDescent="0.35">
      <c r="A79" t="s">
        <v>5</v>
      </c>
      <c r="B79">
        <v>2661.2200000000012</v>
      </c>
      <c r="C79">
        <v>595.59999999999991</v>
      </c>
    </row>
  </sheetData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K245"/>
  <sheetViews>
    <sheetView workbookViewId="0">
      <selection activeCell="K31" sqref="K31"/>
    </sheetView>
  </sheetViews>
  <sheetFormatPr defaultColWidth="13.453125" defaultRowHeight="14.5" x14ac:dyDescent="0.35"/>
  <cols>
    <col min="11" max="11" width="46" bestFit="1" customWidth="1"/>
  </cols>
  <sheetData>
    <row r="1" spans="1:11" x14ac:dyDescent="0.35">
      <c r="A1" s="2" t="s">
        <v>14</v>
      </c>
      <c r="B1" s="2" t="s">
        <v>13</v>
      </c>
      <c r="C1" s="2" t="s">
        <v>12</v>
      </c>
      <c r="D1" s="2" t="s">
        <v>11</v>
      </c>
      <c r="E1" s="2" t="s">
        <v>10</v>
      </c>
      <c r="F1" s="2" t="s">
        <v>16</v>
      </c>
      <c r="G1" s="2" t="s">
        <v>15</v>
      </c>
    </row>
    <row r="2" spans="1:11" x14ac:dyDescent="0.35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</row>
    <row r="3" spans="1:11" x14ac:dyDescent="0.35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J3" s="1" t="s">
        <v>17</v>
      </c>
      <c r="K3" s="1" t="s">
        <v>18</v>
      </c>
    </row>
    <row r="4" spans="1:11" x14ac:dyDescent="0.35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J4" s="1" t="s">
        <v>13</v>
      </c>
      <c r="K4" s="1" t="s">
        <v>24</v>
      </c>
    </row>
    <row r="5" spans="1:11" x14ac:dyDescent="0.35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J5" s="1" t="s">
        <v>12</v>
      </c>
      <c r="K5" s="1" t="s">
        <v>19</v>
      </c>
    </row>
    <row r="6" spans="1:11" x14ac:dyDescent="0.35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J6" s="1" t="s">
        <v>11</v>
      </c>
      <c r="K6" s="1" t="s">
        <v>25</v>
      </c>
    </row>
    <row r="7" spans="1:11" x14ac:dyDescent="0.35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J7" s="1" t="s">
        <v>10</v>
      </c>
      <c r="K7" s="1" t="s">
        <v>20</v>
      </c>
    </row>
    <row r="8" spans="1:11" x14ac:dyDescent="0.35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J8" s="1" t="s">
        <v>21</v>
      </c>
      <c r="K8" s="1" t="s">
        <v>22</v>
      </c>
    </row>
    <row r="9" spans="1:11" x14ac:dyDescent="0.35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J9" s="1" t="s">
        <v>15</v>
      </c>
      <c r="K9" s="1" t="s">
        <v>23</v>
      </c>
    </row>
    <row r="10" spans="1:11" x14ac:dyDescent="0.35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  <c r="J10" s="3" t="s">
        <v>27</v>
      </c>
    </row>
    <row r="11" spans="1:11" x14ac:dyDescent="0.35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  <c r="K11" t="s">
        <v>26</v>
      </c>
    </row>
    <row r="12" spans="1:11" x14ac:dyDescent="0.35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  <c r="J12" s="2" t="s">
        <v>14</v>
      </c>
      <c r="K12" s="30">
        <f>COUNTBLANK(A2:A245)</f>
        <v>0</v>
      </c>
    </row>
    <row r="13" spans="1:11" x14ac:dyDescent="0.35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  <c r="J13" s="2" t="s">
        <v>13</v>
      </c>
      <c r="K13" s="30">
        <f>COUNTBLANK(B2:B245)</f>
        <v>0</v>
      </c>
    </row>
    <row r="14" spans="1:11" x14ac:dyDescent="0.35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  <c r="J14" s="2" t="s">
        <v>12</v>
      </c>
      <c r="K14" s="30">
        <f>COUNTBLANK(C2:C245)</f>
        <v>0</v>
      </c>
    </row>
    <row r="15" spans="1:11" x14ac:dyDescent="0.35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  <c r="J15" s="2" t="s">
        <v>11</v>
      </c>
      <c r="K15" s="30">
        <f>COUNTBLANK(D2:D245)</f>
        <v>0</v>
      </c>
    </row>
    <row r="16" spans="1:11" x14ac:dyDescent="0.35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  <c r="J16" s="2" t="s">
        <v>10</v>
      </c>
      <c r="K16" s="30">
        <f>COUNTBLANK(E2:E245)</f>
        <v>0</v>
      </c>
    </row>
    <row r="17" spans="1:11" x14ac:dyDescent="0.35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  <c r="J17" s="2" t="s">
        <v>16</v>
      </c>
      <c r="K17" s="30">
        <f>COUNTBLANK(F2:F245)</f>
        <v>0</v>
      </c>
    </row>
    <row r="18" spans="1:11" x14ac:dyDescent="0.35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  <c r="J18" s="2" t="s">
        <v>15</v>
      </c>
      <c r="K18" s="30">
        <f>COUNTBLANK(G2:G245)</f>
        <v>0</v>
      </c>
    </row>
    <row r="19" spans="1:11" x14ac:dyDescent="0.35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</row>
    <row r="20" spans="1:11" x14ac:dyDescent="0.35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</row>
    <row r="21" spans="1:11" x14ac:dyDescent="0.35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  <c r="J21" s="4" t="s">
        <v>28</v>
      </c>
    </row>
    <row r="22" spans="1:11" x14ac:dyDescent="0.35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  <c r="J22" s="5" t="s">
        <v>29</v>
      </c>
      <c r="K22" s="5"/>
    </row>
    <row r="23" spans="1:11" x14ac:dyDescent="0.35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  <c r="J23" s="5" t="s">
        <v>31</v>
      </c>
      <c r="K23" s="5"/>
    </row>
    <row r="24" spans="1:11" x14ac:dyDescent="0.35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</row>
    <row r="25" spans="1:11" x14ac:dyDescent="0.35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  <c r="J25" s="6" t="s">
        <v>30</v>
      </c>
    </row>
    <row r="26" spans="1:11" x14ac:dyDescent="0.35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  <c r="J26" t="s">
        <v>77</v>
      </c>
    </row>
    <row r="27" spans="1:11" x14ac:dyDescent="0.35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</row>
    <row r="28" spans="1:11" x14ac:dyDescent="0.35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  <c r="J28" s="7"/>
    </row>
    <row r="29" spans="1:11" x14ac:dyDescent="0.35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</row>
    <row r="30" spans="1:11" x14ac:dyDescent="0.35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</row>
    <row r="31" spans="1:11" x14ac:dyDescent="0.35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</row>
    <row r="32" spans="1:11" x14ac:dyDescent="0.35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</row>
    <row r="33" spans="1:7" x14ac:dyDescent="0.35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</row>
    <row r="34" spans="1:7" x14ac:dyDescent="0.35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</row>
    <row r="35" spans="1:7" x14ac:dyDescent="0.35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</row>
    <row r="36" spans="1:7" x14ac:dyDescent="0.35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</row>
    <row r="37" spans="1:7" x14ac:dyDescent="0.35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</row>
    <row r="38" spans="1:7" x14ac:dyDescent="0.35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</row>
    <row r="39" spans="1:7" x14ac:dyDescent="0.35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</row>
    <row r="40" spans="1:7" x14ac:dyDescent="0.35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</row>
    <row r="41" spans="1:7" x14ac:dyDescent="0.35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</row>
    <row r="42" spans="1:7" x14ac:dyDescent="0.35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</row>
    <row r="43" spans="1:7" x14ac:dyDescent="0.35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</row>
    <row r="44" spans="1:7" x14ac:dyDescent="0.35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</row>
    <row r="45" spans="1:7" x14ac:dyDescent="0.35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</row>
    <row r="46" spans="1:7" x14ac:dyDescent="0.35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</row>
    <row r="47" spans="1:7" x14ac:dyDescent="0.35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</row>
    <row r="48" spans="1:7" x14ac:dyDescent="0.35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</row>
    <row r="49" spans="1:7" x14ac:dyDescent="0.35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</row>
    <row r="50" spans="1:7" x14ac:dyDescent="0.35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</row>
    <row r="51" spans="1:7" x14ac:dyDescent="0.35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</row>
    <row r="52" spans="1:7" x14ac:dyDescent="0.35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</row>
    <row r="53" spans="1:7" x14ac:dyDescent="0.35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</row>
    <row r="54" spans="1:7" x14ac:dyDescent="0.35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</row>
    <row r="55" spans="1:7" x14ac:dyDescent="0.35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</row>
    <row r="56" spans="1:7" x14ac:dyDescent="0.35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</row>
    <row r="57" spans="1:7" x14ac:dyDescent="0.35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</row>
    <row r="58" spans="1:7" x14ac:dyDescent="0.35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</row>
    <row r="59" spans="1:7" x14ac:dyDescent="0.35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</row>
    <row r="60" spans="1:7" x14ac:dyDescent="0.35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</row>
    <row r="61" spans="1:7" x14ac:dyDescent="0.35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</row>
    <row r="62" spans="1:7" x14ac:dyDescent="0.35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</row>
    <row r="63" spans="1:7" x14ac:dyDescent="0.35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</row>
    <row r="64" spans="1:7" x14ac:dyDescent="0.35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</row>
    <row r="65" spans="1:7" x14ac:dyDescent="0.35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</row>
    <row r="66" spans="1:7" x14ac:dyDescent="0.35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</row>
    <row r="67" spans="1:7" x14ac:dyDescent="0.35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</row>
    <row r="68" spans="1:7" x14ac:dyDescent="0.35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</row>
    <row r="69" spans="1:7" x14ac:dyDescent="0.35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</row>
    <row r="70" spans="1:7" x14ac:dyDescent="0.35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</row>
    <row r="71" spans="1:7" x14ac:dyDescent="0.35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</row>
    <row r="72" spans="1:7" x14ac:dyDescent="0.35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</row>
    <row r="73" spans="1:7" x14ac:dyDescent="0.35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</row>
    <row r="74" spans="1:7" x14ac:dyDescent="0.35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</row>
    <row r="75" spans="1:7" x14ac:dyDescent="0.35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</row>
    <row r="76" spans="1:7" x14ac:dyDescent="0.35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</row>
    <row r="77" spans="1:7" x14ac:dyDescent="0.35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</row>
    <row r="78" spans="1:7" x14ac:dyDescent="0.35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</row>
    <row r="79" spans="1:7" x14ac:dyDescent="0.35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</row>
    <row r="80" spans="1:7" x14ac:dyDescent="0.35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</row>
    <row r="81" spans="1:7" x14ac:dyDescent="0.35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</row>
    <row r="82" spans="1:7" x14ac:dyDescent="0.35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</row>
    <row r="83" spans="1:7" x14ac:dyDescent="0.35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</row>
    <row r="84" spans="1:7" x14ac:dyDescent="0.35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</row>
    <row r="85" spans="1:7" x14ac:dyDescent="0.35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</row>
    <row r="86" spans="1:7" x14ac:dyDescent="0.35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</row>
    <row r="87" spans="1:7" x14ac:dyDescent="0.35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</row>
    <row r="88" spans="1:7" x14ac:dyDescent="0.35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</row>
    <row r="89" spans="1:7" x14ac:dyDescent="0.35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</row>
    <row r="90" spans="1:7" x14ac:dyDescent="0.35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</row>
    <row r="91" spans="1:7" x14ac:dyDescent="0.35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</row>
    <row r="92" spans="1:7" x14ac:dyDescent="0.35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</row>
    <row r="93" spans="1:7" x14ac:dyDescent="0.35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</row>
    <row r="94" spans="1:7" x14ac:dyDescent="0.35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</row>
    <row r="95" spans="1:7" x14ac:dyDescent="0.35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</row>
    <row r="96" spans="1:7" x14ac:dyDescent="0.35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</row>
    <row r="97" spans="1:7" x14ac:dyDescent="0.35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</row>
    <row r="98" spans="1:7" x14ac:dyDescent="0.35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</row>
    <row r="99" spans="1:7" x14ac:dyDescent="0.35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</row>
    <row r="100" spans="1:7" x14ac:dyDescent="0.35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</row>
    <row r="101" spans="1:7" x14ac:dyDescent="0.35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</row>
    <row r="102" spans="1:7" x14ac:dyDescent="0.35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</row>
    <row r="103" spans="1:7" x14ac:dyDescent="0.35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</row>
    <row r="104" spans="1:7" x14ac:dyDescent="0.35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</row>
    <row r="105" spans="1:7" x14ac:dyDescent="0.35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</row>
    <row r="106" spans="1:7" x14ac:dyDescent="0.35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</row>
    <row r="107" spans="1:7" x14ac:dyDescent="0.35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</row>
    <row r="108" spans="1:7" x14ac:dyDescent="0.35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</row>
    <row r="109" spans="1:7" x14ac:dyDescent="0.35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</row>
    <row r="110" spans="1:7" x14ac:dyDescent="0.35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</row>
    <row r="111" spans="1:7" x14ac:dyDescent="0.35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</row>
    <row r="112" spans="1:7" x14ac:dyDescent="0.35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</row>
    <row r="113" spans="1:7" x14ac:dyDescent="0.35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</row>
    <row r="114" spans="1:7" x14ac:dyDescent="0.35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</row>
    <row r="115" spans="1:7" x14ac:dyDescent="0.35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</row>
    <row r="116" spans="1:7" x14ac:dyDescent="0.35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</row>
    <row r="117" spans="1:7" x14ac:dyDescent="0.35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</row>
    <row r="118" spans="1:7" x14ac:dyDescent="0.35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</row>
    <row r="119" spans="1:7" x14ac:dyDescent="0.35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</row>
    <row r="120" spans="1:7" x14ac:dyDescent="0.35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</row>
    <row r="121" spans="1:7" x14ac:dyDescent="0.35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</row>
    <row r="122" spans="1:7" x14ac:dyDescent="0.35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</row>
    <row r="123" spans="1:7" x14ac:dyDescent="0.35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</row>
    <row r="124" spans="1:7" x14ac:dyDescent="0.35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</row>
    <row r="125" spans="1:7" x14ac:dyDescent="0.35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</row>
    <row r="126" spans="1:7" x14ac:dyDescent="0.35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</row>
    <row r="127" spans="1:7" x14ac:dyDescent="0.35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</row>
    <row r="128" spans="1:7" x14ac:dyDescent="0.35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</row>
    <row r="129" spans="1:7" x14ac:dyDescent="0.35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</row>
    <row r="130" spans="1:7" x14ac:dyDescent="0.35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</row>
    <row r="131" spans="1:7" x14ac:dyDescent="0.35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</row>
    <row r="132" spans="1:7" x14ac:dyDescent="0.35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</row>
    <row r="133" spans="1:7" x14ac:dyDescent="0.35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</row>
    <row r="134" spans="1:7" x14ac:dyDescent="0.35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</row>
    <row r="135" spans="1:7" x14ac:dyDescent="0.35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</row>
    <row r="136" spans="1:7" x14ac:dyDescent="0.35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</row>
    <row r="137" spans="1:7" x14ac:dyDescent="0.35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</row>
    <row r="138" spans="1:7" x14ac:dyDescent="0.35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</row>
    <row r="139" spans="1:7" x14ac:dyDescent="0.35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</row>
    <row r="140" spans="1:7" x14ac:dyDescent="0.35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</row>
    <row r="141" spans="1:7" x14ac:dyDescent="0.35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</row>
    <row r="142" spans="1:7" x14ac:dyDescent="0.35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</row>
    <row r="143" spans="1:7" x14ac:dyDescent="0.35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</row>
    <row r="144" spans="1:7" x14ac:dyDescent="0.35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</row>
    <row r="145" spans="1:7" x14ac:dyDescent="0.35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</row>
    <row r="146" spans="1:7" x14ac:dyDescent="0.35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</row>
    <row r="147" spans="1:7" x14ac:dyDescent="0.35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</row>
    <row r="148" spans="1:7" x14ac:dyDescent="0.35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</row>
    <row r="149" spans="1:7" x14ac:dyDescent="0.35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</row>
    <row r="150" spans="1:7" x14ac:dyDescent="0.35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</row>
    <row r="151" spans="1:7" x14ac:dyDescent="0.35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</row>
    <row r="152" spans="1:7" x14ac:dyDescent="0.35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</row>
    <row r="153" spans="1:7" x14ac:dyDescent="0.35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</row>
    <row r="154" spans="1:7" x14ac:dyDescent="0.35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</row>
    <row r="155" spans="1:7" x14ac:dyDescent="0.35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</row>
    <row r="156" spans="1:7" x14ac:dyDescent="0.35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</row>
    <row r="157" spans="1:7" x14ac:dyDescent="0.35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</row>
    <row r="158" spans="1:7" x14ac:dyDescent="0.35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</row>
    <row r="159" spans="1:7" x14ac:dyDescent="0.35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</row>
    <row r="160" spans="1:7" x14ac:dyDescent="0.35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</row>
    <row r="161" spans="1:7" x14ac:dyDescent="0.35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</row>
    <row r="162" spans="1:7" x14ac:dyDescent="0.35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</row>
    <row r="163" spans="1:7" x14ac:dyDescent="0.35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</row>
    <row r="164" spans="1:7" x14ac:dyDescent="0.35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</row>
    <row r="165" spans="1:7" x14ac:dyDescent="0.35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</row>
    <row r="166" spans="1:7" x14ac:dyDescent="0.35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</row>
    <row r="167" spans="1:7" x14ac:dyDescent="0.35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</row>
    <row r="168" spans="1:7" x14ac:dyDescent="0.35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</row>
    <row r="169" spans="1:7" x14ac:dyDescent="0.35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</row>
    <row r="170" spans="1:7" x14ac:dyDescent="0.35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</row>
    <row r="171" spans="1:7" x14ac:dyDescent="0.35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</row>
    <row r="172" spans="1:7" x14ac:dyDescent="0.35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</row>
    <row r="173" spans="1:7" x14ac:dyDescent="0.35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</row>
    <row r="174" spans="1:7" x14ac:dyDescent="0.35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</row>
    <row r="175" spans="1:7" x14ac:dyDescent="0.35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</row>
    <row r="176" spans="1:7" x14ac:dyDescent="0.35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</row>
    <row r="177" spans="1:7" x14ac:dyDescent="0.35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</row>
    <row r="178" spans="1:7" x14ac:dyDescent="0.35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</row>
    <row r="179" spans="1:7" x14ac:dyDescent="0.35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</row>
    <row r="180" spans="1:7" x14ac:dyDescent="0.35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</row>
    <row r="181" spans="1:7" x14ac:dyDescent="0.35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</row>
    <row r="182" spans="1:7" x14ac:dyDescent="0.35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</row>
    <row r="183" spans="1:7" x14ac:dyDescent="0.35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</row>
    <row r="184" spans="1:7" x14ac:dyDescent="0.35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</row>
    <row r="185" spans="1:7" x14ac:dyDescent="0.35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</row>
    <row r="186" spans="1:7" x14ac:dyDescent="0.35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</row>
    <row r="187" spans="1:7" x14ac:dyDescent="0.35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</row>
    <row r="188" spans="1:7" x14ac:dyDescent="0.35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</row>
    <row r="189" spans="1:7" x14ac:dyDescent="0.35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</row>
    <row r="190" spans="1:7" x14ac:dyDescent="0.35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</row>
    <row r="191" spans="1:7" x14ac:dyDescent="0.35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</row>
    <row r="192" spans="1:7" x14ac:dyDescent="0.35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</row>
    <row r="193" spans="1:7" x14ac:dyDescent="0.35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</row>
    <row r="194" spans="1:7" x14ac:dyDescent="0.35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</row>
    <row r="195" spans="1:7" x14ac:dyDescent="0.35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</row>
    <row r="196" spans="1:7" x14ac:dyDescent="0.35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</row>
    <row r="197" spans="1:7" x14ac:dyDescent="0.35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</row>
    <row r="198" spans="1:7" x14ac:dyDescent="0.35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</row>
    <row r="199" spans="1:7" x14ac:dyDescent="0.35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</row>
    <row r="200" spans="1:7" x14ac:dyDescent="0.35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</row>
    <row r="201" spans="1:7" x14ac:dyDescent="0.35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</row>
    <row r="202" spans="1:7" x14ac:dyDescent="0.35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</row>
    <row r="203" spans="1:7" x14ac:dyDescent="0.35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</row>
    <row r="204" spans="1:7" x14ac:dyDescent="0.35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13</v>
      </c>
      <c r="G204">
        <v>2</v>
      </c>
    </row>
    <row r="205" spans="1:7" x14ac:dyDescent="0.35">
      <c r="A205" t="s">
        <v>3</v>
      </c>
      <c r="B205" t="s">
        <v>6</v>
      </c>
      <c r="C205" t="s">
        <v>1</v>
      </c>
      <c r="D205" t="s">
        <v>7</v>
      </c>
      <c r="E205">
        <v>2</v>
      </c>
      <c r="F205">
        <v>16.399999999999999</v>
      </c>
      <c r="G205">
        <v>2.5</v>
      </c>
    </row>
    <row r="206" spans="1:7" x14ac:dyDescent="0.35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20.53</v>
      </c>
      <c r="G206">
        <v>4</v>
      </c>
    </row>
    <row r="207" spans="1:7" x14ac:dyDescent="0.35">
      <c r="A207" t="s">
        <v>3</v>
      </c>
      <c r="B207" t="s">
        <v>6</v>
      </c>
      <c r="C207" t="s">
        <v>1</v>
      </c>
      <c r="D207" t="s">
        <v>7</v>
      </c>
      <c r="E207">
        <v>3</v>
      </c>
      <c r="F207">
        <v>16.47</v>
      </c>
      <c r="G207">
        <v>3.23</v>
      </c>
    </row>
    <row r="208" spans="1:7" x14ac:dyDescent="0.35">
      <c r="A208" t="s">
        <v>5</v>
      </c>
      <c r="B208" t="s">
        <v>6</v>
      </c>
      <c r="C208" t="s">
        <v>4</v>
      </c>
      <c r="D208" t="s">
        <v>0</v>
      </c>
      <c r="E208">
        <v>3</v>
      </c>
      <c r="F208">
        <v>26.59</v>
      </c>
      <c r="G208">
        <v>3.41</v>
      </c>
    </row>
    <row r="209" spans="1:7" x14ac:dyDescent="0.35">
      <c r="A209" t="s">
        <v>5</v>
      </c>
      <c r="B209" t="s">
        <v>6</v>
      </c>
      <c r="C209" t="s">
        <v>4</v>
      </c>
      <c r="D209" t="s">
        <v>0</v>
      </c>
      <c r="E209">
        <v>4</v>
      </c>
      <c r="F209">
        <v>38.729999999999997</v>
      </c>
      <c r="G209">
        <v>3</v>
      </c>
    </row>
    <row r="210" spans="1:7" x14ac:dyDescent="0.35">
      <c r="A210" t="s">
        <v>5</v>
      </c>
      <c r="B210" t="s">
        <v>6</v>
      </c>
      <c r="C210" t="s">
        <v>4</v>
      </c>
      <c r="D210" t="s">
        <v>0</v>
      </c>
      <c r="E210">
        <v>2</v>
      </c>
      <c r="F210">
        <v>24.27</v>
      </c>
      <c r="G210">
        <v>2.0299999999999998</v>
      </c>
    </row>
    <row r="211" spans="1:7" x14ac:dyDescent="0.35">
      <c r="A211" t="s">
        <v>3</v>
      </c>
      <c r="B211" t="s">
        <v>6</v>
      </c>
      <c r="C211" t="s">
        <v>4</v>
      </c>
      <c r="D211" t="s">
        <v>0</v>
      </c>
      <c r="E211">
        <v>2</v>
      </c>
      <c r="F211">
        <v>12.76</v>
      </c>
      <c r="G211">
        <v>2.23</v>
      </c>
    </row>
    <row r="212" spans="1:7" x14ac:dyDescent="0.35">
      <c r="A212" t="s">
        <v>5</v>
      </c>
      <c r="B212" t="s">
        <v>6</v>
      </c>
      <c r="C212" t="s">
        <v>4</v>
      </c>
      <c r="D212" t="s">
        <v>0</v>
      </c>
      <c r="E212">
        <v>3</v>
      </c>
      <c r="F212">
        <v>30.06</v>
      </c>
      <c r="G212">
        <v>2</v>
      </c>
    </row>
    <row r="213" spans="1:7" x14ac:dyDescent="0.35">
      <c r="A213" t="s">
        <v>5</v>
      </c>
      <c r="B213" t="s">
        <v>6</v>
      </c>
      <c r="C213" t="s">
        <v>4</v>
      </c>
      <c r="D213" t="s">
        <v>0</v>
      </c>
      <c r="E213">
        <v>4</v>
      </c>
      <c r="F213">
        <v>25.89</v>
      </c>
      <c r="G213">
        <v>5.16</v>
      </c>
    </row>
    <row r="214" spans="1:7" x14ac:dyDescent="0.35">
      <c r="A214" t="s">
        <v>5</v>
      </c>
      <c r="B214" t="s">
        <v>2</v>
      </c>
      <c r="C214" t="s">
        <v>4</v>
      </c>
      <c r="D214" t="s">
        <v>0</v>
      </c>
      <c r="E214">
        <v>4</v>
      </c>
      <c r="F214">
        <v>48.33</v>
      </c>
      <c r="G214">
        <v>9</v>
      </c>
    </row>
    <row r="215" spans="1:7" x14ac:dyDescent="0.35">
      <c r="A215" t="s">
        <v>3</v>
      </c>
      <c r="B215" t="s">
        <v>6</v>
      </c>
      <c r="C215" t="s">
        <v>4</v>
      </c>
      <c r="D215" t="s">
        <v>0</v>
      </c>
      <c r="E215">
        <v>2</v>
      </c>
      <c r="F215">
        <v>13.27</v>
      </c>
      <c r="G215">
        <v>2.5</v>
      </c>
    </row>
    <row r="216" spans="1:7" x14ac:dyDescent="0.35">
      <c r="A216" t="s">
        <v>3</v>
      </c>
      <c r="B216" t="s">
        <v>6</v>
      </c>
      <c r="C216" t="s">
        <v>4</v>
      </c>
      <c r="D216" t="s">
        <v>0</v>
      </c>
      <c r="E216">
        <v>3</v>
      </c>
      <c r="F216">
        <v>28.17</v>
      </c>
      <c r="G216">
        <v>6.5</v>
      </c>
    </row>
    <row r="217" spans="1:7" x14ac:dyDescent="0.35">
      <c r="A217" t="s">
        <v>3</v>
      </c>
      <c r="B217" t="s">
        <v>6</v>
      </c>
      <c r="C217" t="s">
        <v>4</v>
      </c>
      <c r="D217" t="s">
        <v>0</v>
      </c>
      <c r="E217">
        <v>2</v>
      </c>
      <c r="F217">
        <v>12.9</v>
      </c>
      <c r="G217">
        <v>1.1000000000000001</v>
      </c>
    </row>
    <row r="218" spans="1:7" x14ac:dyDescent="0.35">
      <c r="A218" t="s">
        <v>5</v>
      </c>
      <c r="B218" t="s">
        <v>6</v>
      </c>
      <c r="C218" t="s">
        <v>4</v>
      </c>
      <c r="D218" t="s">
        <v>0</v>
      </c>
      <c r="E218">
        <v>5</v>
      </c>
      <c r="F218">
        <v>28.15</v>
      </c>
      <c r="G218">
        <v>3</v>
      </c>
    </row>
    <row r="219" spans="1:7" x14ac:dyDescent="0.35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11.59</v>
      </c>
      <c r="G219">
        <v>1.5</v>
      </c>
    </row>
    <row r="220" spans="1:7" x14ac:dyDescent="0.35">
      <c r="A220" t="s">
        <v>5</v>
      </c>
      <c r="B220" t="s">
        <v>6</v>
      </c>
      <c r="C220" t="s">
        <v>4</v>
      </c>
      <c r="D220" t="s">
        <v>0</v>
      </c>
      <c r="E220">
        <v>2</v>
      </c>
      <c r="F220">
        <v>7.74</v>
      </c>
      <c r="G220">
        <v>1.44</v>
      </c>
    </row>
    <row r="221" spans="1:7" x14ac:dyDescent="0.35">
      <c r="A221" t="s">
        <v>3</v>
      </c>
      <c r="B221" t="s">
        <v>6</v>
      </c>
      <c r="C221" t="s">
        <v>4</v>
      </c>
      <c r="D221" t="s">
        <v>0</v>
      </c>
      <c r="E221">
        <v>4</v>
      </c>
      <c r="F221">
        <v>30.14</v>
      </c>
      <c r="G221">
        <v>3.09</v>
      </c>
    </row>
    <row r="222" spans="1:7" x14ac:dyDescent="0.35">
      <c r="A222" t="s">
        <v>5</v>
      </c>
      <c r="B222" t="s">
        <v>6</v>
      </c>
      <c r="C222" t="s">
        <v>8</v>
      </c>
      <c r="D222" t="s">
        <v>7</v>
      </c>
      <c r="E222">
        <v>2</v>
      </c>
      <c r="F222">
        <v>12.16</v>
      </c>
      <c r="G222">
        <v>2.2000000000000002</v>
      </c>
    </row>
    <row r="223" spans="1:7" x14ac:dyDescent="0.35">
      <c r="A223" t="s">
        <v>3</v>
      </c>
      <c r="B223" t="s">
        <v>6</v>
      </c>
      <c r="C223" t="s">
        <v>8</v>
      </c>
      <c r="D223" t="s">
        <v>7</v>
      </c>
      <c r="E223">
        <v>2</v>
      </c>
      <c r="F223">
        <v>13.42</v>
      </c>
      <c r="G223">
        <v>3.48</v>
      </c>
    </row>
    <row r="224" spans="1:7" x14ac:dyDescent="0.35">
      <c r="A224" t="s">
        <v>5</v>
      </c>
      <c r="B224" t="s">
        <v>6</v>
      </c>
      <c r="C224" t="s">
        <v>8</v>
      </c>
      <c r="D224" t="s">
        <v>7</v>
      </c>
      <c r="E224">
        <v>1</v>
      </c>
      <c r="F224">
        <v>8.58</v>
      </c>
      <c r="G224">
        <v>1.92</v>
      </c>
    </row>
    <row r="225" spans="1:7" x14ac:dyDescent="0.35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15.98</v>
      </c>
      <c r="G225">
        <v>3</v>
      </c>
    </row>
    <row r="226" spans="1:7" x14ac:dyDescent="0.35">
      <c r="A226" t="s">
        <v>5</v>
      </c>
      <c r="B226" t="s">
        <v>6</v>
      </c>
      <c r="C226" t="s">
        <v>8</v>
      </c>
      <c r="D226" t="s">
        <v>7</v>
      </c>
      <c r="E226">
        <v>2</v>
      </c>
      <c r="F226">
        <v>13.42</v>
      </c>
      <c r="G226">
        <v>1.58</v>
      </c>
    </row>
    <row r="227" spans="1:7" x14ac:dyDescent="0.35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16.27</v>
      </c>
      <c r="G227">
        <v>2.5</v>
      </c>
    </row>
    <row r="228" spans="1:7" x14ac:dyDescent="0.35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10.09</v>
      </c>
      <c r="G228">
        <v>2</v>
      </c>
    </row>
    <row r="229" spans="1:7" x14ac:dyDescent="0.35">
      <c r="A229" t="s">
        <v>5</v>
      </c>
      <c r="B229" t="s">
        <v>2</v>
      </c>
      <c r="C229" t="s">
        <v>4</v>
      </c>
      <c r="D229" t="s">
        <v>0</v>
      </c>
      <c r="E229">
        <v>4</v>
      </c>
      <c r="F229">
        <v>20.45</v>
      </c>
      <c r="G229">
        <v>3</v>
      </c>
    </row>
    <row r="230" spans="1:7" x14ac:dyDescent="0.35">
      <c r="A230" t="s">
        <v>5</v>
      </c>
      <c r="B230" t="s">
        <v>2</v>
      </c>
      <c r="C230" t="s">
        <v>4</v>
      </c>
      <c r="D230" t="s">
        <v>0</v>
      </c>
      <c r="E230">
        <v>2</v>
      </c>
      <c r="F230">
        <v>13.28</v>
      </c>
      <c r="G230">
        <v>2.72</v>
      </c>
    </row>
    <row r="231" spans="1:7" x14ac:dyDescent="0.35">
      <c r="A231" t="s">
        <v>3</v>
      </c>
      <c r="B231" t="s">
        <v>6</v>
      </c>
      <c r="C231" t="s">
        <v>4</v>
      </c>
      <c r="D231" t="s">
        <v>0</v>
      </c>
      <c r="E231">
        <v>2</v>
      </c>
      <c r="F231">
        <v>22.12</v>
      </c>
      <c r="G231">
        <v>2.88</v>
      </c>
    </row>
    <row r="232" spans="1:7" x14ac:dyDescent="0.35">
      <c r="A232" t="s">
        <v>5</v>
      </c>
      <c r="B232" t="s">
        <v>6</v>
      </c>
      <c r="C232" t="s">
        <v>4</v>
      </c>
      <c r="D232" t="s">
        <v>0</v>
      </c>
      <c r="E232">
        <v>4</v>
      </c>
      <c r="F232">
        <v>24.01</v>
      </c>
      <c r="G232">
        <v>2</v>
      </c>
    </row>
    <row r="233" spans="1:7" x14ac:dyDescent="0.35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15.69</v>
      </c>
      <c r="G233">
        <v>3</v>
      </c>
    </row>
    <row r="234" spans="1:7" x14ac:dyDescent="0.35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11.61</v>
      </c>
      <c r="G234">
        <v>3.39</v>
      </c>
    </row>
    <row r="235" spans="1:7" x14ac:dyDescent="0.35">
      <c r="A235" t="s">
        <v>5</v>
      </c>
      <c r="B235" t="s">
        <v>2</v>
      </c>
      <c r="C235" t="s">
        <v>4</v>
      </c>
      <c r="D235" t="s">
        <v>0</v>
      </c>
      <c r="E235">
        <v>2</v>
      </c>
      <c r="F235">
        <v>10.77</v>
      </c>
      <c r="G235">
        <v>1.47</v>
      </c>
    </row>
    <row r="236" spans="1:7" x14ac:dyDescent="0.35">
      <c r="A236" t="s">
        <v>5</v>
      </c>
      <c r="B236" t="s">
        <v>6</v>
      </c>
      <c r="C236" t="s">
        <v>4</v>
      </c>
      <c r="D236" t="s">
        <v>0</v>
      </c>
      <c r="E236">
        <v>2</v>
      </c>
      <c r="F236">
        <v>15.53</v>
      </c>
      <c r="G236">
        <v>3</v>
      </c>
    </row>
    <row r="237" spans="1:7" x14ac:dyDescent="0.35">
      <c r="A237" t="s">
        <v>5</v>
      </c>
      <c r="B237" t="s">
        <v>2</v>
      </c>
      <c r="C237" t="s">
        <v>4</v>
      </c>
      <c r="D237" t="s">
        <v>0</v>
      </c>
      <c r="E237">
        <v>2</v>
      </c>
      <c r="F237">
        <v>10.07</v>
      </c>
      <c r="G237">
        <v>1.25</v>
      </c>
    </row>
    <row r="238" spans="1:7" x14ac:dyDescent="0.35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12.6</v>
      </c>
      <c r="G238">
        <v>1</v>
      </c>
    </row>
    <row r="239" spans="1:7" x14ac:dyDescent="0.35">
      <c r="A239" t="s">
        <v>5</v>
      </c>
      <c r="B239" t="s">
        <v>6</v>
      </c>
      <c r="C239" t="s">
        <v>4</v>
      </c>
      <c r="D239" t="s">
        <v>0</v>
      </c>
      <c r="E239">
        <v>2</v>
      </c>
      <c r="F239">
        <v>32.83</v>
      </c>
      <c r="G239">
        <v>1.17</v>
      </c>
    </row>
    <row r="240" spans="1:7" x14ac:dyDescent="0.35">
      <c r="A240" t="s">
        <v>3</v>
      </c>
      <c r="B240" t="s">
        <v>2</v>
      </c>
      <c r="C240" t="s">
        <v>4</v>
      </c>
      <c r="D240" t="s">
        <v>0</v>
      </c>
      <c r="E240">
        <v>3</v>
      </c>
      <c r="F240">
        <v>35.83</v>
      </c>
      <c r="G240">
        <v>4.67</v>
      </c>
    </row>
    <row r="241" spans="1:7" x14ac:dyDescent="0.35">
      <c r="A241" t="s">
        <v>5</v>
      </c>
      <c r="B241" t="s">
        <v>2</v>
      </c>
      <c r="C241" t="s">
        <v>4</v>
      </c>
      <c r="D241" t="s">
        <v>0</v>
      </c>
      <c r="E241">
        <v>3</v>
      </c>
      <c r="F241">
        <v>29.03</v>
      </c>
      <c r="G241">
        <v>5.92</v>
      </c>
    </row>
    <row r="242" spans="1:7" x14ac:dyDescent="0.35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27.18</v>
      </c>
      <c r="G242">
        <v>2</v>
      </c>
    </row>
    <row r="243" spans="1:7" x14ac:dyDescent="0.35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22.67</v>
      </c>
      <c r="G243">
        <v>2</v>
      </c>
    </row>
    <row r="244" spans="1:7" x14ac:dyDescent="0.35">
      <c r="A244" t="s">
        <v>5</v>
      </c>
      <c r="B244" t="s">
        <v>2</v>
      </c>
      <c r="C244" t="s">
        <v>4</v>
      </c>
      <c r="D244" t="s">
        <v>0</v>
      </c>
      <c r="E244">
        <v>2</v>
      </c>
      <c r="F244">
        <v>17.82</v>
      </c>
      <c r="G244">
        <v>1.75</v>
      </c>
    </row>
    <row r="245" spans="1:7" x14ac:dyDescent="0.35">
      <c r="A245" t="s">
        <v>3</v>
      </c>
      <c r="B245" t="s">
        <v>2</v>
      </c>
      <c r="C245" t="s">
        <v>1</v>
      </c>
      <c r="D245" t="s">
        <v>0</v>
      </c>
      <c r="E245">
        <v>2</v>
      </c>
      <c r="F245">
        <v>18.78</v>
      </c>
      <c r="G245">
        <v>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5583D-FBDB-4833-BE46-EC2947F68965}">
  <dimension ref="A1:U245"/>
  <sheetViews>
    <sheetView topLeftCell="B1" workbookViewId="0">
      <selection activeCell="K2" sqref="K2"/>
    </sheetView>
  </sheetViews>
  <sheetFormatPr defaultRowHeight="14.5" x14ac:dyDescent="0.35"/>
  <cols>
    <col min="1" max="1" width="6.90625" hidden="1" customWidth="1"/>
    <col min="2" max="2" width="8.36328125" style="8" bestFit="1" customWidth="1"/>
    <col min="3" max="3" width="9.453125" hidden="1" customWidth="1"/>
    <col min="4" max="7" width="8.90625" style="8"/>
    <col min="8" max="8" width="8.08984375" style="8" bestFit="1" customWidth="1"/>
    <col min="9" max="9" width="6.36328125" hidden="1" customWidth="1"/>
    <col min="10" max="10" width="7" hidden="1" customWidth="1"/>
    <col min="11" max="11" width="8.90625" style="8"/>
  </cols>
  <sheetData>
    <row r="1" spans="1:21" x14ac:dyDescent="0.35">
      <c r="A1" s="17" t="s">
        <v>14</v>
      </c>
      <c r="B1" s="15" t="s">
        <v>35</v>
      </c>
      <c r="C1" s="17" t="s">
        <v>13</v>
      </c>
      <c r="D1" s="15" t="s">
        <v>32</v>
      </c>
      <c r="E1" s="15" t="s">
        <v>9</v>
      </c>
      <c r="F1" s="15" t="s">
        <v>36</v>
      </c>
      <c r="G1" s="15" t="s">
        <v>8</v>
      </c>
      <c r="H1" s="15" t="s">
        <v>4</v>
      </c>
      <c r="I1" s="17" t="s">
        <v>12</v>
      </c>
      <c r="J1" s="17" t="s">
        <v>11</v>
      </c>
      <c r="K1" s="15" t="s">
        <v>34</v>
      </c>
      <c r="L1" s="17" t="s">
        <v>10</v>
      </c>
      <c r="M1" s="17" t="s">
        <v>16</v>
      </c>
      <c r="N1" s="17" t="s">
        <v>15</v>
      </c>
      <c r="O1" s="7"/>
      <c r="P1" s="31" t="s">
        <v>35</v>
      </c>
      <c r="Q1" s="9" t="s">
        <v>3</v>
      </c>
      <c r="R1" s="13">
        <v>0</v>
      </c>
    </row>
    <row r="2" spans="1:21" ht="15" thickBot="1" x14ac:dyDescent="0.4">
      <c r="A2" s="1" t="s">
        <v>3</v>
      </c>
      <c r="B2" s="18">
        <f t="shared" ref="B2:B65" si="0">IF(A2=$Q$1,0,1)</f>
        <v>0</v>
      </c>
      <c r="C2" s="1" t="s">
        <v>2</v>
      </c>
      <c r="D2" s="18">
        <f t="shared" ref="D2:D65" si="1">IF(C2=$Q$4,0,1)</f>
        <v>0</v>
      </c>
      <c r="E2" s="19">
        <f t="shared" ref="E2:E65" si="2">IF(I2="Sun",1,0)</f>
        <v>1</v>
      </c>
      <c r="F2" s="19">
        <f t="shared" ref="F2:F65" si="3">IF(I2="Thur",1,0)</f>
        <v>0</v>
      </c>
      <c r="G2" s="19">
        <f t="shared" ref="G2:G65" si="4">IF(I2="Fri",1,0)</f>
        <v>0</v>
      </c>
      <c r="H2" s="19">
        <f t="shared" ref="H2:H65" si="5">IF(I2="Sat",1,0)</f>
        <v>0</v>
      </c>
      <c r="I2" s="1" t="s">
        <v>9</v>
      </c>
      <c r="J2" s="1" t="s">
        <v>0</v>
      </c>
      <c r="K2" s="18">
        <f t="shared" ref="K2:K65" si="6">IF(J2=$Q$13,1,0)</f>
        <v>1</v>
      </c>
      <c r="L2" s="1">
        <v>2</v>
      </c>
      <c r="M2" s="1">
        <v>16.989999999999998</v>
      </c>
      <c r="N2" s="1">
        <v>1.01</v>
      </c>
      <c r="P2" s="32"/>
      <c r="Q2" s="10" t="s">
        <v>5</v>
      </c>
      <c r="R2" s="14">
        <v>1</v>
      </c>
    </row>
    <row r="3" spans="1:21" ht="15" thickBot="1" x14ac:dyDescent="0.4">
      <c r="A3" s="1" t="s">
        <v>5</v>
      </c>
      <c r="B3" s="18">
        <f t="shared" si="0"/>
        <v>1</v>
      </c>
      <c r="C3" s="1" t="s">
        <v>2</v>
      </c>
      <c r="D3" s="18">
        <f t="shared" si="1"/>
        <v>0</v>
      </c>
      <c r="E3" s="19">
        <f t="shared" si="2"/>
        <v>1</v>
      </c>
      <c r="F3" s="19">
        <f t="shared" si="3"/>
        <v>0</v>
      </c>
      <c r="G3" s="19">
        <f t="shared" si="4"/>
        <v>0</v>
      </c>
      <c r="H3" s="19">
        <f t="shared" si="5"/>
        <v>0</v>
      </c>
      <c r="I3" s="1" t="s">
        <v>9</v>
      </c>
      <c r="J3" s="1" t="s">
        <v>0</v>
      </c>
      <c r="K3" s="18">
        <f t="shared" si="6"/>
        <v>1</v>
      </c>
      <c r="L3" s="1">
        <v>3</v>
      </c>
      <c r="M3" s="1">
        <v>10.34</v>
      </c>
      <c r="N3" s="1">
        <v>1.66</v>
      </c>
      <c r="P3" s="11"/>
      <c r="Q3" s="10"/>
    </row>
    <row r="4" spans="1:21" x14ac:dyDescent="0.35">
      <c r="A4" s="1" t="s">
        <v>5</v>
      </c>
      <c r="B4" s="18">
        <f t="shared" si="0"/>
        <v>1</v>
      </c>
      <c r="C4" s="1" t="s">
        <v>2</v>
      </c>
      <c r="D4" s="18">
        <f t="shared" si="1"/>
        <v>0</v>
      </c>
      <c r="E4" s="19">
        <f t="shared" si="2"/>
        <v>1</v>
      </c>
      <c r="F4" s="19">
        <f t="shared" si="3"/>
        <v>0</v>
      </c>
      <c r="G4" s="19">
        <f t="shared" si="4"/>
        <v>0</v>
      </c>
      <c r="H4" s="19">
        <f t="shared" si="5"/>
        <v>0</v>
      </c>
      <c r="I4" s="1" t="s">
        <v>9</v>
      </c>
      <c r="J4" s="1" t="s">
        <v>0</v>
      </c>
      <c r="K4" s="18">
        <f t="shared" si="6"/>
        <v>1</v>
      </c>
      <c r="L4" s="1">
        <v>3</v>
      </c>
      <c r="M4" s="1">
        <v>21.01</v>
      </c>
      <c r="N4" s="1">
        <v>3.5</v>
      </c>
      <c r="P4" s="33" t="s">
        <v>32</v>
      </c>
      <c r="Q4" s="10" t="s">
        <v>2</v>
      </c>
      <c r="R4" s="13">
        <v>0</v>
      </c>
    </row>
    <row r="5" spans="1:21" ht="15" thickBot="1" x14ac:dyDescent="0.4">
      <c r="A5" s="1" t="s">
        <v>5</v>
      </c>
      <c r="B5" s="18">
        <f t="shared" si="0"/>
        <v>1</v>
      </c>
      <c r="C5" s="1" t="s">
        <v>2</v>
      </c>
      <c r="D5" s="18">
        <f t="shared" si="1"/>
        <v>0</v>
      </c>
      <c r="E5" s="19">
        <f t="shared" si="2"/>
        <v>1</v>
      </c>
      <c r="F5" s="19">
        <f t="shared" si="3"/>
        <v>0</v>
      </c>
      <c r="G5" s="19">
        <f t="shared" si="4"/>
        <v>0</v>
      </c>
      <c r="H5" s="19">
        <f t="shared" si="5"/>
        <v>0</v>
      </c>
      <c r="I5" s="1" t="s">
        <v>9</v>
      </c>
      <c r="J5" s="1" t="s">
        <v>0</v>
      </c>
      <c r="K5" s="18">
        <f t="shared" si="6"/>
        <v>1</v>
      </c>
      <c r="L5" s="1">
        <v>2</v>
      </c>
      <c r="M5" s="1">
        <v>23.68</v>
      </c>
      <c r="N5" s="1">
        <v>3.31</v>
      </c>
      <c r="P5" s="33"/>
      <c r="Q5" s="10" t="s">
        <v>6</v>
      </c>
      <c r="R5" s="14">
        <v>1</v>
      </c>
    </row>
    <row r="6" spans="1:21" x14ac:dyDescent="0.35">
      <c r="A6" s="1" t="s">
        <v>3</v>
      </c>
      <c r="B6" s="18">
        <f t="shared" si="0"/>
        <v>0</v>
      </c>
      <c r="C6" s="1" t="s">
        <v>2</v>
      </c>
      <c r="D6" s="18">
        <f t="shared" si="1"/>
        <v>0</v>
      </c>
      <c r="E6" s="19">
        <f t="shared" si="2"/>
        <v>1</v>
      </c>
      <c r="F6" s="19">
        <f t="shared" si="3"/>
        <v>0</v>
      </c>
      <c r="G6" s="19">
        <f t="shared" si="4"/>
        <v>0</v>
      </c>
      <c r="H6" s="19">
        <f t="shared" si="5"/>
        <v>0</v>
      </c>
      <c r="I6" s="1" t="s">
        <v>9</v>
      </c>
      <c r="J6" s="1" t="s">
        <v>0</v>
      </c>
      <c r="K6" s="18">
        <f t="shared" si="6"/>
        <v>1</v>
      </c>
      <c r="L6" s="1">
        <v>4</v>
      </c>
      <c r="M6" s="1">
        <v>24.59</v>
      </c>
      <c r="N6" s="1">
        <v>3.61</v>
      </c>
      <c r="P6" s="11"/>
      <c r="Q6" s="10"/>
    </row>
    <row r="7" spans="1:21" ht="15" thickBot="1" x14ac:dyDescent="0.4">
      <c r="A7" s="1" t="s">
        <v>5</v>
      </c>
      <c r="B7" s="18">
        <f t="shared" si="0"/>
        <v>1</v>
      </c>
      <c r="C7" s="1" t="s">
        <v>2</v>
      </c>
      <c r="D7" s="18">
        <f t="shared" si="1"/>
        <v>0</v>
      </c>
      <c r="E7" s="19">
        <f t="shared" si="2"/>
        <v>1</v>
      </c>
      <c r="F7" s="19">
        <f t="shared" si="3"/>
        <v>0</v>
      </c>
      <c r="G7" s="19">
        <f t="shared" si="4"/>
        <v>0</v>
      </c>
      <c r="H7" s="19">
        <f t="shared" si="5"/>
        <v>0</v>
      </c>
      <c r="I7" s="1" t="s">
        <v>9</v>
      </c>
      <c r="J7" s="1" t="s">
        <v>0</v>
      </c>
      <c r="K7" s="18">
        <f t="shared" si="6"/>
        <v>1</v>
      </c>
      <c r="L7" s="1">
        <v>4</v>
      </c>
      <c r="M7" s="1">
        <v>25.29</v>
      </c>
      <c r="N7" s="1">
        <v>4.71</v>
      </c>
      <c r="P7" s="11"/>
      <c r="Q7" s="10"/>
    </row>
    <row r="8" spans="1:21" x14ac:dyDescent="0.35">
      <c r="A8" s="1" t="s">
        <v>5</v>
      </c>
      <c r="B8" s="18">
        <f t="shared" si="0"/>
        <v>1</v>
      </c>
      <c r="C8" s="1" t="s">
        <v>2</v>
      </c>
      <c r="D8" s="18">
        <f t="shared" si="1"/>
        <v>0</v>
      </c>
      <c r="E8" s="19">
        <f t="shared" si="2"/>
        <v>1</v>
      </c>
      <c r="F8" s="19">
        <f t="shared" si="3"/>
        <v>0</v>
      </c>
      <c r="G8" s="19">
        <f t="shared" si="4"/>
        <v>0</v>
      </c>
      <c r="H8" s="19">
        <f t="shared" si="5"/>
        <v>0</v>
      </c>
      <c r="I8" s="1" t="s">
        <v>9</v>
      </c>
      <c r="J8" s="1" t="s">
        <v>0</v>
      </c>
      <c r="K8" s="18">
        <f t="shared" si="6"/>
        <v>1</v>
      </c>
      <c r="L8" s="1">
        <v>2</v>
      </c>
      <c r="M8" s="1">
        <v>8.77</v>
      </c>
      <c r="N8" s="1">
        <v>2</v>
      </c>
      <c r="P8" s="33" t="s">
        <v>33</v>
      </c>
      <c r="Q8" s="10" t="s">
        <v>9</v>
      </c>
      <c r="R8" s="35" t="s">
        <v>76</v>
      </c>
    </row>
    <row r="9" spans="1:21" x14ac:dyDescent="0.35">
      <c r="A9" s="1" t="s">
        <v>5</v>
      </c>
      <c r="B9" s="18">
        <f t="shared" si="0"/>
        <v>1</v>
      </c>
      <c r="C9" s="1" t="s">
        <v>2</v>
      </c>
      <c r="D9" s="18">
        <f t="shared" si="1"/>
        <v>0</v>
      </c>
      <c r="E9" s="19">
        <f t="shared" si="2"/>
        <v>1</v>
      </c>
      <c r="F9" s="19">
        <f t="shared" si="3"/>
        <v>0</v>
      </c>
      <c r="G9" s="19">
        <f t="shared" si="4"/>
        <v>0</v>
      </c>
      <c r="H9" s="19">
        <f t="shared" si="5"/>
        <v>0</v>
      </c>
      <c r="I9" s="1" t="s">
        <v>9</v>
      </c>
      <c r="J9" s="1" t="s">
        <v>0</v>
      </c>
      <c r="K9" s="18">
        <f t="shared" si="6"/>
        <v>1</v>
      </c>
      <c r="L9" s="1">
        <v>4</v>
      </c>
      <c r="M9" s="1">
        <v>26.88</v>
      </c>
      <c r="N9" s="1">
        <v>3.12</v>
      </c>
      <c r="P9" s="33"/>
      <c r="Q9" s="10" t="s">
        <v>1</v>
      </c>
      <c r="R9" s="36"/>
    </row>
    <row r="10" spans="1:21" x14ac:dyDescent="0.35">
      <c r="A10" s="1" t="s">
        <v>5</v>
      </c>
      <c r="B10" s="18">
        <f t="shared" si="0"/>
        <v>1</v>
      </c>
      <c r="C10" s="1" t="s">
        <v>2</v>
      </c>
      <c r="D10" s="18">
        <f t="shared" si="1"/>
        <v>0</v>
      </c>
      <c r="E10" s="19">
        <f t="shared" si="2"/>
        <v>1</v>
      </c>
      <c r="F10" s="19">
        <f t="shared" si="3"/>
        <v>0</v>
      </c>
      <c r="G10" s="19">
        <f t="shared" si="4"/>
        <v>0</v>
      </c>
      <c r="H10" s="19">
        <f t="shared" si="5"/>
        <v>0</v>
      </c>
      <c r="I10" s="1" t="s">
        <v>9</v>
      </c>
      <c r="J10" s="1" t="s">
        <v>0</v>
      </c>
      <c r="K10" s="18">
        <f t="shared" si="6"/>
        <v>1</v>
      </c>
      <c r="L10" s="1">
        <v>2</v>
      </c>
      <c r="M10" s="1">
        <v>15.04</v>
      </c>
      <c r="N10" s="1">
        <v>1.96</v>
      </c>
      <c r="P10" s="33"/>
      <c r="Q10" s="10" t="s">
        <v>8</v>
      </c>
      <c r="R10" s="36"/>
    </row>
    <row r="11" spans="1:21" ht="15" thickBot="1" x14ac:dyDescent="0.4">
      <c r="A11" s="1" t="s">
        <v>5</v>
      </c>
      <c r="B11" s="18">
        <f t="shared" si="0"/>
        <v>1</v>
      </c>
      <c r="C11" s="1" t="s">
        <v>2</v>
      </c>
      <c r="D11" s="18">
        <f t="shared" si="1"/>
        <v>0</v>
      </c>
      <c r="E11" s="19">
        <f t="shared" si="2"/>
        <v>1</v>
      </c>
      <c r="F11" s="19">
        <f t="shared" si="3"/>
        <v>0</v>
      </c>
      <c r="G11" s="19">
        <f t="shared" si="4"/>
        <v>0</v>
      </c>
      <c r="H11" s="19">
        <f t="shared" si="5"/>
        <v>0</v>
      </c>
      <c r="I11" s="1" t="s">
        <v>9</v>
      </c>
      <c r="J11" s="1" t="s">
        <v>0</v>
      </c>
      <c r="K11" s="18">
        <f t="shared" si="6"/>
        <v>1</v>
      </c>
      <c r="L11" s="1">
        <v>2</v>
      </c>
      <c r="M11" s="1">
        <v>14.78</v>
      </c>
      <c r="N11" s="1">
        <v>3.23</v>
      </c>
      <c r="P11" s="33"/>
      <c r="Q11" s="10" t="s">
        <v>4</v>
      </c>
      <c r="R11" s="37"/>
    </row>
    <row r="12" spans="1:21" ht="15" thickBot="1" x14ac:dyDescent="0.4">
      <c r="A12" s="1" t="s">
        <v>5</v>
      </c>
      <c r="B12" s="18">
        <f t="shared" si="0"/>
        <v>1</v>
      </c>
      <c r="C12" s="1" t="s">
        <v>2</v>
      </c>
      <c r="D12" s="18">
        <f t="shared" si="1"/>
        <v>0</v>
      </c>
      <c r="E12" s="19">
        <f t="shared" si="2"/>
        <v>1</v>
      </c>
      <c r="F12" s="19">
        <f t="shared" si="3"/>
        <v>0</v>
      </c>
      <c r="G12" s="19">
        <f t="shared" si="4"/>
        <v>0</v>
      </c>
      <c r="H12" s="19">
        <f t="shared" si="5"/>
        <v>0</v>
      </c>
      <c r="I12" s="1" t="s">
        <v>9</v>
      </c>
      <c r="J12" s="1" t="s">
        <v>0</v>
      </c>
      <c r="K12" s="18">
        <f t="shared" si="6"/>
        <v>1</v>
      </c>
      <c r="L12" s="1">
        <v>2</v>
      </c>
      <c r="M12" s="1">
        <v>10.27</v>
      </c>
      <c r="N12" s="1">
        <v>1.71</v>
      </c>
      <c r="P12" s="11"/>
      <c r="Q12" s="10"/>
    </row>
    <row r="13" spans="1:21" x14ac:dyDescent="0.35">
      <c r="A13" s="1" t="s">
        <v>3</v>
      </c>
      <c r="B13" s="18">
        <f t="shared" si="0"/>
        <v>0</v>
      </c>
      <c r="C13" s="1" t="s">
        <v>2</v>
      </c>
      <c r="D13" s="18">
        <f t="shared" si="1"/>
        <v>0</v>
      </c>
      <c r="E13" s="19">
        <f t="shared" si="2"/>
        <v>1</v>
      </c>
      <c r="F13" s="19">
        <f t="shared" si="3"/>
        <v>0</v>
      </c>
      <c r="G13" s="19">
        <f t="shared" si="4"/>
        <v>0</v>
      </c>
      <c r="H13" s="19">
        <f t="shared" si="5"/>
        <v>0</v>
      </c>
      <c r="I13" s="1" t="s">
        <v>9</v>
      </c>
      <c r="J13" s="1" t="s">
        <v>0</v>
      </c>
      <c r="K13" s="18">
        <f t="shared" si="6"/>
        <v>1</v>
      </c>
      <c r="L13" s="1">
        <v>4</v>
      </c>
      <c r="M13" s="1">
        <v>35.26</v>
      </c>
      <c r="N13" s="1">
        <v>5</v>
      </c>
      <c r="P13" s="33" t="s">
        <v>34</v>
      </c>
      <c r="Q13" s="10" t="s">
        <v>0</v>
      </c>
      <c r="R13" s="13">
        <v>1</v>
      </c>
    </row>
    <row r="14" spans="1:21" ht="15" thickBot="1" x14ac:dyDescent="0.4">
      <c r="A14" s="1" t="s">
        <v>5</v>
      </c>
      <c r="B14" s="18">
        <f t="shared" si="0"/>
        <v>1</v>
      </c>
      <c r="C14" s="1" t="s">
        <v>2</v>
      </c>
      <c r="D14" s="18">
        <f t="shared" si="1"/>
        <v>0</v>
      </c>
      <c r="E14" s="19">
        <f t="shared" si="2"/>
        <v>1</v>
      </c>
      <c r="F14" s="19">
        <f t="shared" si="3"/>
        <v>0</v>
      </c>
      <c r="G14" s="19">
        <f t="shared" si="4"/>
        <v>0</v>
      </c>
      <c r="H14" s="19">
        <f t="shared" si="5"/>
        <v>0</v>
      </c>
      <c r="I14" s="1" t="s">
        <v>9</v>
      </c>
      <c r="J14" s="1" t="s">
        <v>0</v>
      </c>
      <c r="K14" s="18">
        <f t="shared" si="6"/>
        <v>1</v>
      </c>
      <c r="L14" s="1">
        <v>2</v>
      </c>
      <c r="M14" s="1">
        <v>15.42</v>
      </c>
      <c r="N14" s="1">
        <v>1.57</v>
      </c>
      <c r="P14" s="34"/>
      <c r="Q14" s="12" t="s">
        <v>7</v>
      </c>
      <c r="R14" s="14">
        <v>0</v>
      </c>
      <c r="U14" s="16"/>
    </row>
    <row r="15" spans="1:21" x14ac:dyDescent="0.35">
      <c r="A15" s="1" t="s">
        <v>5</v>
      </c>
      <c r="B15" s="18">
        <f t="shared" si="0"/>
        <v>1</v>
      </c>
      <c r="C15" s="1" t="s">
        <v>2</v>
      </c>
      <c r="D15" s="18">
        <f t="shared" si="1"/>
        <v>0</v>
      </c>
      <c r="E15" s="19">
        <f t="shared" si="2"/>
        <v>1</v>
      </c>
      <c r="F15" s="19">
        <f t="shared" si="3"/>
        <v>0</v>
      </c>
      <c r="G15" s="19">
        <f t="shared" si="4"/>
        <v>0</v>
      </c>
      <c r="H15" s="19">
        <f t="shared" si="5"/>
        <v>0</v>
      </c>
      <c r="I15" s="1" t="s">
        <v>9</v>
      </c>
      <c r="J15" s="1" t="s">
        <v>0</v>
      </c>
      <c r="K15" s="18">
        <f t="shared" si="6"/>
        <v>1</v>
      </c>
      <c r="L15" s="1">
        <v>4</v>
      </c>
      <c r="M15" s="1">
        <v>18.43</v>
      </c>
      <c r="N15" s="1">
        <v>3</v>
      </c>
    </row>
    <row r="16" spans="1:21" x14ac:dyDescent="0.35">
      <c r="A16" s="1" t="s">
        <v>3</v>
      </c>
      <c r="B16" s="18">
        <f t="shared" si="0"/>
        <v>0</v>
      </c>
      <c r="C16" s="1" t="s">
        <v>2</v>
      </c>
      <c r="D16" s="18">
        <f t="shared" si="1"/>
        <v>0</v>
      </c>
      <c r="E16" s="19">
        <f t="shared" si="2"/>
        <v>1</v>
      </c>
      <c r="F16" s="19">
        <f t="shared" si="3"/>
        <v>0</v>
      </c>
      <c r="G16" s="19">
        <f t="shared" si="4"/>
        <v>0</v>
      </c>
      <c r="H16" s="19">
        <f t="shared" si="5"/>
        <v>0</v>
      </c>
      <c r="I16" s="1" t="s">
        <v>9</v>
      </c>
      <c r="J16" s="1" t="s">
        <v>0</v>
      </c>
      <c r="K16" s="18">
        <f t="shared" si="6"/>
        <v>1</v>
      </c>
      <c r="L16" s="1">
        <v>2</v>
      </c>
      <c r="M16" s="1">
        <v>14.83</v>
      </c>
      <c r="N16" s="1">
        <v>3.02</v>
      </c>
    </row>
    <row r="17" spans="1:14" x14ac:dyDescent="0.35">
      <c r="A17" s="1" t="s">
        <v>5</v>
      </c>
      <c r="B17" s="18">
        <f t="shared" si="0"/>
        <v>1</v>
      </c>
      <c r="C17" s="1" t="s">
        <v>2</v>
      </c>
      <c r="D17" s="18">
        <f t="shared" si="1"/>
        <v>0</v>
      </c>
      <c r="E17" s="19">
        <f t="shared" si="2"/>
        <v>1</v>
      </c>
      <c r="F17" s="19">
        <f t="shared" si="3"/>
        <v>0</v>
      </c>
      <c r="G17" s="19">
        <f t="shared" si="4"/>
        <v>0</v>
      </c>
      <c r="H17" s="19">
        <f t="shared" si="5"/>
        <v>0</v>
      </c>
      <c r="I17" s="1" t="s">
        <v>9</v>
      </c>
      <c r="J17" s="1" t="s">
        <v>0</v>
      </c>
      <c r="K17" s="18">
        <f t="shared" si="6"/>
        <v>1</v>
      </c>
      <c r="L17" s="1">
        <v>2</v>
      </c>
      <c r="M17" s="1">
        <v>21.58</v>
      </c>
      <c r="N17" s="1">
        <v>3.92</v>
      </c>
    </row>
    <row r="18" spans="1:14" x14ac:dyDescent="0.35">
      <c r="A18" s="1" t="s">
        <v>3</v>
      </c>
      <c r="B18" s="18">
        <f t="shared" si="0"/>
        <v>0</v>
      </c>
      <c r="C18" s="1" t="s">
        <v>2</v>
      </c>
      <c r="D18" s="18">
        <f t="shared" si="1"/>
        <v>0</v>
      </c>
      <c r="E18" s="19">
        <f t="shared" si="2"/>
        <v>1</v>
      </c>
      <c r="F18" s="19">
        <f t="shared" si="3"/>
        <v>0</v>
      </c>
      <c r="G18" s="19">
        <f t="shared" si="4"/>
        <v>0</v>
      </c>
      <c r="H18" s="19">
        <f t="shared" si="5"/>
        <v>0</v>
      </c>
      <c r="I18" s="1" t="s">
        <v>9</v>
      </c>
      <c r="J18" s="1" t="s">
        <v>0</v>
      </c>
      <c r="K18" s="18">
        <f t="shared" si="6"/>
        <v>1</v>
      </c>
      <c r="L18" s="1">
        <v>3</v>
      </c>
      <c r="M18" s="1">
        <v>10.33</v>
      </c>
      <c r="N18" s="1">
        <v>1.67</v>
      </c>
    </row>
    <row r="19" spans="1:14" x14ac:dyDescent="0.35">
      <c r="A19" s="1" t="s">
        <v>5</v>
      </c>
      <c r="B19" s="18">
        <f t="shared" si="0"/>
        <v>1</v>
      </c>
      <c r="C19" s="1" t="s">
        <v>2</v>
      </c>
      <c r="D19" s="18">
        <f t="shared" si="1"/>
        <v>0</v>
      </c>
      <c r="E19" s="19">
        <f t="shared" si="2"/>
        <v>1</v>
      </c>
      <c r="F19" s="19">
        <f t="shared" si="3"/>
        <v>0</v>
      </c>
      <c r="G19" s="19">
        <f t="shared" si="4"/>
        <v>0</v>
      </c>
      <c r="H19" s="19">
        <f t="shared" si="5"/>
        <v>0</v>
      </c>
      <c r="I19" s="1" t="s">
        <v>9</v>
      </c>
      <c r="J19" s="1" t="s">
        <v>0</v>
      </c>
      <c r="K19" s="18">
        <f t="shared" si="6"/>
        <v>1</v>
      </c>
      <c r="L19" s="1">
        <v>3</v>
      </c>
      <c r="M19" s="1">
        <v>16.29</v>
      </c>
      <c r="N19" s="1">
        <v>3.71</v>
      </c>
    </row>
    <row r="20" spans="1:14" x14ac:dyDescent="0.35">
      <c r="A20" s="1" t="s">
        <v>3</v>
      </c>
      <c r="B20" s="18">
        <f t="shared" si="0"/>
        <v>0</v>
      </c>
      <c r="C20" s="1" t="s">
        <v>2</v>
      </c>
      <c r="D20" s="18">
        <f t="shared" si="1"/>
        <v>0</v>
      </c>
      <c r="E20" s="19">
        <f t="shared" si="2"/>
        <v>1</v>
      </c>
      <c r="F20" s="19">
        <f t="shared" si="3"/>
        <v>0</v>
      </c>
      <c r="G20" s="19">
        <f t="shared" si="4"/>
        <v>0</v>
      </c>
      <c r="H20" s="19">
        <f t="shared" si="5"/>
        <v>0</v>
      </c>
      <c r="I20" s="1" t="s">
        <v>9</v>
      </c>
      <c r="J20" s="1" t="s">
        <v>0</v>
      </c>
      <c r="K20" s="18">
        <f t="shared" si="6"/>
        <v>1</v>
      </c>
      <c r="L20" s="1">
        <v>3</v>
      </c>
      <c r="M20" s="1">
        <v>16.97</v>
      </c>
      <c r="N20" s="1">
        <v>3.5</v>
      </c>
    </row>
    <row r="21" spans="1:14" x14ac:dyDescent="0.35">
      <c r="A21" s="1" t="s">
        <v>5</v>
      </c>
      <c r="B21" s="18">
        <f t="shared" si="0"/>
        <v>1</v>
      </c>
      <c r="C21" s="1" t="s">
        <v>2</v>
      </c>
      <c r="D21" s="18">
        <f t="shared" si="1"/>
        <v>0</v>
      </c>
      <c r="E21" s="19">
        <f t="shared" si="2"/>
        <v>0</v>
      </c>
      <c r="F21" s="19">
        <f t="shared" si="3"/>
        <v>0</v>
      </c>
      <c r="G21" s="19">
        <f t="shared" si="4"/>
        <v>0</v>
      </c>
      <c r="H21" s="19">
        <f t="shared" si="5"/>
        <v>1</v>
      </c>
      <c r="I21" s="1" t="s">
        <v>4</v>
      </c>
      <c r="J21" s="1" t="s">
        <v>0</v>
      </c>
      <c r="K21" s="18">
        <f t="shared" si="6"/>
        <v>1</v>
      </c>
      <c r="L21" s="1">
        <v>3</v>
      </c>
      <c r="M21" s="1">
        <v>20.65</v>
      </c>
      <c r="N21" s="1">
        <v>3.35</v>
      </c>
    </row>
    <row r="22" spans="1:14" x14ac:dyDescent="0.35">
      <c r="A22" s="1" t="s">
        <v>5</v>
      </c>
      <c r="B22" s="18">
        <f t="shared" si="0"/>
        <v>1</v>
      </c>
      <c r="C22" s="1" t="s">
        <v>2</v>
      </c>
      <c r="D22" s="18">
        <f t="shared" si="1"/>
        <v>0</v>
      </c>
      <c r="E22" s="19">
        <f t="shared" si="2"/>
        <v>0</v>
      </c>
      <c r="F22" s="19">
        <f t="shared" si="3"/>
        <v>0</v>
      </c>
      <c r="G22" s="19">
        <f t="shared" si="4"/>
        <v>0</v>
      </c>
      <c r="H22" s="19">
        <f t="shared" si="5"/>
        <v>1</v>
      </c>
      <c r="I22" s="1" t="s">
        <v>4</v>
      </c>
      <c r="J22" s="1" t="s">
        <v>0</v>
      </c>
      <c r="K22" s="18">
        <f t="shared" si="6"/>
        <v>1</v>
      </c>
      <c r="L22" s="1">
        <v>2</v>
      </c>
      <c r="M22" s="1">
        <v>17.920000000000002</v>
      </c>
      <c r="N22" s="1">
        <v>4.08</v>
      </c>
    </row>
    <row r="23" spans="1:14" x14ac:dyDescent="0.35">
      <c r="A23" s="1" t="s">
        <v>3</v>
      </c>
      <c r="B23" s="18">
        <f t="shared" si="0"/>
        <v>0</v>
      </c>
      <c r="C23" s="1" t="s">
        <v>2</v>
      </c>
      <c r="D23" s="18">
        <f t="shared" si="1"/>
        <v>0</v>
      </c>
      <c r="E23" s="19">
        <f t="shared" si="2"/>
        <v>0</v>
      </c>
      <c r="F23" s="19">
        <f t="shared" si="3"/>
        <v>0</v>
      </c>
      <c r="G23" s="19">
        <f t="shared" si="4"/>
        <v>0</v>
      </c>
      <c r="H23" s="19">
        <f t="shared" si="5"/>
        <v>1</v>
      </c>
      <c r="I23" s="1" t="s">
        <v>4</v>
      </c>
      <c r="J23" s="1" t="s">
        <v>0</v>
      </c>
      <c r="K23" s="18">
        <f t="shared" si="6"/>
        <v>1</v>
      </c>
      <c r="L23" s="1">
        <v>2</v>
      </c>
      <c r="M23" s="1">
        <v>20.29</v>
      </c>
      <c r="N23" s="1">
        <v>2.75</v>
      </c>
    </row>
    <row r="24" spans="1:14" x14ac:dyDescent="0.35">
      <c r="A24" s="1" t="s">
        <v>3</v>
      </c>
      <c r="B24" s="18">
        <f t="shared" si="0"/>
        <v>0</v>
      </c>
      <c r="C24" s="1" t="s">
        <v>2</v>
      </c>
      <c r="D24" s="18">
        <f t="shared" si="1"/>
        <v>0</v>
      </c>
      <c r="E24" s="19">
        <f t="shared" si="2"/>
        <v>0</v>
      </c>
      <c r="F24" s="19">
        <f t="shared" si="3"/>
        <v>0</v>
      </c>
      <c r="G24" s="19">
        <f t="shared" si="4"/>
        <v>0</v>
      </c>
      <c r="H24" s="19">
        <f t="shared" si="5"/>
        <v>1</v>
      </c>
      <c r="I24" s="1" t="s">
        <v>4</v>
      </c>
      <c r="J24" s="1" t="s">
        <v>0</v>
      </c>
      <c r="K24" s="18">
        <f t="shared" si="6"/>
        <v>1</v>
      </c>
      <c r="L24" s="1">
        <v>2</v>
      </c>
      <c r="M24" s="1">
        <v>15.77</v>
      </c>
      <c r="N24" s="1">
        <v>2.23</v>
      </c>
    </row>
    <row r="25" spans="1:14" x14ac:dyDescent="0.35">
      <c r="A25" s="1" t="s">
        <v>5</v>
      </c>
      <c r="B25" s="18">
        <f t="shared" si="0"/>
        <v>1</v>
      </c>
      <c r="C25" s="1" t="s">
        <v>2</v>
      </c>
      <c r="D25" s="18">
        <f t="shared" si="1"/>
        <v>0</v>
      </c>
      <c r="E25" s="19">
        <f t="shared" si="2"/>
        <v>0</v>
      </c>
      <c r="F25" s="19">
        <f t="shared" si="3"/>
        <v>0</v>
      </c>
      <c r="G25" s="19">
        <f t="shared" si="4"/>
        <v>0</v>
      </c>
      <c r="H25" s="19">
        <f t="shared" si="5"/>
        <v>1</v>
      </c>
      <c r="I25" s="1" t="s">
        <v>4</v>
      </c>
      <c r="J25" s="1" t="s">
        <v>0</v>
      </c>
      <c r="K25" s="18">
        <f t="shared" si="6"/>
        <v>1</v>
      </c>
      <c r="L25" s="1">
        <v>4</v>
      </c>
      <c r="M25" s="1">
        <v>39.42</v>
      </c>
      <c r="N25" s="1">
        <v>7.58</v>
      </c>
    </row>
    <row r="26" spans="1:14" x14ac:dyDescent="0.35">
      <c r="A26" s="1" t="s">
        <v>5</v>
      </c>
      <c r="B26" s="18">
        <f t="shared" si="0"/>
        <v>1</v>
      </c>
      <c r="C26" s="1" t="s">
        <v>2</v>
      </c>
      <c r="D26" s="18">
        <f t="shared" si="1"/>
        <v>0</v>
      </c>
      <c r="E26" s="19">
        <f t="shared" si="2"/>
        <v>0</v>
      </c>
      <c r="F26" s="19">
        <f t="shared" si="3"/>
        <v>0</v>
      </c>
      <c r="G26" s="19">
        <f t="shared" si="4"/>
        <v>0</v>
      </c>
      <c r="H26" s="19">
        <f t="shared" si="5"/>
        <v>1</v>
      </c>
      <c r="I26" s="1" t="s">
        <v>4</v>
      </c>
      <c r="J26" s="1" t="s">
        <v>0</v>
      </c>
      <c r="K26" s="18">
        <f t="shared" si="6"/>
        <v>1</v>
      </c>
      <c r="L26" s="1">
        <v>2</v>
      </c>
      <c r="M26" s="1">
        <v>19.82</v>
      </c>
      <c r="N26" s="1">
        <v>3.18</v>
      </c>
    </row>
    <row r="27" spans="1:14" x14ac:dyDescent="0.35">
      <c r="A27" s="1" t="s">
        <v>5</v>
      </c>
      <c r="B27" s="18">
        <f t="shared" si="0"/>
        <v>1</v>
      </c>
      <c r="C27" s="1" t="s">
        <v>2</v>
      </c>
      <c r="D27" s="18">
        <f t="shared" si="1"/>
        <v>0</v>
      </c>
      <c r="E27" s="19">
        <f t="shared" si="2"/>
        <v>0</v>
      </c>
      <c r="F27" s="19">
        <f t="shared" si="3"/>
        <v>0</v>
      </c>
      <c r="G27" s="19">
        <f t="shared" si="4"/>
        <v>0</v>
      </c>
      <c r="H27" s="19">
        <f t="shared" si="5"/>
        <v>1</v>
      </c>
      <c r="I27" s="1" t="s">
        <v>4</v>
      </c>
      <c r="J27" s="1" t="s">
        <v>0</v>
      </c>
      <c r="K27" s="18">
        <f t="shared" si="6"/>
        <v>1</v>
      </c>
      <c r="L27" s="1">
        <v>4</v>
      </c>
      <c r="M27" s="1">
        <v>17.809999999999999</v>
      </c>
      <c r="N27" s="1">
        <v>2.34</v>
      </c>
    </row>
    <row r="28" spans="1:14" x14ac:dyDescent="0.35">
      <c r="A28" s="1" t="s">
        <v>5</v>
      </c>
      <c r="B28" s="18">
        <f t="shared" si="0"/>
        <v>1</v>
      </c>
      <c r="C28" s="1" t="s">
        <v>2</v>
      </c>
      <c r="D28" s="18">
        <f t="shared" si="1"/>
        <v>0</v>
      </c>
      <c r="E28" s="19">
        <f t="shared" si="2"/>
        <v>0</v>
      </c>
      <c r="F28" s="19">
        <f t="shared" si="3"/>
        <v>0</v>
      </c>
      <c r="G28" s="19">
        <f t="shared" si="4"/>
        <v>0</v>
      </c>
      <c r="H28" s="19">
        <f t="shared" si="5"/>
        <v>1</v>
      </c>
      <c r="I28" s="1" t="s">
        <v>4</v>
      </c>
      <c r="J28" s="1" t="s">
        <v>0</v>
      </c>
      <c r="K28" s="18">
        <f t="shared" si="6"/>
        <v>1</v>
      </c>
      <c r="L28" s="1">
        <v>2</v>
      </c>
      <c r="M28" s="1">
        <v>13.37</v>
      </c>
      <c r="N28" s="1">
        <v>2</v>
      </c>
    </row>
    <row r="29" spans="1:14" x14ac:dyDescent="0.35">
      <c r="A29" s="1" t="s">
        <v>5</v>
      </c>
      <c r="B29" s="18">
        <f t="shared" si="0"/>
        <v>1</v>
      </c>
      <c r="C29" s="1" t="s">
        <v>2</v>
      </c>
      <c r="D29" s="18">
        <f t="shared" si="1"/>
        <v>0</v>
      </c>
      <c r="E29" s="19">
        <f t="shared" si="2"/>
        <v>0</v>
      </c>
      <c r="F29" s="19">
        <f t="shared" si="3"/>
        <v>0</v>
      </c>
      <c r="G29" s="19">
        <f t="shared" si="4"/>
        <v>0</v>
      </c>
      <c r="H29" s="19">
        <f t="shared" si="5"/>
        <v>1</v>
      </c>
      <c r="I29" s="1" t="s">
        <v>4</v>
      </c>
      <c r="J29" s="1" t="s">
        <v>0</v>
      </c>
      <c r="K29" s="18">
        <f t="shared" si="6"/>
        <v>1</v>
      </c>
      <c r="L29" s="1">
        <v>2</v>
      </c>
      <c r="M29" s="1">
        <v>12.69</v>
      </c>
      <c r="N29" s="1">
        <v>2</v>
      </c>
    </row>
    <row r="30" spans="1:14" x14ac:dyDescent="0.35">
      <c r="A30" s="1" t="s">
        <v>5</v>
      </c>
      <c r="B30" s="18">
        <f t="shared" si="0"/>
        <v>1</v>
      </c>
      <c r="C30" s="1" t="s">
        <v>2</v>
      </c>
      <c r="D30" s="18">
        <f t="shared" si="1"/>
        <v>0</v>
      </c>
      <c r="E30" s="19">
        <f t="shared" si="2"/>
        <v>0</v>
      </c>
      <c r="F30" s="19">
        <f t="shared" si="3"/>
        <v>0</v>
      </c>
      <c r="G30" s="19">
        <f t="shared" si="4"/>
        <v>0</v>
      </c>
      <c r="H30" s="19">
        <f t="shared" si="5"/>
        <v>1</v>
      </c>
      <c r="I30" s="1" t="s">
        <v>4</v>
      </c>
      <c r="J30" s="1" t="s">
        <v>0</v>
      </c>
      <c r="K30" s="18">
        <f t="shared" si="6"/>
        <v>1</v>
      </c>
      <c r="L30" s="1">
        <v>2</v>
      </c>
      <c r="M30" s="1">
        <v>21.7</v>
      </c>
      <c r="N30" s="1">
        <v>4.3</v>
      </c>
    </row>
    <row r="31" spans="1:14" x14ac:dyDescent="0.35">
      <c r="A31" s="1" t="s">
        <v>3</v>
      </c>
      <c r="B31" s="18">
        <f t="shared" si="0"/>
        <v>0</v>
      </c>
      <c r="C31" s="1" t="s">
        <v>2</v>
      </c>
      <c r="D31" s="18">
        <f t="shared" si="1"/>
        <v>0</v>
      </c>
      <c r="E31" s="19">
        <f t="shared" si="2"/>
        <v>0</v>
      </c>
      <c r="F31" s="19">
        <f t="shared" si="3"/>
        <v>0</v>
      </c>
      <c r="G31" s="19">
        <f t="shared" si="4"/>
        <v>0</v>
      </c>
      <c r="H31" s="19">
        <f t="shared" si="5"/>
        <v>1</v>
      </c>
      <c r="I31" s="1" t="s">
        <v>4</v>
      </c>
      <c r="J31" s="1" t="s">
        <v>0</v>
      </c>
      <c r="K31" s="18">
        <f t="shared" si="6"/>
        <v>1</v>
      </c>
      <c r="L31" s="1">
        <v>2</v>
      </c>
      <c r="M31" s="1">
        <v>19.649999999999999</v>
      </c>
      <c r="N31" s="1">
        <v>3</v>
      </c>
    </row>
    <row r="32" spans="1:14" x14ac:dyDescent="0.35">
      <c r="A32" s="1" t="s">
        <v>5</v>
      </c>
      <c r="B32" s="18">
        <f t="shared" si="0"/>
        <v>1</v>
      </c>
      <c r="C32" s="1" t="s">
        <v>2</v>
      </c>
      <c r="D32" s="18">
        <f t="shared" si="1"/>
        <v>0</v>
      </c>
      <c r="E32" s="19">
        <f t="shared" si="2"/>
        <v>0</v>
      </c>
      <c r="F32" s="19">
        <f t="shared" si="3"/>
        <v>0</v>
      </c>
      <c r="G32" s="19">
        <f t="shared" si="4"/>
        <v>0</v>
      </c>
      <c r="H32" s="19">
        <f t="shared" si="5"/>
        <v>1</v>
      </c>
      <c r="I32" s="1" t="s">
        <v>4</v>
      </c>
      <c r="J32" s="1" t="s">
        <v>0</v>
      </c>
      <c r="K32" s="18">
        <f t="shared" si="6"/>
        <v>1</v>
      </c>
      <c r="L32" s="1">
        <v>2</v>
      </c>
      <c r="M32" s="1">
        <v>9.5500000000000007</v>
      </c>
      <c r="N32" s="1">
        <v>1.45</v>
      </c>
    </row>
    <row r="33" spans="1:14" x14ac:dyDescent="0.35">
      <c r="A33" s="1" t="s">
        <v>5</v>
      </c>
      <c r="B33" s="18">
        <f t="shared" si="0"/>
        <v>1</v>
      </c>
      <c r="C33" s="1" t="s">
        <v>2</v>
      </c>
      <c r="D33" s="18">
        <f t="shared" si="1"/>
        <v>0</v>
      </c>
      <c r="E33" s="19">
        <f t="shared" si="2"/>
        <v>0</v>
      </c>
      <c r="F33" s="19">
        <f t="shared" si="3"/>
        <v>0</v>
      </c>
      <c r="G33" s="19">
        <f t="shared" si="4"/>
        <v>0</v>
      </c>
      <c r="H33" s="19">
        <f t="shared" si="5"/>
        <v>1</v>
      </c>
      <c r="I33" s="1" t="s">
        <v>4</v>
      </c>
      <c r="J33" s="1" t="s">
        <v>0</v>
      </c>
      <c r="K33" s="18">
        <f t="shared" si="6"/>
        <v>1</v>
      </c>
      <c r="L33" s="1">
        <v>4</v>
      </c>
      <c r="M33" s="1">
        <v>18.350000000000001</v>
      </c>
      <c r="N33" s="1">
        <v>2.5</v>
      </c>
    </row>
    <row r="34" spans="1:14" x14ac:dyDescent="0.35">
      <c r="A34" s="1" t="s">
        <v>3</v>
      </c>
      <c r="B34" s="18">
        <f t="shared" si="0"/>
        <v>0</v>
      </c>
      <c r="C34" s="1" t="s">
        <v>2</v>
      </c>
      <c r="D34" s="18">
        <f t="shared" si="1"/>
        <v>0</v>
      </c>
      <c r="E34" s="19">
        <f t="shared" si="2"/>
        <v>0</v>
      </c>
      <c r="F34" s="19">
        <f t="shared" si="3"/>
        <v>0</v>
      </c>
      <c r="G34" s="19">
        <f t="shared" si="4"/>
        <v>0</v>
      </c>
      <c r="H34" s="19">
        <f t="shared" si="5"/>
        <v>1</v>
      </c>
      <c r="I34" s="1" t="s">
        <v>4</v>
      </c>
      <c r="J34" s="1" t="s">
        <v>0</v>
      </c>
      <c r="K34" s="18">
        <f t="shared" si="6"/>
        <v>1</v>
      </c>
      <c r="L34" s="1">
        <v>2</v>
      </c>
      <c r="M34" s="1">
        <v>15.06</v>
      </c>
      <c r="N34" s="1">
        <v>3</v>
      </c>
    </row>
    <row r="35" spans="1:14" x14ac:dyDescent="0.35">
      <c r="A35" s="1" t="s">
        <v>3</v>
      </c>
      <c r="B35" s="18">
        <f t="shared" si="0"/>
        <v>0</v>
      </c>
      <c r="C35" s="1" t="s">
        <v>2</v>
      </c>
      <c r="D35" s="18">
        <f t="shared" si="1"/>
        <v>0</v>
      </c>
      <c r="E35" s="19">
        <f t="shared" si="2"/>
        <v>0</v>
      </c>
      <c r="F35" s="19">
        <f t="shared" si="3"/>
        <v>0</v>
      </c>
      <c r="G35" s="19">
        <f t="shared" si="4"/>
        <v>0</v>
      </c>
      <c r="H35" s="19">
        <f t="shared" si="5"/>
        <v>1</v>
      </c>
      <c r="I35" s="1" t="s">
        <v>4</v>
      </c>
      <c r="J35" s="1" t="s">
        <v>0</v>
      </c>
      <c r="K35" s="18">
        <f t="shared" si="6"/>
        <v>1</v>
      </c>
      <c r="L35" s="1">
        <v>4</v>
      </c>
      <c r="M35" s="1">
        <v>20.69</v>
      </c>
      <c r="N35" s="1">
        <v>2.4500000000000002</v>
      </c>
    </row>
    <row r="36" spans="1:14" x14ac:dyDescent="0.35">
      <c r="A36" s="1" t="s">
        <v>5</v>
      </c>
      <c r="B36" s="18">
        <f t="shared" si="0"/>
        <v>1</v>
      </c>
      <c r="C36" s="1" t="s">
        <v>2</v>
      </c>
      <c r="D36" s="18">
        <f t="shared" si="1"/>
        <v>0</v>
      </c>
      <c r="E36" s="19">
        <f t="shared" si="2"/>
        <v>0</v>
      </c>
      <c r="F36" s="19">
        <f t="shared" si="3"/>
        <v>0</v>
      </c>
      <c r="G36" s="19">
        <f t="shared" si="4"/>
        <v>0</v>
      </c>
      <c r="H36" s="19">
        <f t="shared" si="5"/>
        <v>1</v>
      </c>
      <c r="I36" s="1" t="s">
        <v>4</v>
      </c>
      <c r="J36" s="1" t="s">
        <v>0</v>
      </c>
      <c r="K36" s="18">
        <f t="shared" si="6"/>
        <v>1</v>
      </c>
      <c r="L36" s="1">
        <v>2</v>
      </c>
      <c r="M36" s="1">
        <v>17.78</v>
      </c>
      <c r="N36" s="1">
        <v>3.27</v>
      </c>
    </row>
    <row r="37" spans="1:14" x14ac:dyDescent="0.35">
      <c r="A37" s="1" t="s">
        <v>5</v>
      </c>
      <c r="B37" s="18">
        <f t="shared" si="0"/>
        <v>1</v>
      </c>
      <c r="C37" s="1" t="s">
        <v>2</v>
      </c>
      <c r="D37" s="18">
        <f t="shared" si="1"/>
        <v>0</v>
      </c>
      <c r="E37" s="19">
        <f t="shared" si="2"/>
        <v>0</v>
      </c>
      <c r="F37" s="19">
        <f t="shared" si="3"/>
        <v>0</v>
      </c>
      <c r="G37" s="19">
        <f t="shared" si="4"/>
        <v>0</v>
      </c>
      <c r="H37" s="19">
        <f t="shared" si="5"/>
        <v>1</v>
      </c>
      <c r="I37" s="1" t="s">
        <v>4</v>
      </c>
      <c r="J37" s="1" t="s">
        <v>0</v>
      </c>
      <c r="K37" s="18">
        <f t="shared" si="6"/>
        <v>1</v>
      </c>
      <c r="L37" s="1">
        <v>3</v>
      </c>
      <c r="M37" s="1">
        <v>24.06</v>
      </c>
      <c r="N37" s="1">
        <v>3.6</v>
      </c>
    </row>
    <row r="38" spans="1:14" x14ac:dyDescent="0.35">
      <c r="A38" s="1" t="s">
        <v>5</v>
      </c>
      <c r="B38" s="18">
        <f t="shared" si="0"/>
        <v>1</v>
      </c>
      <c r="C38" s="1" t="s">
        <v>2</v>
      </c>
      <c r="D38" s="18">
        <f t="shared" si="1"/>
        <v>0</v>
      </c>
      <c r="E38" s="19">
        <f t="shared" si="2"/>
        <v>0</v>
      </c>
      <c r="F38" s="19">
        <f t="shared" si="3"/>
        <v>0</v>
      </c>
      <c r="G38" s="19">
        <f t="shared" si="4"/>
        <v>0</v>
      </c>
      <c r="H38" s="19">
        <f t="shared" si="5"/>
        <v>1</v>
      </c>
      <c r="I38" s="1" t="s">
        <v>4</v>
      </c>
      <c r="J38" s="1" t="s">
        <v>0</v>
      </c>
      <c r="K38" s="18">
        <f t="shared" si="6"/>
        <v>1</v>
      </c>
      <c r="L38" s="1">
        <v>3</v>
      </c>
      <c r="M38" s="1">
        <v>16.309999999999999</v>
      </c>
      <c r="N38" s="1">
        <v>2</v>
      </c>
    </row>
    <row r="39" spans="1:14" x14ac:dyDescent="0.35">
      <c r="A39" s="1" t="s">
        <v>3</v>
      </c>
      <c r="B39" s="18">
        <f t="shared" si="0"/>
        <v>0</v>
      </c>
      <c r="C39" s="1" t="s">
        <v>2</v>
      </c>
      <c r="D39" s="18">
        <f t="shared" si="1"/>
        <v>0</v>
      </c>
      <c r="E39" s="19">
        <f t="shared" si="2"/>
        <v>0</v>
      </c>
      <c r="F39" s="19">
        <f t="shared" si="3"/>
        <v>0</v>
      </c>
      <c r="G39" s="19">
        <f t="shared" si="4"/>
        <v>0</v>
      </c>
      <c r="H39" s="19">
        <f t="shared" si="5"/>
        <v>1</v>
      </c>
      <c r="I39" s="1" t="s">
        <v>4</v>
      </c>
      <c r="J39" s="1" t="s">
        <v>0</v>
      </c>
      <c r="K39" s="18">
        <f t="shared" si="6"/>
        <v>1</v>
      </c>
      <c r="L39" s="1">
        <v>3</v>
      </c>
      <c r="M39" s="1">
        <v>16.93</v>
      </c>
      <c r="N39" s="1">
        <v>3.07</v>
      </c>
    </row>
    <row r="40" spans="1:14" x14ac:dyDescent="0.35">
      <c r="A40" s="1" t="s">
        <v>5</v>
      </c>
      <c r="B40" s="18">
        <f t="shared" si="0"/>
        <v>1</v>
      </c>
      <c r="C40" s="1" t="s">
        <v>2</v>
      </c>
      <c r="D40" s="18">
        <f t="shared" si="1"/>
        <v>0</v>
      </c>
      <c r="E40" s="19">
        <f t="shared" si="2"/>
        <v>0</v>
      </c>
      <c r="F40" s="19">
        <f t="shared" si="3"/>
        <v>0</v>
      </c>
      <c r="G40" s="19">
        <f t="shared" si="4"/>
        <v>0</v>
      </c>
      <c r="H40" s="19">
        <f t="shared" si="5"/>
        <v>1</v>
      </c>
      <c r="I40" s="1" t="s">
        <v>4</v>
      </c>
      <c r="J40" s="1" t="s">
        <v>0</v>
      </c>
      <c r="K40" s="18">
        <f t="shared" si="6"/>
        <v>1</v>
      </c>
      <c r="L40" s="1">
        <v>3</v>
      </c>
      <c r="M40" s="1">
        <v>18.690000000000001</v>
      </c>
      <c r="N40" s="1">
        <v>2.31</v>
      </c>
    </row>
    <row r="41" spans="1:14" x14ac:dyDescent="0.35">
      <c r="A41" s="1" t="s">
        <v>5</v>
      </c>
      <c r="B41" s="18">
        <f t="shared" si="0"/>
        <v>1</v>
      </c>
      <c r="C41" s="1" t="s">
        <v>2</v>
      </c>
      <c r="D41" s="18">
        <f t="shared" si="1"/>
        <v>0</v>
      </c>
      <c r="E41" s="19">
        <f t="shared" si="2"/>
        <v>0</v>
      </c>
      <c r="F41" s="19">
        <f t="shared" si="3"/>
        <v>0</v>
      </c>
      <c r="G41" s="19">
        <f t="shared" si="4"/>
        <v>0</v>
      </c>
      <c r="H41" s="19">
        <f t="shared" si="5"/>
        <v>1</v>
      </c>
      <c r="I41" s="1" t="s">
        <v>4</v>
      </c>
      <c r="J41" s="1" t="s">
        <v>0</v>
      </c>
      <c r="K41" s="18">
        <f t="shared" si="6"/>
        <v>1</v>
      </c>
      <c r="L41" s="1">
        <v>3</v>
      </c>
      <c r="M41" s="1">
        <v>31.27</v>
      </c>
      <c r="N41" s="1">
        <v>5</v>
      </c>
    </row>
    <row r="42" spans="1:14" x14ac:dyDescent="0.35">
      <c r="A42" s="1" t="s">
        <v>5</v>
      </c>
      <c r="B42" s="18">
        <f t="shared" si="0"/>
        <v>1</v>
      </c>
      <c r="C42" s="1" t="s">
        <v>2</v>
      </c>
      <c r="D42" s="18">
        <f t="shared" si="1"/>
        <v>0</v>
      </c>
      <c r="E42" s="19">
        <f t="shared" si="2"/>
        <v>0</v>
      </c>
      <c r="F42" s="19">
        <f t="shared" si="3"/>
        <v>0</v>
      </c>
      <c r="G42" s="19">
        <f t="shared" si="4"/>
        <v>0</v>
      </c>
      <c r="H42" s="19">
        <f t="shared" si="5"/>
        <v>1</v>
      </c>
      <c r="I42" s="1" t="s">
        <v>4</v>
      </c>
      <c r="J42" s="1" t="s">
        <v>0</v>
      </c>
      <c r="K42" s="18">
        <f t="shared" si="6"/>
        <v>1</v>
      </c>
      <c r="L42" s="1">
        <v>3</v>
      </c>
      <c r="M42" s="1">
        <v>16.04</v>
      </c>
      <c r="N42" s="1">
        <v>2.2400000000000002</v>
      </c>
    </row>
    <row r="43" spans="1:14" x14ac:dyDescent="0.35">
      <c r="A43" s="1" t="s">
        <v>5</v>
      </c>
      <c r="B43" s="18">
        <f t="shared" si="0"/>
        <v>1</v>
      </c>
      <c r="C43" s="1" t="s">
        <v>2</v>
      </c>
      <c r="D43" s="18">
        <f t="shared" si="1"/>
        <v>0</v>
      </c>
      <c r="E43" s="19">
        <f t="shared" si="2"/>
        <v>1</v>
      </c>
      <c r="F43" s="19">
        <f t="shared" si="3"/>
        <v>0</v>
      </c>
      <c r="G43" s="19">
        <f t="shared" si="4"/>
        <v>0</v>
      </c>
      <c r="H43" s="19">
        <f t="shared" si="5"/>
        <v>0</v>
      </c>
      <c r="I43" s="1" t="s">
        <v>9</v>
      </c>
      <c r="J43" s="1" t="s">
        <v>0</v>
      </c>
      <c r="K43" s="18">
        <f t="shared" si="6"/>
        <v>1</v>
      </c>
      <c r="L43" s="1">
        <v>2</v>
      </c>
      <c r="M43" s="1">
        <v>17.46</v>
      </c>
      <c r="N43" s="1">
        <v>2.54</v>
      </c>
    </row>
    <row r="44" spans="1:14" x14ac:dyDescent="0.35">
      <c r="A44" s="1" t="s">
        <v>5</v>
      </c>
      <c r="B44" s="18">
        <f t="shared" si="0"/>
        <v>1</v>
      </c>
      <c r="C44" s="1" t="s">
        <v>2</v>
      </c>
      <c r="D44" s="18">
        <f t="shared" si="1"/>
        <v>0</v>
      </c>
      <c r="E44" s="19">
        <f t="shared" si="2"/>
        <v>1</v>
      </c>
      <c r="F44" s="19">
        <f t="shared" si="3"/>
        <v>0</v>
      </c>
      <c r="G44" s="19">
        <f t="shared" si="4"/>
        <v>0</v>
      </c>
      <c r="H44" s="19">
        <f t="shared" si="5"/>
        <v>0</v>
      </c>
      <c r="I44" s="1" t="s">
        <v>9</v>
      </c>
      <c r="J44" s="1" t="s">
        <v>0</v>
      </c>
      <c r="K44" s="18">
        <f t="shared" si="6"/>
        <v>1</v>
      </c>
      <c r="L44" s="1">
        <v>2</v>
      </c>
      <c r="M44" s="1">
        <v>13.94</v>
      </c>
      <c r="N44" s="1">
        <v>3.06</v>
      </c>
    </row>
    <row r="45" spans="1:14" x14ac:dyDescent="0.35">
      <c r="A45" s="1" t="s">
        <v>5</v>
      </c>
      <c r="B45" s="18">
        <f t="shared" si="0"/>
        <v>1</v>
      </c>
      <c r="C45" s="1" t="s">
        <v>2</v>
      </c>
      <c r="D45" s="18">
        <f t="shared" si="1"/>
        <v>0</v>
      </c>
      <c r="E45" s="19">
        <f t="shared" si="2"/>
        <v>1</v>
      </c>
      <c r="F45" s="19">
        <f t="shared" si="3"/>
        <v>0</v>
      </c>
      <c r="G45" s="19">
        <f t="shared" si="4"/>
        <v>0</v>
      </c>
      <c r="H45" s="19">
        <f t="shared" si="5"/>
        <v>0</v>
      </c>
      <c r="I45" s="1" t="s">
        <v>9</v>
      </c>
      <c r="J45" s="1" t="s">
        <v>0</v>
      </c>
      <c r="K45" s="18">
        <f t="shared" si="6"/>
        <v>1</v>
      </c>
      <c r="L45" s="1">
        <v>2</v>
      </c>
      <c r="M45" s="1">
        <v>9.68</v>
      </c>
      <c r="N45" s="1">
        <v>1.32</v>
      </c>
    </row>
    <row r="46" spans="1:14" x14ac:dyDescent="0.35">
      <c r="A46" s="1" t="s">
        <v>5</v>
      </c>
      <c r="B46" s="18">
        <f t="shared" si="0"/>
        <v>1</v>
      </c>
      <c r="C46" s="1" t="s">
        <v>2</v>
      </c>
      <c r="D46" s="18">
        <f t="shared" si="1"/>
        <v>0</v>
      </c>
      <c r="E46" s="19">
        <f t="shared" si="2"/>
        <v>1</v>
      </c>
      <c r="F46" s="19">
        <f t="shared" si="3"/>
        <v>0</v>
      </c>
      <c r="G46" s="19">
        <f t="shared" si="4"/>
        <v>0</v>
      </c>
      <c r="H46" s="19">
        <f t="shared" si="5"/>
        <v>0</v>
      </c>
      <c r="I46" s="1" t="s">
        <v>9</v>
      </c>
      <c r="J46" s="1" t="s">
        <v>0</v>
      </c>
      <c r="K46" s="18">
        <f t="shared" si="6"/>
        <v>1</v>
      </c>
      <c r="L46" s="1">
        <v>4</v>
      </c>
      <c r="M46" s="1">
        <v>30.4</v>
      </c>
      <c r="N46" s="1">
        <v>5.6</v>
      </c>
    </row>
    <row r="47" spans="1:14" x14ac:dyDescent="0.35">
      <c r="A47" s="1" t="s">
        <v>5</v>
      </c>
      <c r="B47" s="18">
        <f t="shared" si="0"/>
        <v>1</v>
      </c>
      <c r="C47" s="1" t="s">
        <v>2</v>
      </c>
      <c r="D47" s="18">
        <f t="shared" si="1"/>
        <v>0</v>
      </c>
      <c r="E47" s="19">
        <f t="shared" si="2"/>
        <v>1</v>
      </c>
      <c r="F47" s="19">
        <f t="shared" si="3"/>
        <v>0</v>
      </c>
      <c r="G47" s="19">
        <f t="shared" si="4"/>
        <v>0</v>
      </c>
      <c r="H47" s="19">
        <f t="shared" si="5"/>
        <v>0</v>
      </c>
      <c r="I47" s="1" t="s">
        <v>9</v>
      </c>
      <c r="J47" s="1" t="s">
        <v>0</v>
      </c>
      <c r="K47" s="18">
        <f t="shared" si="6"/>
        <v>1</v>
      </c>
      <c r="L47" s="1">
        <v>2</v>
      </c>
      <c r="M47" s="1">
        <v>18.29</v>
      </c>
      <c r="N47" s="1">
        <v>3</v>
      </c>
    </row>
    <row r="48" spans="1:14" x14ac:dyDescent="0.35">
      <c r="A48" s="1" t="s">
        <v>5</v>
      </c>
      <c r="B48" s="18">
        <f t="shared" si="0"/>
        <v>1</v>
      </c>
      <c r="C48" s="1" t="s">
        <v>2</v>
      </c>
      <c r="D48" s="18">
        <f t="shared" si="1"/>
        <v>0</v>
      </c>
      <c r="E48" s="19">
        <f t="shared" si="2"/>
        <v>1</v>
      </c>
      <c r="F48" s="19">
        <f t="shared" si="3"/>
        <v>0</v>
      </c>
      <c r="G48" s="19">
        <f t="shared" si="4"/>
        <v>0</v>
      </c>
      <c r="H48" s="19">
        <f t="shared" si="5"/>
        <v>0</v>
      </c>
      <c r="I48" s="1" t="s">
        <v>9</v>
      </c>
      <c r="J48" s="1" t="s">
        <v>0</v>
      </c>
      <c r="K48" s="18">
        <f t="shared" si="6"/>
        <v>1</v>
      </c>
      <c r="L48" s="1">
        <v>2</v>
      </c>
      <c r="M48" s="1">
        <v>22.23</v>
      </c>
      <c r="N48" s="1">
        <v>5</v>
      </c>
    </row>
    <row r="49" spans="1:14" x14ac:dyDescent="0.35">
      <c r="A49" s="1" t="s">
        <v>5</v>
      </c>
      <c r="B49" s="18">
        <f t="shared" si="0"/>
        <v>1</v>
      </c>
      <c r="C49" s="1" t="s">
        <v>2</v>
      </c>
      <c r="D49" s="18">
        <f t="shared" si="1"/>
        <v>0</v>
      </c>
      <c r="E49" s="19">
        <f t="shared" si="2"/>
        <v>1</v>
      </c>
      <c r="F49" s="19">
        <f t="shared" si="3"/>
        <v>0</v>
      </c>
      <c r="G49" s="19">
        <f t="shared" si="4"/>
        <v>0</v>
      </c>
      <c r="H49" s="19">
        <f t="shared" si="5"/>
        <v>0</v>
      </c>
      <c r="I49" s="1" t="s">
        <v>9</v>
      </c>
      <c r="J49" s="1" t="s">
        <v>0</v>
      </c>
      <c r="K49" s="18">
        <f t="shared" si="6"/>
        <v>1</v>
      </c>
      <c r="L49" s="1">
        <v>4</v>
      </c>
      <c r="M49" s="1">
        <v>32.4</v>
      </c>
      <c r="N49" s="1">
        <v>6</v>
      </c>
    </row>
    <row r="50" spans="1:14" x14ac:dyDescent="0.35">
      <c r="A50" s="1" t="s">
        <v>5</v>
      </c>
      <c r="B50" s="18">
        <f t="shared" si="0"/>
        <v>1</v>
      </c>
      <c r="C50" s="1" t="s">
        <v>2</v>
      </c>
      <c r="D50" s="18">
        <f t="shared" si="1"/>
        <v>0</v>
      </c>
      <c r="E50" s="19">
        <f t="shared" si="2"/>
        <v>1</v>
      </c>
      <c r="F50" s="19">
        <f t="shared" si="3"/>
        <v>0</v>
      </c>
      <c r="G50" s="19">
        <f t="shared" si="4"/>
        <v>0</v>
      </c>
      <c r="H50" s="19">
        <f t="shared" si="5"/>
        <v>0</v>
      </c>
      <c r="I50" s="1" t="s">
        <v>9</v>
      </c>
      <c r="J50" s="1" t="s">
        <v>0</v>
      </c>
      <c r="K50" s="18">
        <f t="shared" si="6"/>
        <v>1</v>
      </c>
      <c r="L50" s="1">
        <v>3</v>
      </c>
      <c r="M50" s="1">
        <v>28.55</v>
      </c>
      <c r="N50" s="1">
        <v>2.0499999999999998</v>
      </c>
    </row>
    <row r="51" spans="1:14" x14ac:dyDescent="0.35">
      <c r="A51" s="1" t="s">
        <v>5</v>
      </c>
      <c r="B51" s="18">
        <f t="shared" si="0"/>
        <v>1</v>
      </c>
      <c r="C51" s="1" t="s">
        <v>2</v>
      </c>
      <c r="D51" s="18">
        <f t="shared" si="1"/>
        <v>0</v>
      </c>
      <c r="E51" s="19">
        <f t="shared" si="2"/>
        <v>1</v>
      </c>
      <c r="F51" s="19">
        <f t="shared" si="3"/>
        <v>0</v>
      </c>
      <c r="G51" s="19">
        <f t="shared" si="4"/>
        <v>0</v>
      </c>
      <c r="H51" s="19">
        <f t="shared" si="5"/>
        <v>0</v>
      </c>
      <c r="I51" s="1" t="s">
        <v>9</v>
      </c>
      <c r="J51" s="1" t="s">
        <v>0</v>
      </c>
      <c r="K51" s="18">
        <f t="shared" si="6"/>
        <v>1</v>
      </c>
      <c r="L51" s="1">
        <v>2</v>
      </c>
      <c r="M51" s="1">
        <v>18.04</v>
      </c>
      <c r="N51" s="1">
        <v>3</v>
      </c>
    </row>
    <row r="52" spans="1:14" x14ac:dyDescent="0.35">
      <c r="A52" s="1" t="s">
        <v>5</v>
      </c>
      <c r="B52" s="18">
        <f t="shared" si="0"/>
        <v>1</v>
      </c>
      <c r="C52" s="1" t="s">
        <v>2</v>
      </c>
      <c r="D52" s="18">
        <f t="shared" si="1"/>
        <v>0</v>
      </c>
      <c r="E52" s="19">
        <f t="shared" si="2"/>
        <v>1</v>
      </c>
      <c r="F52" s="19">
        <f t="shared" si="3"/>
        <v>0</v>
      </c>
      <c r="G52" s="19">
        <f t="shared" si="4"/>
        <v>0</v>
      </c>
      <c r="H52" s="19">
        <f t="shared" si="5"/>
        <v>0</v>
      </c>
      <c r="I52" s="1" t="s">
        <v>9</v>
      </c>
      <c r="J52" s="1" t="s">
        <v>0</v>
      </c>
      <c r="K52" s="18">
        <f t="shared" si="6"/>
        <v>1</v>
      </c>
      <c r="L52" s="1">
        <v>2</v>
      </c>
      <c r="M52" s="1">
        <v>12.54</v>
      </c>
      <c r="N52" s="1">
        <v>2.5</v>
      </c>
    </row>
    <row r="53" spans="1:14" x14ac:dyDescent="0.35">
      <c r="A53" s="1" t="s">
        <v>3</v>
      </c>
      <c r="B53" s="18">
        <f t="shared" si="0"/>
        <v>0</v>
      </c>
      <c r="C53" s="1" t="s">
        <v>2</v>
      </c>
      <c r="D53" s="18">
        <f t="shared" si="1"/>
        <v>0</v>
      </c>
      <c r="E53" s="19">
        <f t="shared" si="2"/>
        <v>1</v>
      </c>
      <c r="F53" s="19">
        <f t="shared" si="3"/>
        <v>0</v>
      </c>
      <c r="G53" s="19">
        <f t="shared" si="4"/>
        <v>0</v>
      </c>
      <c r="H53" s="19">
        <f t="shared" si="5"/>
        <v>0</v>
      </c>
      <c r="I53" s="1" t="s">
        <v>9</v>
      </c>
      <c r="J53" s="1" t="s">
        <v>0</v>
      </c>
      <c r="K53" s="18">
        <f t="shared" si="6"/>
        <v>1</v>
      </c>
      <c r="L53" s="1">
        <v>2</v>
      </c>
      <c r="M53" s="1">
        <v>10.29</v>
      </c>
      <c r="N53" s="1">
        <v>2.6</v>
      </c>
    </row>
    <row r="54" spans="1:14" x14ac:dyDescent="0.35">
      <c r="A54" s="1" t="s">
        <v>3</v>
      </c>
      <c r="B54" s="18">
        <f t="shared" si="0"/>
        <v>0</v>
      </c>
      <c r="C54" s="1" t="s">
        <v>2</v>
      </c>
      <c r="D54" s="18">
        <f t="shared" si="1"/>
        <v>0</v>
      </c>
      <c r="E54" s="19">
        <f t="shared" si="2"/>
        <v>1</v>
      </c>
      <c r="F54" s="19">
        <f t="shared" si="3"/>
        <v>0</v>
      </c>
      <c r="G54" s="19">
        <f t="shared" si="4"/>
        <v>0</v>
      </c>
      <c r="H54" s="19">
        <f t="shared" si="5"/>
        <v>0</v>
      </c>
      <c r="I54" s="1" t="s">
        <v>9</v>
      </c>
      <c r="J54" s="1" t="s">
        <v>0</v>
      </c>
      <c r="K54" s="18">
        <f t="shared" si="6"/>
        <v>1</v>
      </c>
      <c r="L54" s="1">
        <v>4</v>
      </c>
      <c r="M54" s="1">
        <v>34.81</v>
      </c>
      <c r="N54" s="1">
        <v>5.2</v>
      </c>
    </row>
    <row r="55" spans="1:14" x14ac:dyDescent="0.35">
      <c r="A55" s="1" t="s">
        <v>5</v>
      </c>
      <c r="B55" s="18">
        <f t="shared" si="0"/>
        <v>1</v>
      </c>
      <c r="C55" s="1" t="s">
        <v>2</v>
      </c>
      <c r="D55" s="18">
        <f t="shared" si="1"/>
        <v>0</v>
      </c>
      <c r="E55" s="19">
        <f t="shared" si="2"/>
        <v>1</v>
      </c>
      <c r="F55" s="19">
        <f t="shared" si="3"/>
        <v>0</v>
      </c>
      <c r="G55" s="19">
        <f t="shared" si="4"/>
        <v>0</v>
      </c>
      <c r="H55" s="19">
        <f t="shared" si="5"/>
        <v>0</v>
      </c>
      <c r="I55" s="1" t="s">
        <v>9</v>
      </c>
      <c r="J55" s="1" t="s">
        <v>0</v>
      </c>
      <c r="K55" s="18">
        <f t="shared" si="6"/>
        <v>1</v>
      </c>
      <c r="L55" s="1">
        <v>2</v>
      </c>
      <c r="M55" s="1">
        <v>9.94</v>
      </c>
      <c r="N55" s="1">
        <v>1.56</v>
      </c>
    </row>
    <row r="56" spans="1:14" x14ac:dyDescent="0.35">
      <c r="A56" s="1" t="s">
        <v>5</v>
      </c>
      <c r="B56" s="18">
        <f t="shared" si="0"/>
        <v>1</v>
      </c>
      <c r="C56" s="1" t="s">
        <v>2</v>
      </c>
      <c r="D56" s="18">
        <f t="shared" si="1"/>
        <v>0</v>
      </c>
      <c r="E56" s="19">
        <f t="shared" si="2"/>
        <v>1</v>
      </c>
      <c r="F56" s="19">
        <f t="shared" si="3"/>
        <v>0</v>
      </c>
      <c r="G56" s="19">
        <f t="shared" si="4"/>
        <v>0</v>
      </c>
      <c r="H56" s="19">
        <f t="shared" si="5"/>
        <v>0</v>
      </c>
      <c r="I56" s="1" t="s">
        <v>9</v>
      </c>
      <c r="J56" s="1" t="s">
        <v>0</v>
      </c>
      <c r="K56" s="18">
        <f t="shared" si="6"/>
        <v>1</v>
      </c>
      <c r="L56" s="1">
        <v>4</v>
      </c>
      <c r="M56" s="1">
        <v>25.56</v>
      </c>
      <c r="N56" s="1">
        <v>4.34</v>
      </c>
    </row>
    <row r="57" spans="1:14" x14ac:dyDescent="0.35">
      <c r="A57" s="1" t="s">
        <v>5</v>
      </c>
      <c r="B57" s="18">
        <f t="shared" si="0"/>
        <v>1</v>
      </c>
      <c r="C57" s="1" t="s">
        <v>2</v>
      </c>
      <c r="D57" s="18">
        <f t="shared" si="1"/>
        <v>0</v>
      </c>
      <c r="E57" s="19">
        <f t="shared" si="2"/>
        <v>1</v>
      </c>
      <c r="F57" s="19">
        <f t="shared" si="3"/>
        <v>0</v>
      </c>
      <c r="G57" s="19">
        <f t="shared" si="4"/>
        <v>0</v>
      </c>
      <c r="H57" s="19">
        <f t="shared" si="5"/>
        <v>0</v>
      </c>
      <c r="I57" s="1" t="s">
        <v>9</v>
      </c>
      <c r="J57" s="1" t="s">
        <v>0</v>
      </c>
      <c r="K57" s="18">
        <f t="shared" si="6"/>
        <v>1</v>
      </c>
      <c r="L57" s="1">
        <v>2</v>
      </c>
      <c r="M57" s="1">
        <v>19.489999999999998</v>
      </c>
      <c r="N57" s="1">
        <v>3.51</v>
      </c>
    </row>
    <row r="58" spans="1:14" x14ac:dyDescent="0.35">
      <c r="A58" s="1" t="s">
        <v>5</v>
      </c>
      <c r="B58" s="18">
        <f t="shared" si="0"/>
        <v>1</v>
      </c>
      <c r="C58" s="1" t="s">
        <v>6</v>
      </c>
      <c r="D58" s="18">
        <f t="shared" si="1"/>
        <v>1</v>
      </c>
      <c r="E58" s="19">
        <f t="shared" si="2"/>
        <v>0</v>
      </c>
      <c r="F58" s="19">
        <f t="shared" si="3"/>
        <v>0</v>
      </c>
      <c r="G58" s="19">
        <f t="shared" si="4"/>
        <v>0</v>
      </c>
      <c r="H58" s="19">
        <f t="shared" si="5"/>
        <v>1</v>
      </c>
      <c r="I58" s="1" t="s">
        <v>4</v>
      </c>
      <c r="J58" s="1" t="s">
        <v>0</v>
      </c>
      <c r="K58" s="18">
        <f t="shared" si="6"/>
        <v>1</v>
      </c>
      <c r="L58" s="1">
        <v>4</v>
      </c>
      <c r="M58" s="1">
        <v>38.01</v>
      </c>
      <c r="N58" s="1">
        <v>3</v>
      </c>
    </row>
    <row r="59" spans="1:14" x14ac:dyDescent="0.35">
      <c r="A59" s="1" t="s">
        <v>3</v>
      </c>
      <c r="B59" s="18">
        <f t="shared" si="0"/>
        <v>0</v>
      </c>
      <c r="C59" s="1" t="s">
        <v>2</v>
      </c>
      <c r="D59" s="18">
        <f t="shared" si="1"/>
        <v>0</v>
      </c>
      <c r="E59" s="19">
        <f t="shared" si="2"/>
        <v>0</v>
      </c>
      <c r="F59" s="19">
        <f t="shared" si="3"/>
        <v>0</v>
      </c>
      <c r="G59" s="19">
        <f t="shared" si="4"/>
        <v>0</v>
      </c>
      <c r="H59" s="19">
        <f t="shared" si="5"/>
        <v>1</v>
      </c>
      <c r="I59" s="1" t="s">
        <v>4</v>
      </c>
      <c r="J59" s="1" t="s">
        <v>0</v>
      </c>
      <c r="K59" s="18">
        <f t="shared" si="6"/>
        <v>1</v>
      </c>
      <c r="L59" s="1">
        <v>2</v>
      </c>
      <c r="M59" s="1">
        <v>26.41</v>
      </c>
      <c r="N59" s="1">
        <v>1.5</v>
      </c>
    </row>
    <row r="60" spans="1:14" x14ac:dyDescent="0.35">
      <c r="A60" s="1" t="s">
        <v>5</v>
      </c>
      <c r="B60" s="18">
        <f t="shared" si="0"/>
        <v>1</v>
      </c>
      <c r="C60" s="1" t="s">
        <v>6</v>
      </c>
      <c r="D60" s="18">
        <f t="shared" si="1"/>
        <v>1</v>
      </c>
      <c r="E60" s="19">
        <f t="shared" si="2"/>
        <v>0</v>
      </c>
      <c r="F60" s="19">
        <f t="shared" si="3"/>
        <v>0</v>
      </c>
      <c r="G60" s="19">
        <f t="shared" si="4"/>
        <v>0</v>
      </c>
      <c r="H60" s="19">
        <f t="shared" si="5"/>
        <v>1</v>
      </c>
      <c r="I60" s="1" t="s">
        <v>4</v>
      </c>
      <c r="J60" s="1" t="s">
        <v>0</v>
      </c>
      <c r="K60" s="18">
        <f t="shared" si="6"/>
        <v>1</v>
      </c>
      <c r="L60" s="1">
        <v>2</v>
      </c>
      <c r="M60" s="1">
        <v>11.24</v>
      </c>
      <c r="N60" s="1">
        <v>1.76</v>
      </c>
    </row>
    <row r="61" spans="1:14" x14ac:dyDescent="0.35">
      <c r="A61" s="1" t="s">
        <v>5</v>
      </c>
      <c r="B61" s="18">
        <f t="shared" si="0"/>
        <v>1</v>
      </c>
      <c r="C61" s="1" t="s">
        <v>2</v>
      </c>
      <c r="D61" s="18">
        <f t="shared" si="1"/>
        <v>0</v>
      </c>
      <c r="E61" s="19">
        <f t="shared" si="2"/>
        <v>0</v>
      </c>
      <c r="F61" s="19">
        <f t="shared" si="3"/>
        <v>0</v>
      </c>
      <c r="G61" s="19">
        <f t="shared" si="4"/>
        <v>0</v>
      </c>
      <c r="H61" s="19">
        <f t="shared" si="5"/>
        <v>1</v>
      </c>
      <c r="I61" s="1" t="s">
        <v>4</v>
      </c>
      <c r="J61" s="1" t="s">
        <v>0</v>
      </c>
      <c r="K61" s="18">
        <f t="shared" si="6"/>
        <v>1</v>
      </c>
      <c r="L61" s="1">
        <v>4</v>
      </c>
      <c r="M61" s="1">
        <v>48.27</v>
      </c>
      <c r="N61" s="1">
        <v>6.73</v>
      </c>
    </row>
    <row r="62" spans="1:14" x14ac:dyDescent="0.35">
      <c r="A62" s="1" t="s">
        <v>5</v>
      </c>
      <c r="B62" s="18">
        <f t="shared" si="0"/>
        <v>1</v>
      </c>
      <c r="C62" s="1" t="s">
        <v>6</v>
      </c>
      <c r="D62" s="18">
        <f t="shared" si="1"/>
        <v>1</v>
      </c>
      <c r="E62" s="19">
        <f t="shared" si="2"/>
        <v>0</v>
      </c>
      <c r="F62" s="19">
        <f t="shared" si="3"/>
        <v>0</v>
      </c>
      <c r="G62" s="19">
        <f t="shared" si="4"/>
        <v>0</v>
      </c>
      <c r="H62" s="19">
        <f t="shared" si="5"/>
        <v>1</v>
      </c>
      <c r="I62" s="1" t="s">
        <v>4</v>
      </c>
      <c r="J62" s="1" t="s">
        <v>0</v>
      </c>
      <c r="K62" s="18">
        <f t="shared" si="6"/>
        <v>1</v>
      </c>
      <c r="L62" s="1">
        <v>2</v>
      </c>
      <c r="M62" s="1">
        <v>20.29</v>
      </c>
      <c r="N62" s="1">
        <v>3.21</v>
      </c>
    </row>
    <row r="63" spans="1:14" x14ac:dyDescent="0.35">
      <c r="A63" s="1" t="s">
        <v>5</v>
      </c>
      <c r="B63" s="18">
        <f t="shared" si="0"/>
        <v>1</v>
      </c>
      <c r="C63" s="1" t="s">
        <v>6</v>
      </c>
      <c r="D63" s="18">
        <f t="shared" si="1"/>
        <v>1</v>
      </c>
      <c r="E63" s="19">
        <f t="shared" si="2"/>
        <v>0</v>
      </c>
      <c r="F63" s="19">
        <f t="shared" si="3"/>
        <v>0</v>
      </c>
      <c r="G63" s="19">
        <f t="shared" si="4"/>
        <v>0</v>
      </c>
      <c r="H63" s="19">
        <f t="shared" si="5"/>
        <v>1</v>
      </c>
      <c r="I63" s="1" t="s">
        <v>4</v>
      </c>
      <c r="J63" s="1" t="s">
        <v>0</v>
      </c>
      <c r="K63" s="18">
        <f t="shared" si="6"/>
        <v>1</v>
      </c>
      <c r="L63" s="1">
        <v>2</v>
      </c>
      <c r="M63" s="1">
        <v>13.81</v>
      </c>
      <c r="N63" s="1">
        <v>2</v>
      </c>
    </row>
    <row r="64" spans="1:14" x14ac:dyDescent="0.35">
      <c r="A64" s="1" t="s">
        <v>5</v>
      </c>
      <c r="B64" s="18">
        <f t="shared" si="0"/>
        <v>1</v>
      </c>
      <c r="C64" s="1" t="s">
        <v>6</v>
      </c>
      <c r="D64" s="18">
        <f t="shared" si="1"/>
        <v>1</v>
      </c>
      <c r="E64" s="19">
        <f t="shared" si="2"/>
        <v>0</v>
      </c>
      <c r="F64" s="19">
        <f t="shared" si="3"/>
        <v>0</v>
      </c>
      <c r="G64" s="19">
        <f t="shared" si="4"/>
        <v>0</v>
      </c>
      <c r="H64" s="19">
        <f t="shared" si="5"/>
        <v>1</v>
      </c>
      <c r="I64" s="1" t="s">
        <v>4</v>
      </c>
      <c r="J64" s="1" t="s">
        <v>0</v>
      </c>
      <c r="K64" s="18">
        <f t="shared" si="6"/>
        <v>1</v>
      </c>
      <c r="L64" s="1">
        <v>2</v>
      </c>
      <c r="M64" s="1">
        <v>11.02</v>
      </c>
      <c r="N64" s="1">
        <v>1.98</v>
      </c>
    </row>
    <row r="65" spans="1:14" x14ac:dyDescent="0.35">
      <c r="A65" s="1" t="s">
        <v>5</v>
      </c>
      <c r="B65" s="18">
        <f t="shared" si="0"/>
        <v>1</v>
      </c>
      <c r="C65" s="1" t="s">
        <v>6</v>
      </c>
      <c r="D65" s="18">
        <f t="shared" si="1"/>
        <v>1</v>
      </c>
      <c r="E65" s="19">
        <f t="shared" si="2"/>
        <v>0</v>
      </c>
      <c r="F65" s="19">
        <f t="shared" si="3"/>
        <v>0</v>
      </c>
      <c r="G65" s="19">
        <f t="shared" si="4"/>
        <v>0</v>
      </c>
      <c r="H65" s="19">
        <f t="shared" si="5"/>
        <v>1</v>
      </c>
      <c r="I65" s="1" t="s">
        <v>4</v>
      </c>
      <c r="J65" s="1" t="s">
        <v>0</v>
      </c>
      <c r="K65" s="18">
        <f t="shared" si="6"/>
        <v>1</v>
      </c>
      <c r="L65" s="1">
        <v>4</v>
      </c>
      <c r="M65" s="1">
        <v>18.29</v>
      </c>
      <c r="N65" s="1">
        <v>3.76</v>
      </c>
    </row>
    <row r="66" spans="1:14" x14ac:dyDescent="0.35">
      <c r="A66" s="1" t="s">
        <v>5</v>
      </c>
      <c r="B66" s="18">
        <f t="shared" ref="B66:B129" si="7">IF(A66=$Q$1,0,1)</f>
        <v>1</v>
      </c>
      <c r="C66" s="1" t="s">
        <v>2</v>
      </c>
      <c r="D66" s="18">
        <f t="shared" ref="D66:D129" si="8">IF(C66=$Q$4,0,1)</f>
        <v>0</v>
      </c>
      <c r="E66" s="19">
        <f t="shared" ref="E66:E129" si="9">IF(I66="Sun",1,0)</f>
        <v>0</v>
      </c>
      <c r="F66" s="19">
        <f t="shared" ref="F66:F129" si="10">IF(I66="Thur",1,0)</f>
        <v>0</v>
      </c>
      <c r="G66" s="19">
        <f t="shared" ref="G66:G129" si="11">IF(I66="Fri",1,0)</f>
        <v>0</v>
      </c>
      <c r="H66" s="19">
        <f t="shared" ref="H66:H129" si="12">IF(I66="Sat",1,0)</f>
        <v>1</v>
      </c>
      <c r="I66" s="1" t="s">
        <v>4</v>
      </c>
      <c r="J66" s="1" t="s">
        <v>0</v>
      </c>
      <c r="K66" s="18">
        <f t="shared" ref="K66:K129" si="13">IF(J66=$Q$13,1,0)</f>
        <v>1</v>
      </c>
      <c r="L66" s="1">
        <v>3</v>
      </c>
      <c r="M66" s="1">
        <v>17.59</v>
      </c>
      <c r="N66" s="1">
        <v>2.64</v>
      </c>
    </row>
    <row r="67" spans="1:14" x14ac:dyDescent="0.35">
      <c r="A67" s="1" t="s">
        <v>5</v>
      </c>
      <c r="B67" s="18">
        <f t="shared" si="7"/>
        <v>1</v>
      </c>
      <c r="C67" s="1" t="s">
        <v>2</v>
      </c>
      <c r="D67" s="18">
        <f t="shared" si="8"/>
        <v>0</v>
      </c>
      <c r="E67" s="19">
        <f t="shared" si="9"/>
        <v>0</v>
      </c>
      <c r="F67" s="19">
        <f t="shared" si="10"/>
        <v>0</v>
      </c>
      <c r="G67" s="19">
        <f t="shared" si="11"/>
        <v>0</v>
      </c>
      <c r="H67" s="19">
        <f t="shared" si="12"/>
        <v>1</v>
      </c>
      <c r="I67" s="1" t="s">
        <v>4</v>
      </c>
      <c r="J67" s="1" t="s">
        <v>0</v>
      </c>
      <c r="K67" s="18">
        <f t="shared" si="13"/>
        <v>1</v>
      </c>
      <c r="L67" s="1">
        <v>3</v>
      </c>
      <c r="M67" s="1">
        <v>20.079999999999998</v>
      </c>
      <c r="N67" s="1">
        <v>3.15</v>
      </c>
    </row>
    <row r="68" spans="1:14" x14ac:dyDescent="0.35">
      <c r="A68" s="1" t="s">
        <v>3</v>
      </c>
      <c r="B68" s="18">
        <f t="shared" si="7"/>
        <v>0</v>
      </c>
      <c r="C68" s="1" t="s">
        <v>2</v>
      </c>
      <c r="D68" s="18">
        <f t="shared" si="8"/>
        <v>0</v>
      </c>
      <c r="E68" s="19">
        <f t="shared" si="9"/>
        <v>0</v>
      </c>
      <c r="F68" s="19">
        <f t="shared" si="10"/>
        <v>0</v>
      </c>
      <c r="G68" s="19">
        <f t="shared" si="11"/>
        <v>0</v>
      </c>
      <c r="H68" s="19">
        <f t="shared" si="12"/>
        <v>1</v>
      </c>
      <c r="I68" s="1" t="s">
        <v>4</v>
      </c>
      <c r="J68" s="1" t="s">
        <v>0</v>
      </c>
      <c r="K68" s="18">
        <f t="shared" si="13"/>
        <v>1</v>
      </c>
      <c r="L68" s="1">
        <v>2</v>
      </c>
      <c r="M68" s="1">
        <v>16.45</v>
      </c>
      <c r="N68" s="1">
        <v>2.4700000000000002</v>
      </c>
    </row>
    <row r="69" spans="1:14" x14ac:dyDescent="0.35">
      <c r="A69" s="1" t="s">
        <v>3</v>
      </c>
      <c r="B69" s="18">
        <f t="shared" si="7"/>
        <v>0</v>
      </c>
      <c r="C69" s="1" t="s">
        <v>6</v>
      </c>
      <c r="D69" s="18">
        <f t="shared" si="8"/>
        <v>1</v>
      </c>
      <c r="E69" s="19">
        <f t="shared" si="9"/>
        <v>0</v>
      </c>
      <c r="F69" s="19">
        <f t="shared" si="10"/>
        <v>0</v>
      </c>
      <c r="G69" s="19">
        <f t="shared" si="11"/>
        <v>0</v>
      </c>
      <c r="H69" s="19">
        <f t="shared" si="12"/>
        <v>1</v>
      </c>
      <c r="I69" s="1" t="s">
        <v>4</v>
      </c>
      <c r="J69" s="1" t="s">
        <v>0</v>
      </c>
      <c r="K69" s="18">
        <f t="shared" si="13"/>
        <v>1</v>
      </c>
      <c r="L69" s="1">
        <v>1</v>
      </c>
      <c r="M69" s="1">
        <v>3.07</v>
      </c>
      <c r="N69" s="1">
        <v>1</v>
      </c>
    </row>
    <row r="70" spans="1:14" x14ac:dyDescent="0.35">
      <c r="A70" s="1" t="s">
        <v>5</v>
      </c>
      <c r="B70" s="18">
        <f t="shared" si="7"/>
        <v>1</v>
      </c>
      <c r="C70" s="1" t="s">
        <v>2</v>
      </c>
      <c r="D70" s="18">
        <f t="shared" si="8"/>
        <v>0</v>
      </c>
      <c r="E70" s="19">
        <f t="shared" si="9"/>
        <v>0</v>
      </c>
      <c r="F70" s="19">
        <f t="shared" si="10"/>
        <v>0</v>
      </c>
      <c r="G70" s="19">
        <f t="shared" si="11"/>
        <v>0</v>
      </c>
      <c r="H70" s="19">
        <f t="shared" si="12"/>
        <v>1</v>
      </c>
      <c r="I70" s="1" t="s">
        <v>4</v>
      </c>
      <c r="J70" s="1" t="s">
        <v>0</v>
      </c>
      <c r="K70" s="18">
        <f t="shared" si="13"/>
        <v>1</v>
      </c>
      <c r="L70" s="1">
        <v>2</v>
      </c>
      <c r="M70" s="1">
        <v>20.23</v>
      </c>
      <c r="N70" s="1">
        <v>2.0099999999999998</v>
      </c>
    </row>
    <row r="71" spans="1:14" x14ac:dyDescent="0.35">
      <c r="A71" s="1" t="s">
        <v>5</v>
      </c>
      <c r="B71" s="18">
        <f t="shared" si="7"/>
        <v>1</v>
      </c>
      <c r="C71" s="1" t="s">
        <v>6</v>
      </c>
      <c r="D71" s="18">
        <f t="shared" si="8"/>
        <v>1</v>
      </c>
      <c r="E71" s="19">
        <f t="shared" si="9"/>
        <v>0</v>
      </c>
      <c r="F71" s="19">
        <f t="shared" si="10"/>
        <v>0</v>
      </c>
      <c r="G71" s="19">
        <f t="shared" si="11"/>
        <v>0</v>
      </c>
      <c r="H71" s="19">
        <f t="shared" si="12"/>
        <v>1</v>
      </c>
      <c r="I71" s="1" t="s">
        <v>4</v>
      </c>
      <c r="J71" s="1" t="s">
        <v>0</v>
      </c>
      <c r="K71" s="18">
        <f t="shared" si="13"/>
        <v>1</v>
      </c>
      <c r="L71" s="1">
        <v>2</v>
      </c>
      <c r="M71" s="1">
        <v>15.01</v>
      </c>
      <c r="N71" s="1">
        <v>2.09</v>
      </c>
    </row>
    <row r="72" spans="1:14" x14ac:dyDescent="0.35">
      <c r="A72" s="1" t="s">
        <v>5</v>
      </c>
      <c r="B72" s="18">
        <f t="shared" si="7"/>
        <v>1</v>
      </c>
      <c r="C72" s="1" t="s">
        <v>2</v>
      </c>
      <c r="D72" s="18">
        <f t="shared" si="8"/>
        <v>0</v>
      </c>
      <c r="E72" s="19">
        <f t="shared" si="9"/>
        <v>0</v>
      </c>
      <c r="F72" s="19">
        <f t="shared" si="10"/>
        <v>0</v>
      </c>
      <c r="G72" s="19">
        <f t="shared" si="11"/>
        <v>0</v>
      </c>
      <c r="H72" s="19">
        <f t="shared" si="12"/>
        <v>1</v>
      </c>
      <c r="I72" s="1" t="s">
        <v>4</v>
      </c>
      <c r="J72" s="1" t="s">
        <v>0</v>
      </c>
      <c r="K72" s="18">
        <f t="shared" si="13"/>
        <v>1</v>
      </c>
      <c r="L72" s="1">
        <v>2</v>
      </c>
      <c r="M72" s="1">
        <v>12.02</v>
      </c>
      <c r="N72" s="1">
        <v>1.97</v>
      </c>
    </row>
    <row r="73" spans="1:14" x14ac:dyDescent="0.35">
      <c r="A73" s="1" t="s">
        <v>3</v>
      </c>
      <c r="B73" s="18">
        <f t="shared" si="7"/>
        <v>0</v>
      </c>
      <c r="C73" s="1" t="s">
        <v>2</v>
      </c>
      <c r="D73" s="18">
        <f t="shared" si="8"/>
        <v>0</v>
      </c>
      <c r="E73" s="19">
        <f t="shared" si="9"/>
        <v>0</v>
      </c>
      <c r="F73" s="19">
        <f t="shared" si="10"/>
        <v>0</v>
      </c>
      <c r="G73" s="19">
        <f t="shared" si="11"/>
        <v>0</v>
      </c>
      <c r="H73" s="19">
        <f t="shared" si="12"/>
        <v>1</v>
      </c>
      <c r="I73" s="1" t="s">
        <v>4</v>
      </c>
      <c r="J73" s="1" t="s">
        <v>0</v>
      </c>
      <c r="K73" s="18">
        <f t="shared" si="13"/>
        <v>1</v>
      </c>
      <c r="L73" s="1">
        <v>3</v>
      </c>
      <c r="M73" s="1">
        <v>17.07</v>
      </c>
      <c r="N73" s="1">
        <v>3</v>
      </c>
    </row>
    <row r="74" spans="1:14" x14ac:dyDescent="0.35">
      <c r="A74" s="1" t="s">
        <v>3</v>
      </c>
      <c r="B74" s="18">
        <f t="shared" si="7"/>
        <v>0</v>
      </c>
      <c r="C74" s="1" t="s">
        <v>6</v>
      </c>
      <c r="D74" s="18">
        <f t="shared" si="8"/>
        <v>1</v>
      </c>
      <c r="E74" s="19">
        <f t="shared" si="9"/>
        <v>0</v>
      </c>
      <c r="F74" s="19">
        <f t="shared" si="10"/>
        <v>0</v>
      </c>
      <c r="G74" s="19">
        <f t="shared" si="11"/>
        <v>0</v>
      </c>
      <c r="H74" s="19">
        <f t="shared" si="12"/>
        <v>1</v>
      </c>
      <c r="I74" s="1" t="s">
        <v>4</v>
      </c>
      <c r="J74" s="1" t="s">
        <v>0</v>
      </c>
      <c r="K74" s="18">
        <f t="shared" si="13"/>
        <v>1</v>
      </c>
      <c r="L74" s="1">
        <v>2</v>
      </c>
      <c r="M74" s="1">
        <v>26.86</v>
      </c>
      <c r="N74" s="1">
        <v>3.14</v>
      </c>
    </row>
    <row r="75" spans="1:14" x14ac:dyDescent="0.35">
      <c r="A75" s="1" t="s">
        <v>3</v>
      </c>
      <c r="B75" s="18">
        <f t="shared" si="7"/>
        <v>0</v>
      </c>
      <c r="C75" s="1" t="s">
        <v>6</v>
      </c>
      <c r="D75" s="18">
        <f t="shared" si="8"/>
        <v>1</v>
      </c>
      <c r="E75" s="19">
        <f t="shared" si="9"/>
        <v>0</v>
      </c>
      <c r="F75" s="19">
        <f t="shared" si="10"/>
        <v>0</v>
      </c>
      <c r="G75" s="19">
        <f t="shared" si="11"/>
        <v>0</v>
      </c>
      <c r="H75" s="19">
        <f t="shared" si="12"/>
        <v>1</v>
      </c>
      <c r="I75" s="1" t="s">
        <v>4</v>
      </c>
      <c r="J75" s="1" t="s">
        <v>0</v>
      </c>
      <c r="K75" s="18">
        <f t="shared" si="13"/>
        <v>1</v>
      </c>
      <c r="L75" s="1">
        <v>2</v>
      </c>
      <c r="M75" s="1">
        <v>25.28</v>
      </c>
      <c r="N75" s="1">
        <v>5</v>
      </c>
    </row>
    <row r="76" spans="1:14" x14ac:dyDescent="0.35">
      <c r="A76" s="1" t="s">
        <v>3</v>
      </c>
      <c r="B76" s="18">
        <f t="shared" si="7"/>
        <v>0</v>
      </c>
      <c r="C76" s="1" t="s">
        <v>2</v>
      </c>
      <c r="D76" s="18">
        <f t="shared" si="8"/>
        <v>0</v>
      </c>
      <c r="E76" s="19">
        <f t="shared" si="9"/>
        <v>0</v>
      </c>
      <c r="F76" s="19">
        <f t="shared" si="10"/>
        <v>0</v>
      </c>
      <c r="G76" s="19">
        <f t="shared" si="11"/>
        <v>0</v>
      </c>
      <c r="H76" s="19">
        <f t="shared" si="12"/>
        <v>1</v>
      </c>
      <c r="I76" s="1" t="s">
        <v>4</v>
      </c>
      <c r="J76" s="1" t="s">
        <v>0</v>
      </c>
      <c r="K76" s="18">
        <f t="shared" si="13"/>
        <v>1</v>
      </c>
      <c r="L76" s="1">
        <v>2</v>
      </c>
      <c r="M76" s="1">
        <v>14.73</v>
      </c>
      <c r="N76" s="1">
        <v>2.2000000000000002</v>
      </c>
    </row>
    <row r="77" spans="1:14" x14ac:dyDescent="0.35">
      <c r="A77" s="1" t="s">
        <v>5</v>
      </c>
      <c r="B77" s="18">
        <f t="shared" si="7"/>
        <v>1</v>
      </c>
      <c r="C77" s="1" t="s">
        <v>2</v>
      </c>
      <c r="D77" s="18">
        <f t="shared" si="8"/>
        <v>0</v>
      </c>
      <c r="E77" s="19">
        <f t="shared" si="9"/>
        <v>0</v>
      </c>
      <c r="F77" s="19">
        <f t="shared" si="10"/>
        <v>0</v>
      </c>
      <c r="G77" s="19">
        <f t="shared" si="11"/>
        <v>0</v>
      </c>
      <c r="H77" s="19">
        <f t="shared" si="12"/>
        <v>1</v>
      </c>
      <c r="I77" s="1" t="s">
        <v>4</v>
      </c>
      <c r="J77" s="1" t="s">
        <v>0</v>
      </c>
      <c r="K77" s="18">
        <f t="shared" si="13"/>
        <v>1</v>
      </c>
      <c r="L77" s="1">
        <v>2</v>
      </c>
      <c r="M77" s="1">
        <v>10.51</v>
      </c>
      <c r="N77" s="1">
        <v>1.25</v>
      </c>
    </row>
    <row r="78" spans="1:14" x14ac:dyDescent="0.35">
      <c r="A78" s="1" t="s">
        <v>5</v>
      </c>
      <c r="B78" s="18">
        <f t="shared" si="7"/>
        <v>1</v>
      </c>
      <c r="C78" s="1" t="s">
        <v>6</v>
      </c>
      <c r="D78" s="18">
        <f t="shared" si="8"/>
        <v>1</v>
      </c>
      <c r="E78" s="19">
        <f t="shared" si="9"/>
        <v>0</v>
      </c>
      <c r="F78" s="19">
        <f t="shared" si="10"/>
        <v>0</v>
      </c>
      <c r="G78" s="19">
        <f t="shared" si="11"/>
        <v>0</v>
      </c>
      <c r="H78" s="19">
        <f t="shared" si="12"/>
        <v>1</v>
      </c>
      <c r="I78" s="1" t="s">
        <v>4</v>
      </c>
      <c r="J78" s="1" t="s">
        <v>0</v>
      </c>
      <c r="K78" s="18">
        <f t="shared" si="13"/>
        <v>1</v>
      </c>
      <c r="L78" s="1">
        <v>2</v>
      </c>
      <c r="M78" s="1">
        <v>17.920000000000002</v>
      </c>
      <c r="N78" s="1">
        <v>3.08</v>
      </c>
    </row>
    <row r="79" spans="1:14" x14ac:dyDescent="0.35">
      <c r="A79" s="1" t="s">
        <v>5</v>
      </c>
      <c r="B79" s="18">
        <f t="shared" si="7"/>
        <v>1</v>
      </c>
      <c r="C79" s="1" t="s">
        <v>2</v>
      </c>
      <c r="D79" s="18">
        <f t="shared" si="8"/>
        <v>0</v>
      </c>
      <c r="E79" s="19">
        <f t="shared" si="9"/>
        <v>0</v>
      </c>
      <c r="F79" s="19">
        <f t="shared" si="10"/>
        <v>1</v>
      </c>
      <c r="G79" s="19">
        <f t="shared" si="11"/>
        <v>0</v>
      </c>
      <c r="H79" s="19">
        <f t="shared" si="12"/>
        <v>0</v>
      </c>
      <c r="I79" s="1" t="s">
        <v>1</v>
      </c>
      <c r="J79" s="1" t="s">
        <v>7</v>
      </c>
      <c r="K79" s="18">
        <f t="shared" si="13"/>
        <v>0</v>
      </c>
      <c r="L79" s="1">
        <v>4</v>
      </c>
      <c r="M79" s="1">
        <v>27.2</v>
      </c>
      <c r="N79" s="1">
        <v>4</v>
      </c>
    </row>
    <row r="80" spans="1:14" x14ac:dyDescent="0.35">
      <c r="A80" s="1" t="s">
        <v>5</v>
      </c>
      <c r="B80" s="18">
        <f t="shared" si="7"/>
        <v>1</v>
      </c>
      <c r="C80" s="1" t="s">
        <v>2</v>
      </c>
      <c r="D80" s="18">
        <f t="shared" si="8"/>
        <v>0</v>
      </c>
      <c r="E80" s="19">
        <f t="shared" si="9"/>
        <v>0</v>
      </c>
      <c r="F80" s="19">
        <f t="shared" si="10"/>
        <v>1</v>
      </c>
      <c r="G80" s="19">
        <f t="shared" si="11"/>
        <v>0</v>
      </c>
      <c r="H80" s="19">
        <f t="shared" si="12"/>
        <v>0</v>
      </c>
      <c r="I80" s="1" t="s">
        <v>1</v>
      </c>
      <c r="J80" s="1" t="s">
        <v>7</v>
      </c>
      <c r="K80" s="18">
        <f t="shared" si="13"/>
        <v>0</v>
      </c>
      <c r="L80" s="1">
        <v>2</v>
      </c>
      <c r="M80" s="1">
        <v>22.76</v>
      </c>
      <c r="N80" s="1">
        <v>3</v>
      </c>
    </row>
    <row r="81" spans="1:14" x14ac:dyDescent="0.35">
      <c r="A81" s="1" t="s">
        <v>5</v>
      </c>
      <c r="B81" s="18">
        <f t="shared" si="7"/>
        <v>1</v>
      </c>
      <c r="C81" s="1" t="s">
        <v>2</v>
      </c>
      <c r="D81" s="18">
        <f t="shared" si="8"/>
        <v>0</v>
      </c>
      <c r="E81" s="19">
        <f t="shared" si="9"/>
        <v>0</v>
      </c>
      <c r="F81" s="19">
        <f t="shared" si="10"/>
        <v>1</v>
      </c>
      <c r="G81" s="19">
        <f t="shared" si="11"/>
        <v>0</v>
      </c>
      <c r="H81" s="19">
        <f t="shared" si="12"/>
        <v>0</v>
      </c>
      <c r="I81" s="1" t="s">
        <v>1</v>
      </c>
      <c r="J81" s="1" t="s">
        <v>7</v>
      </c>
      <c r="K81" s="18">
        <f t="shared" si="13"/>
        <v>0</v>
      </c>
      <c r="L81" s="1">
        <v>2</v>
      </c>
      <c r="M81" s="1">
        <v>17.29</v>
      </c>
      <c r="N81" s="1">
        <v>2.71</v>
      </c>
    </row>
    <row r="82" spans="1:14" x14ac:dyDescent="0.35">
      <c r="A82" s="1" t="s">
        <v>5</v>
      </c>
      <c r="B82" s="18">
        <f t="shared" si="7"/>
        <v>1</v>
      </c>
      <c r="C82" s="1" t="s">
        <v>6</v>
      </c>
      <c r="D82" s="18">
        <f t="shared" si="8"/>
        <v>1</v>
      </c>
      <c r="E82" s="19">
        <f t="shared" si="9"/>
        <v>0</v>
      </c>
      <c r="F82" s="19">
        <f t="shared" si="10"/>
        <v>1</v>
      </c>
      <c r="G82" s="19">
        <f t="shared" si="11"/>
        <v>0</v>
      </c>
      <c r="H82" s="19">
        <f t="shared" si="12"/>
        <v>0</v>
      </c>
      <c r="I82" s="1" t="s">
        <v>1</v>
      </c>
      <c r="J82" s="1" t="s">
        <v>7</v>
      </c>
      <c r="K82" s="18">
        <f t="shared" si="13"/>
        <v>0</v>
      </c>
      <c r="L82" s="1">
        <v>2</v>
      </c>
      <c r="M82" s="1">
        <v>19.440000000000001</v>
      </c>
      <c r="N82" s="1">
        <v>3</v>
      </c>
    </row>
    <row r="83" spans="1:14" x14ac:dyDescent="0.35">
      <c r="A83" s="1" t="s">
        <v>5</v>
      </c>
      <c r="B83" s="18">
        <f t="shared" si="7"/>
        <v>1</v>
      </c>
      <c r="C83" s="1" t="s">
        <v>2</v>
      </c>
      <c r="D83" s="18">
        <f t="shared" si="8"/>
        <v>0</v>
      </c>
      <c r="E83" s="19">
        <f t="shared" si="9"/>
        <v>0</v>
      </c>
      <c r="F83" s="19">
        <f t="shared" si="10"/>
        <v>1</v>
      </c>
      <c r="G83" s="19">
        <f t="shared" si="11"/>
        <v>0</v>
      </c>
      <c r="H83" s="19">
        <f t="shared" si="12"/>
        <v>0</v>
      </c>
      <c r="I83" s="1" t="s">
        <v>1</v>
      </c>
      <c r="J83" s="1" t="s">
        <v>7</v>
      </c>
      <c r="K83" s="18">
        <f t="shared" si="13"/>
        <v>0</v>
      </c>
      <c r="L83" s="1">
        <v>2</v>
      </c>
      <c r="M83" s="1">
        <v>16.66</v>
      </c>
      <c r="N83" s="1">
        <v>3.4</v>
      </c>
    </row>
    <row r="84" spans="1:14" x14ac:dyDescent="0.35">
      <c r="A84" s="1" t="s">
        <v>3</v>
      </c>
      <c r="B84" s="18">
        <f t="shared" si="7"/>
        <v>0</v>
      </c>
      <c r="C84" s="1" t="s">
        <v>2</v>
      </c>
      <c r="D84" s="18">
        <f t="shared" si="8"/>
        <v>0</v>
      </c>
      <c r="E84" s="19">
        <f t="shared" si="9"/>
        <v>0</v>
      </c>
      <c r="F84" s="19">
        <f t="shared" si="10"/>
        <v>1</v>
      </c>
      <c r="G84" s="19">
        <f t="shared" si="11"/>
        <v>0</v>
      </c>
      <c r="H84" s="19">
        <f t="shared" si="12"/>
        <v>0</v>
      </c>
      <c r="I84" s="1" t="s">
        <v>1</v>
      </c>
      <c r="J84" s="1" t="s">
        <v>7</v>
      </c>
      <c r="K84" s="18">
        <f t="shared" si="13"/>
        <v>0</v>
      </c>
      <c r="L84" s="1">
        <v>1</v>
      </c>
      <c r="M84" s="1">
        <v>10.07</v>
      </c>
      <c r="N84" s="1">
        <v>1.83</v>
      </c>
    </row>
    <row r="85" spans="1:14" x14ac:dyDescent="0.35">
      <c r="A85" s="1" t="s">
        <v>5</v>
      </c>
      <c r="B85" s="18">
        <f t="shared" si="7"/>
        <v>1</v>
      </c>
      <c r="C85" s="1" t="s">
        <v>6</v>
      </c>
      <c r="D85" s="18">
        <f t="shared" si="8"/>
        <v>1</v>
      </c>
      <c r="E85" s="19">
        <f t="shared" si="9"/>
        <v>0</v>
      </c>
      <c r="F85" s="19">
        <f t="shared" si="10"/>
        <v>1</v>
      </c>
      <c r="G85" s="19">
        <f t="shared" si="11"/>
        <v>0</v>
      </c>
      <c r="H85" s="19">
        <f t="shared" si="12"/>
        <v>0</v>
      </c>
      <c r="I85" s="1" t="s">
        <v>1</v>
      </c>
      <c r="J85" s="1" t="s">
        <v>7</v>
      </c>
      <c r="K85" s="18">
        <f t="shared" si="13"/>
        <v>0</v>
      </c>
      <c r="L85" s="1">
        <v>2</v>
      </c>
      <c r="M85" s="1">
        <v>32.68</v>
      </c>
      <c r="N85" s="1">
        <v>5</v>
      </c>
    </row>
    <row r="86" spans="1:14" x14ac:dyDescent="0.35">
      <c r="A86" s="1" t="s">
        <v>5</v>
      </c>
      <c r="B86" s="18">
        <f t="shared" si="7"/>
        <v>1</v>
      </c>
      <c r="C86" s="1" t="s">
        <v>2</v>
      </c>
      <c r="D86" s="18">
        <f t="shared" si="8"/>
        <v>0</v>
      </c>
      <c r="E86" s="19">
        <f t="shared" si="9"/>
        <v>0</v>
      </c>
      <c r="F86" s="19">
        <f t="shared" si="10"/>
        <v>1</v>
      </c>
      <c r="G86" s="19">
        <f t="shared" si="11"/>
        <v>0</v>
      </c>
      <c r="H86" s="19">
        <f t="shared" si="12"/>
        <v>0</v>
      </c>
      <c r="I86" s="1" t="s">
        <v>1</v>
      </c>
      <c r="J86" s="1" t="s">
        <v>7</v>
      </c>
      <c r="K86" s="18">
        <f t="shared" si="13"/>
        <v>0</v>
      </c>
      <c r="L86" s="1">
        <v>2</v>
      </c>
      <c r="M86" s="1">
        <v>15.98</v>
      </c>
      <c r="N86" s="1">
        <v>2.0299999999999998</v>
      </c>
    </row>
    <row r="87" spans="1:14" x14ac:dyDescent="0.35">
      <c r="A87" s="1" t="s">
        <v>3</v>
      </c>
      <c r="B87" s="18">
        <f t="shared" si="7"/>
        <v>0</v>
      </c>
      <c r="C87" s="1" t="s">
        <v>2</v>
      </c>
      <c r="D87" s="18">
        <f t="shared" si="8"/>
        <v>0</v>
      </c>
      <c r="E87" s="19">
        <f t="shared" si="9"/>
        <v>0</v>
      </c>
      <c r="F87" s="19">
        <f t="shared" si="10"/>
        <v>1</v>
      </c>
      <c r="G87" s="19">
        <f t="shared" si="11"/>
        <v>0</v>
      </c>
      <c r="H87" s="19">
        <f t="shared" si="12"/>
        <v>0</v>
      </c>
      <c r="I87" s="1" t="s">
        <v>1</v>
      </c>
      <c r="J87" s="1" t="s">
        <v>7</v>
      </c>
      <c r="K87" s="18">
        <f t="shared" si="13"/>
        <v>0</v>
      </c>
      <c r="L87" s="1">
        <v>4</v>
      </c>
      <c r="M87" s="1">
        <v>34.83</v>
      </c>
      <c r="N87" s="1">
        <v>5.17</v>
      </c>
    </row>
    <row r="88" spans="1:14" x14ac:dyDescent="0.35">
      <c r="A88" s="1" t="s">
        <v>5</v>
      </c>
      <c r="B88" s="18">
        <f t="shared" si="7"/>
        <v>1</v>
      </c>
      <c r="C88" s="1" t="s">
        <v>2</v>
      </c>
      <c r="D88" s="18">
        <f t="shared" si="8"/>
        <v>0</v>
      </c>
      <c r="E88" s="19">
        <f t="shared" si="9"/>
        <v>0</v>
      </c>
      <c r="F88" s="19">
        <f t="shared" si="10"/>
        <v>1</v>
      </c>
      <c r="G88" s="19">
        <f t="shared" si="11"/>
        <v>0</v>
      </c>
      <c r="H88" s="19">
        <f t="shared" si="12"/>
        <v>0</v>
      </c>
      <c r="I88" s="1" t="s">
        <v>1</v>
      </c>
      <c r="J88" s="1" t="s">
        <v>7</v>
      </c>
      <c r="K88" s="18">
        <f t="shared" si="13"/>
        <v>0</v>
      </c>
      <c r="L88" s="1">
        <v>2</v>
      </c>
      <c r="M88" s="1">
        <v>13.03</v>
      </c>
      <c r="N88" s="1">
        <v>2</v>
      </c>
    </row>
    <row r="89" spans="1:14" x14ac:dyDescent="0.35">
      <c r="A89" s="1" t="s">
        <v>5</v>
      </c>
      <c r="B89" s="18">
        <f t="shared" si="7"/>
        <v>1</v>
      </c>
      <c r="C89" s="1" t="s">
        <v>2</v>
      </c>
      <c r="D89" s="18">
        <f t="shared" si="8"/>
        <v>0</v>
      </c>
      <c r="E89" s="19">
        <f t="shared" si="9"/>
        <v>0</v>
      </c>
      <c r="F89" s="19">
        <f t="shared" si="10"/>
        <v>1</v>
      </c>
      <c r="G89" s="19">
        <f t="shared" si="11"/>
        <v>0</v>
      </c>
      <c r="H89" s="19">
        <f t="shared" si="12"/>
        <v>0</v>
      </c>
      <c r="I89" s="1" t="s">
        <v>1</v>
      </c>
      <c r="J89" s="1" t="s">
        <v>7</v>
      </c>
      <c r="K89" s="18">
        <f t="shared" si="13"/>
        <v>0</v>
      </c>
      <c r="L89" s="1">
        <v>2</v>
      </c>
      <c r="M89" s="1">
        <v>18.28</v>
      </c>
      <c r="N89" s="1">
        <v>4</v>
      </c>
    </row>
    <row r="90" spans="1:14" x14ac:dyDescent="0.35">
      <c r="A90" s="1" t="s">
        <v>5</v>
      </c>
      <c r="B90" s="18">
        <f t="shared" si="7"/>
        <v>1</v>
      </c>
      <c r="C90" s="1" t="s">
        <v>2</v>
      </c>
      <c r="D90" s="18">
        <f t="shared" si="8"/>
        <v>0</v>
      </c>
      <c r="E90" s="19">
        <f t="shared" si="9"/>
        <v>0</v>
      </c>
      <c r="F90" s="19">
        <f t="shared" si="10"/>
        <v>1</v>
      </c>
      <c r="G90" s="19">
        <f t="shared" si="11"/>
        <v>0</v>
      </c>
      <c r="H90" s="19">
        <f t="shared" si="12"/>
        <v>0</v>
      </c>
      <c r="I90" s="1" t="s">
        <v>1</v>
      </c>
      <c r="J90" s="1" t="s">
        <v>7</v>
      </c>
      <c r="K90" s="18">
        <f t="shared" si="13"/>
        <v>0</v>
      </c>
      <c r="L90" s="1">
        <v>2</v>
      </c>
      <c r="M90" s="1">
        <v>24.71</v>
      </c>
      <c r="N90" s="1">
        <v>5.85</v>
      </c>
    </row>
    <row r="91" spans="1:14" x14ac:dyDescent="0.35">
      <c r="A91" s="1" t="s">
        <v>5</v>
      </c>
      <c r="B91" s="18">
        <f t="shared" si="7"/>
        <v>1</v>
      </c>
      <c r="C91" s="1" t="s">
        <v>2</v>
      </c>
      <c r="D91" s="18">
        <f t="shared" si="8"/>
        <v>0</v>
      </c>
      <c r="E91" s="19">
        <f t="shared" si="9"/>
        <v>0</v>
      </c>
      <c r="F91" s="19">
        <f t="shared" si="10"/>
        <v>1</v>
      </c>
      <c r="G91" s="19">
        <f t="shared" si="11"/>
        <v>0</v>
      </c>
      <c r="H91" s="19">
        <f t="shared" si="12"/>
        <v>0</v>
      </c>
      <c r="I91" s="1" t="s">
        <v>1</v>
      </c>
      <c r="J91" s="1" t="s">
        <v>7</v>
      </c>
      <c r="K91" s="18">
        <f t="shared" si="13"/>
        <v>0</v>
      </c>
      <c r="L91" s="1">
        <v>2</v>
      </c>
      <c r="M91" s="1">
        <v>21.16</v>
      </c>
      <c r="N91" s="1">
        <v>3</v>
      </c>
    </row>
    <row r="92" spans="1:14" x14ac:dyDescent="0.35">
      <c r="A92" s="1" t="s">
        <v>5</v>
      </c>
      <c r="B92" s="18">
        <f t="shared" si="7"/>
        <v>1</v>
      </c>
      <c r="C92" s="1" t="s">
        <v>6</v>
      </c>
      <c r="D92" s="18">
        <f t="shared" si="8"/>
        <v>1</v>
      </c>
      <c r="E92" s="19">
        <f t="shared" si="9"/>
        <v>0</v>
      </c>
      <c r="F92" s="19">
        <f t="shared" si="10"/>
        <v>0</v>
      </c>
      <c r="G92" s="19">
        <f t="shared" si="11"/>
        <v>1</v>
      </c>
      <c r="H92" s="19">
        <f t="shared" si="12"/>
        <v>0</v>
      </c>
      <c r="I92" s="1" t="s">
        <v>8</v>
      </c>
      <c r="J92" s="1" t="s">
        <v>0</v>
      </c>
      <c r="K92" s="18">
        <f t="shared" si="13"/>
        <v>1</v>
      </c>
      <c r="L92" s="1">
        <v>2</v>
      </c>
      <c r="M92" s="1">
        <v>28.97</v>
      </c>
      <c r="N92" s="1">
        <v>3</v>
      </c>
    </row>
    <row r="93" spans="1:14" x14ac:dyDescent="0.35">
      <c r="A93" s="1" t="s">
        <v>5</v>
      </c>
      <c r="B93" s="18">
        <f t="shared" si="7"/>
        <v>1</v>
      </c>
      <c r="C93" s="1" t="s">
        <v>2</v>
      </c>
      <c r="D93" s="18">
        <f t="shared" si="8"/>
        <v>0</v>
      </c>
      <c r="E93" s="19">
        <f t="shared" si="9"/>
        <v>0</v>
      </c>
      <c r="F93" s="19">
        <f t="shared" si="10"/>
        <v>0</v>
      </c>
      <c r="G93" s="19">
        <f t="shared" si="11"/>
        <v>1</v>
      </c>
      <c r="H93" s="19">
        <f t="shared" si="12"/>
        <v>0</v>
      </c>
      <c r="I93" s="1" t="s">
        <v>8</v>
      </c>
      <c r="J93" s="1" t="s">
        <v>0</v>
      </c>
      <c r="K93" s="18">
        <f t="shared" si="13"/>
        <v>1</v>
      </c>
      <c r="L93" s="1">
        <v>2</v>
      </c>
      <c r="M93" s="1">
        <v>22.49</v>
      </c>
      <c r="N93" s="1">
        <v>3.5</v>
      </c>
    </row>
    <row r="94" spans="1:14" x14ac:dyDescent="0.35">
      <c r="A94" s="1" t="s">
        <v>3</v>
      </c>
      <c r="B94" s="18">
        <f t="shared" si="7"/>
        <v>0</v>
      </c>
      <c r="C94" s="1" t="s">
        <v>6</v>
      </c>
      <c r="D94" s="18">
        <f t="shared" si="8"/>
        <v>1</v>
      </c>
      <c r="E94" s="19">
        <f t="shared" si="9"/>
        <v>0</v>
      </c>
      <c r="F94" s="19">
        <f t="shared" si="10"/>
        <v>0</v>
      </c>
      <c r="G94" s="19">
        <f t="shared" si="11"/>
        <v>1</v>
      </c>
      <c r="H94" s="19">
        <f t="shared" si="12"/>
        <v>0</v>
      </c>
      <c r="I94" s="1" t="s">
        <v>8</v>
      </c>
      <c r="J94" s="1" t="s">
        <v>0</v>
      </c>
      <c r="K94" s="18">
        <f t="shared" si="13"/>
        <v>1</v>
      </c>
      <c r="L94" s="1">
        <v>2</v>
      </c>
      <c r="M94" s="1">
        <v>5.75</v>
      </c>
      <c r="N94" s="1">
        <v>1</v>
      </c>
    </row>
    <row r="95" spans="1:14" x14ac:dyDescent="0.35">
      <c r="A95" s="1" t="s">
        <v>3</v>
      </c>
      <c r="B95" s="18">
        <f t="shared" si="7"/>
        <v>0</v>
      </c>
      <c r="C95" s="1" t="s">
        <v>6</v>
      </c>
      <c r="D95" s="18">
        <f t="shared" si="8"/>
        <v>1</v>
      </c>
      <c r="E95" s="19">
        <f t="shared" si="9"/>
        <v>0</v>
      </c>
      <c r="F95" s="19">
        <f t="shared" si="10"/>
        <v>0</v>
      </c>
      <c r="G95" s="19">
        <f t="shared" si="11"/>
        <v>1</v>
      </c>
      <c r="H95" s="19">
        <f t="shared" si="12"/>
        <v>0</v>
      </c>
      <c r="I95" s="1" t="s">
        <v>8</v>
      </c>
      <c r="J95" s="1" t="s">
        <v>0</v>
      </c>
      <c r="K95" s="18">
        <f t="shared" si="13"/>
        <v>1</v>
      </c>
      <c r="L95" s="1">
        <v>2</v>
      </c>
      <c r="M95" s="1">
        <v>16.32</v>
      </c>
      <c r="N95" s="1">
        <v>4.3</v>
      </c>
    </row>
    <row r="96" spans="1:14" x14ac:dyDescent="0.35">
      <c r="A96" s="1" t="s">
        <v>3</v>
      </c>
      <c r="B96" s="18">
        <f t="shared" si="7"/>
        <v>0</v>
      </c>
      <c r="C96" s="1" t="s">
        <v>2</v>
      </c>
      <c r="D96" s="18">
        <f t="shared" si="8"/>
        <v>0</v>
      </c>
      <c r="E96" s="19">
        <f t="shared" si="9"/>
        <v>0</v>
      </c>
      <c r="F96" s="19">
        <f t="shared" si="10"/>
        <v>0</v>
      </c>
      <c r="G96" s="19">
        <f t="shared" si="11"/>
        <v>1</v>
      </c>
      <c r="H96" s="19">
        <f t="shared" si="12"/>
        <v>0</v>
      </c>
      <c r="I96" s="1" t="s">
        <v>8</v>
      </c>
      <c r="J96" s="1" t="s">
        <v>0</v>
      </c>
      <c r="K96" s="18">
        <f t="shared" si="13"/>
        <v>1</v>
      </c>
      <c r="L96" s="1">
        <v>2</v>
      </c>
      <c r="M96" s="1">
        <v>22.75</v>
      </c>
      <c r="N96" s="1">
        <v>3.25</v>
      </c>
    </row>
    <row r="97" spans="1:14" x14ac:dyDescent="0.35">
      <c r="A97" s="1" t="s">
        <v>5</v>
      </c>
      <c r="B97" s="18">
        <f t="shared" si="7"/>
        <v>1</v>
      </c>
      <c r="C97" s="1" t="s">
        <v>6</v>
      </c>
      <c r="D97" s="18">
        <f t="shared" si="8"/>
        <v>1</v>
      </c>
      <c r="E97" s="19">
        <f t="shared" si="9"/>
        <v>0</v>
      </c>
      <c r="F97" s="19">
        <f t="shared" si="10"/>
        <v>0</v>
      </c>
      <c r="G97" s="19">
        <f t="shared" si="11"/>
        <v>1</v>
      </c>
      <c r="H97" s="19">
        <f t="shared" si="12"/>
        <v>0</v>
      </c>
      <c r="I97" s="1" t="s">
        <v>8</v>
      </c>
      <c r="J97" s="1" t="s">
        <v>0</v>
      </c>
      <c r="K97" s="18">
        <f t="shared" si="13"/>
        <v>1</v>
      </c>
      <c r="L97" s="1">
        <v>4</v>
      </c>
      <c r="M97" s="1">
        <v>40.17</v>
      </c>
      <c r="N97" s="1">
        <v>4.7300000000000004</v>
      </c>
    </row>
    <row r="98" spans="1:14" x14ac:dyDescent="0.35">
      <c r="A98" s="1" t="s">
        <v>5</v>
      </c>
      <c r="B98" s="18">
        <f t="shared" si="7"/>
        <v>1</v>
      </c>
      <c r="C98" s="1" t="s">
        <v>6</v>
      </c>
      <c r="D98" s="18">
        <f t="shared" si="8"/>
        <v>1</v>
      </c>
      <c r="E98" s="19">
        <f t="shared" si="9"/>
        <v>0</v>
      </c>
      <c r="F98" s="19">
        <f t="shared" si="10"/>
        <v>0</v>
      </c>
      <c r="G98" s="19">
        <f t="shared" si="11"/>
        <v>1</v>
      </c>
      <c r="H98" s="19">
        <f t="shared" si="12"/>
        <v>0</v>
      </c>
      <c r="I98" s="1" t="s">
        <v>8</v>
      </c>
      <c r="J98" s="1" t="s">
        <v>0</v>
      </c>
      <c r="K98" s="18">
        <f t="shared" si="13"/>
        <v>1</v>
      </c>
      <c r="L98" s="1">
        <v>2</v>
      </c>
      <c r="M98" s="1">
        <v>27.28</v>
      </c>
      <c r="N98" s="1">
        <v>4</v>
      </c>
    </row>
    <row r="99" spans="1:14" x14ac:dyDescent="0.35">
      <c r="A99" s="1" t="s">
        <v>5</v>
      </c>
      <c r="B99" s="18">
        <f t="shared" si="7"/>
        <v>1</v>
      </c>
      <c r="C99" s="1" t="s">
        <v>6</v>
      </c>
      <c r="D99" s="18">
        <f t="shared" si="8"/>
        <v>1</v>
      </c>
      <c r="E99" s="19">
        <f t="shared" si="9"/>
        <v>0</v>
      </c>
      <c r="F99" s="19">
        <f t="shared" si="10"/>
        <v>0</v>
      </c>
      <c r="G99" s="19">
        <f t="shared" si="11"/>
        <v>1</v>
      </c>
      <c r="H99" s="19">
        <f t="shared" si="12"/>
        <v>0</v>
      </c>
      <c r="I99" s="1" t="s">
        <v>8</v>
      </c>
      <c r="J99" s="1" t="s">
        <v>0</v>
      </c>
      <c r="K99" s="18">
        <f t="shared" si="13"/>
        <v>1</v>
      </c>
      <c r="L99" s="1">
        <v>2</v>
      </c>
      <c r="M99" s="1">
        <v>12.03</v>
      </c>
      <c r="N99" s="1">
        <v>1.5</v>
      </c>
    </row>
    <row r="100" spans="1:14" x14ac:dyDescent="0.35">
      <c r="A100" s="1" t="s">
        <v>5</v>
      </c>
      <c r="B100" s="18">
        <f t="shared" si="7"/>
        <v>1</v>
      </c>
      <c r="C100" s="1" t="s">
        <v>6</v>
      </c>
      <c r="D100" s="18">
        <f t="shared" si="8"/>
        <v>1</v>
      </c>
      <c r="E100" s="19">
        <f t="shared" si="9"/>
        <v>0</v>
      </c>
      <c r="F100" s="19">
        <f t="shared" si="10"/>
        <v>0</v>
      </c>
      <c r="G100" s="19">
        <f t="shared" si="11"/>
        <v>1</v>
      </c>
      <c r="H100" s="19">
        <f t="shared" si="12"/>
        <v>0</v>
      </c>
      <c r="I100" s="1" t="s">
        <v>8</v>
      </c>
      <c r="J100" s="1" t="s">
        <v>0</v>
      </c>
      <c r="K100" s="18">
        <f t="shared" si="13"/>
        <v>1</v>
      </c>
      <c r="L100" s="1">
        <v>2</v>
      </c>
      <c r="M100" s="1">
        <v>21.01</v>
      </c>
      <c r="N100" s="1">
        <v>3</v>
      </c>
    </row>
    <row r="101" spans="1:14" x14ac:dyDescent="0.35">
      <c r="A101" s="1" t="s">
        <v>5</v>
      </c>
      <c r="B101" s="18">
        <f t="shared" si="7"/>
        <v>1</v>
      </c>
      <c r="C101" s="1" t="s">
        <v>2</v>
      </c>
      <c r="D101" s="18">
        <f t="shared" si="8"/>
        <v>0</v>
      </c>
      <c r="E101" s="19">
        <f t="shared" si="9"/>
        <v>0</v>
      </c>
      <c r="F101" s="19">
        <f t="shared" si="10"/>
        <v>0</v>
      </c>
      <c r="G101" s="19">
        <f t="shared" si="11"/>
        <v>1</v>
      </c>
      <c r="H101" s="19">
        <f t="shared" si="12"/>
        <v>0</v>
      </c>
      <c r="I101" s="1" t="s">
        <v>8</v>
      </c>
      <c r="J101" s="1" t="s">
        <v>0</v>
      </c>
      <c r="K101" s="18">
        <f t="shared" si="13"/>
        <v>1</v>
      </c>
      <c r="L101" s="1">
        <v>2</v>
      </c>
      <c r="M101" s="1">
        <v>12.46</v>
      </c>
      <c r="N101" s="1">
        <v>1.5</v>
      </c>
    </row>
    <row r="102" spans="1:14" x14ac:dyDescent="0.35">
      <c r="A102" s="1" t="s">
        <v>3</v>
      </c>
      <c r="B102" s="18">
        <f t="shared" si="7"/>
        <v>0</v>
      </c>
      <c r="C102" s="1" t="s">
        <v>6</v>
      </c>
      <c r="D102" s="18">
        <f t="shared" si="8"/>
        <v>1</v>
      </c>
      <c r="E102" s="19">
        <f t="shared" si="9"/>
        <v>0</v>
      </c>
      <c r="F102" s="19">
        <f t="shared" si="10"/>
        <v>0</v>
      </c>
      <c r="G102" s="19">
        <f t="shared" si="11"/>
        <v>1</v>
      </c>
      <c r="H102" s="19">
        <f t="shared" si="12"/>
        <v>0</v>
      </c>
      <c r="I102" s="1" t="s">
        <v>8</v>
      </c>
      <c r="J102" s="1" t="s">
        <v>0</v>
      </c>
      <c r="K102" s="18">
        <f t="shared" si="13"/>
        <v>1</v>
      </c>
      <c r="L102" s="1">
        <v>2</v>
      </c>
      <c r="M102" s="1">
        <v>11.35</v>
      </c>
      <c r="N102" s="1">
        <v>2.5</v>
      </c>
    </row>
    <row r="103" spans="1:14" x14ac:dyDescent="0.35">
      <c r="A103" s="1" t="s">
        <v>3</v>
      </c>
      <c r="B103" s="18">
        <f t="shared" si="7"/>
        <v>0</v>
      </c>
      <c r="C103" s="1" t="s">
        <v>6</v>
      </c>
      <c r="D103" s="18">
        <f t="shared" si="8"/>
        <v>1</v>
      </c>
      <c r="E103" s="19">
        <f t="shared" si="9"/>
        <v>0</v>
      </c>
      <c r="F103" s="19">
        <f t="shared" si="10"/>
        <v>0</v>
      </c>
      <c r="G103" s="19">
        <f t="shared" si="11"/>
        <v>1</v>
      </c>
      <c r="H103" s="19">
        <f t="shared" si="12"/>
        <v>0</v>
      </c>
      <c r="I103" s="1" t="s">
        <v>8</v>
      </c>
      <c r="J103" s="1" t="s">
        <v>0</v>
      </c>
      <c r="K103" s="18">
        <f t="shared" si="13"/>
        <v>1</v>
      </c>
      <c r="L103" s="1">
        <v>2</v>
      </c>
      <c r="M103" s="1">
        <v>15.38</v>
      </c>
      <c r="N103" s="1">
        <v>3</v>
      </c>
    </row>
    <row r="104" spans="1:14" x14ac:dyDescent="0.35">
      <c r="A104" s="1" t="s">
        <v>3</v>
      </c>
      <c r="B104" s="18">
        <f t="shared" si="7"/>
        <v>0</v>
      </c>
      <c r="C104" s="1" t="s">
        <v>6</v>
      </c>
      <c r="D104" s="18">
        <f t="shared" si="8"/>
        <v>1</v>
      </c>
      <c r="E104" s="19">
        <f t="shared" si="9"/>
        <v>0</v>
      </c>
      <c r="F104" s="19">
        <f t="shared" si="10"/>
        <v>0</v>
      </c>
      <c r="G104" s="19">
        <f t="shared" si="11"/>
        <v>0</v>
      </c>
      <c r="H104" s="19">
        <f t="shared" si="12"/>
        <v>1</v>
      </c>
      <c r="I104" s="1" t="s">
        <v>4</v>
      </c>
      <c r="J104" s="1" t="s">
        <v>0</v>
      </c>
      <c r="K104" s="18">
        <f t="shared" si="13"/>
        <v>1</v>
      </c>
      <c r="L104" s="1">
        <v>3</v>
      </c>
      <c r="M104" s="1">
        <v>44.3</v>
      </c>
      <c r="N104" s="1">
        <v>2.5</v>
      </c>
    </row>
    <row r="105" spans="1:14" x14ac:dyDescent="0.35">
      <c r="A105" s="1" t="s">
        <v>3</v>
      </c>
      <c r="B105" s="18">
        <f t="shared" si="7"/>
        <v>0</v>
      </c>
      <c r="C105" s="1" t="s">
        <v>6</v>
      </c>
      <c r="D105" s="18">
        <f t="shared" si="8"/>
        <v>1</v>
      </c>
      <c r="E105" s="19">
        <f t="shared" si="9"/>
        <v>0</v>
      </c>
      <c r="F105" s="19">
        <f t="shared" si="10"/>
        <v>0</v>
      </c>
      <c r="G105" s="19">
        <f t="shared" si="11"/>
        <v>0</v>
      </c>
      <c r="H105" s="19">
        <f t="shared" si="12"/>
        <v>1</v>
      </c>
      <c r="I105" s="1" t="s">
        <v>4</v>
      </c>
      <c r="J105" s="1" t="s">
        <v>0</v>
      </c>
      <c r="K105" s="18">
        <f t="shared" si="13"/>
        <v>1</v>
      </c>
      <c r="L105" s="1">
        <v>2</v>
      </c>
      <c r="M105" s="1">
        <v>22.42</v>
      </c>
      <c r="N105" s="1">
        <v>3.48</v>
      </c>
    </row>
    <row r="106" spans="1:14" x14ac:dyDescent="0.35">
      <c r="A106" s="1" t="s">
        <v>3</v>
      </c>
      <c r="B106" s="18">
        <f t="shared" si="7"/>
        <v>0</v>
      </c>
      <c r="C106" s="1" t="s">
        <v>2</v>
      </c>
      <c r="D106" s="18">
        <f t="shared" si="8"/>
        <v>0</v>
      </c>
      <c r="E106" s="19">
        <f t="shared" si="9"/>
        <v>0</v>
      </c>
      <c r="F106" s="19">
        <f t="shared" si="10"/>
        <v>0</v>
      </c>
      <c r="G106" s="19">
        <f t="shared" si="11"/>
        <v>0</v>
      </c>
      <c r="H106" s="19">
        <f t="shared" si="12"/>
        <v>1</v>
      </c>
      <c r="I106" s="1" t="s">
        <v>4</v>
      </c>
      <c r="J106" s="1" t="s">
        <v>0</v>
      </c>
      <c r="K106" s="18">
        <f t="shared" si="13"/>
        <v>1</v>
      </c>
      <c r="L106" s="1">
        <v>2</v>
      </c>
      <c r="M106" s="1">
        <v>20.92</v>
      </c>
      <c r="N106" s="1">
        <v>4.08</v>
      </c>
    </row>
    <row r="107" spans="1:14" x14ac:dyDescent="0.35">
      <c r="A107" s="1" t="s">
        <v>5</v>
      </c>
      <c r="B107" s="18">
        <f t="shared" si="7"/>
        <v>1</v>
      </c>
      <c r="C107" s="1" t="s">
        <v>6</v>
      </c>
      <c r="D107" s="18">
        <f t="shared" si="8"/>
        <v>1</v>
      </c>
      <c r="E107" s="19">
        <f t="shared" si="9"/>
        <v>0</v>
      </c>
      <c r="F107" s="19">
        <f t="shared" si="10"/>
        <v>0</v>
      </c>
      <c r="G107" s="19">
        <f t="shared" si="11"/>
        <v>0</v>
      </c>
      <c r="H107" s="19">
        <f t="shared" si="12"/>
        <v>1</v>
      </c>
      <c r="I107" s="1" t="s">
        <v>4</v>
      </c>
      <c r="J107" s="1" t="s">
        <v>0</v>
      </c>
      <c r="K107" s="18">
        <f t="shared" si="13"/>
        <v>1</v>
      </c>
      <c r="L107" s="1">
        <v>2</v>
      </c>
      <c r="M107" s="1">
        <v>15.36</v>
      </c>
      <c r="N107" s="1">
        <v>1.64</v>
      </c>
    </row>
    <row r="108" spans="1:14" x14ac:dyDescent="0.35">
      <c r="A108" s="1" t="s">
        <v>5</v>
      </c>
      <c r="B108" s="18">
        <f t="shared" si="7"/>
        <v>1</v>
      </c>
      <c r="C108" s="1" t="s">
        <v>6</v>
      </c>
      <c r="D108" s="18">
        <f t="shared" si="8"/>
        <v>1</v>
      </c>
      <c r="E108" s="19">
        <f t="shared" si="9"/>
        <v>0</v>
      </c>
      <c r="F108" s="19">
        <f t="shared" si="10"/>
        <v>0</v>
      </c>
      <c r="G108" s="19">
        <f t="shared" si="11"/>
        <v>0</v>
      </c>
      <c r="H108" s="19">
        <f t="shared" si="12"/>
        <v>1</v>
      </c>
      <c r="I108" s="1" t="s">
        <v>4</v>
      </c>
      <c r="J108" s="1" t="s">
        <v>0</v>
      </c>
      <c r="K108" s="18">
        <f t="shared" si="13"/>
        <v>1</v>
      </c>
      <c r="L108" s="1">
        <v>2</v>
      </c>
      <c r="M108" s="1">
        <v>20.49</v>
      </c>
      <c r="N108" s="1">
        <v>4.0599999999999996</v>
      </c>
    </row>
    <row r="109" spans="1:14" x14ac:dyDescent="0.35">
      <c r="A109" s="1" t="s">
        <v>5</v>
      </c>
      <c r="B109" s="18">
        <f t="shared" si="7"/>
        <v>1</v>
      </c>
      <c r="C109" s="1" t="s">
        <v>6</v>
      </c>
      <c r="D109" s="18">
        <f t="shared" si="8"/>
        <v>1</v>
      </c>
      <c r="E109" s="19">
        <f t="shared" si="9"/>
        <v>0</v>
      </c>
      <c r="F109" s="19">
        <f t="shared" si="10"/>
        <v>0</v>
      </c>
      <c r="G109" s="19">
        <f t="shared" si="11"/>
        <v>0</v>
      </c>
      <c r="H109" s="19">
        <f t="shared" si="12"/>
        <v>1</v>
      </c>
      <c r="I109" s="1" t="s">
        <v>4</v>
      </c>
      <c r="J109" s="1" t="s">
        <v>0</v>
      </c>
      <c r="K109" s="18">
        <f t="shared" si="13"/>
        <v>1</v>
      </c>
      <c r="L109" s="1">
        <v>2</v>
      </c>
      <c r="M109" s="1">
        <v>25.21</v>
      </c>
      <c r="N109" s="1">
        <v>4.29</v>
      </c>
    </row>
    <row r="110" spans="1:14" x14ac:dyDescent="0.35">
      <c r="A110" s="1" t="s">
        <v>5</v>
      </c>
      <c r="B110" s="18">
        <f t="shared" si="7"/>
        <v>1</v>
      </c>
      <c r="C110" s="1" t="s">
        <v>2</v>
      </c>
      <c r="D110" s="18">
        <f t="shared" si="8"/>
        <v>0</v>
      </c>
      <c r="E110" s="19">
        <f t="shared" si="9"/>
        <v>0</v>
      </c>
      <c r="F110" s="19">
        <f t="shared" si="10"/>
        <v>0</v>
      </c>
      <c r="G110" s="19">
        <f t="shared" si="11"/>
        <v>0</v>
      </c>
      <c r="H110" s="19">
        <f t="shared" si="12"/>
        <v>1</v>
      </c>
      <c r="I110" s="1" t="s">
        <v>4</v>
      </c>
      <c r="J110" s="1" t="s">
        <v>0</v>
      </c>
      <c r="K110" s="18">
        <f t="shared" si="13"/>
        <v>1</v>
      </c>
      <c r="L110" s="1">
        <v>2</v>
      </c>
      <c r="M110" s="1">
        <v>18.239999999999998</v>
      </c>
      <c r="N110" s="1">
        <v>3.76</v>
      </c>
    </row>
    <row r="111" spans="1:14" x14ac:dyDescent="0.35">
      <c r="A111" s="1" t="s">
        <v>3</v>
      </c>
      <c r="B111" s="18">
        <f t="shared" si="7"/>
        <v>0</v>
      </c>
      <c r="C111" s="1" t="s">
        <v>6</v>
      </c>
      <c r="D111" s="18">
        <f t="shared" si="8"/>
        <v>1</v>
      </c>
      <c r="E111" s="19">
        <f t="shared" si="9"/>
        <v>0</v>
      </c>
      <c r="F111" s="19">
        <f t="shared" si="10"/>
        <v>0</v>
      </c>
      <c r="G111" s="19">
        <f t="shared" si="11"/>
        <v>0</v>
      </c>
      <c r="H111" s="19">
        <f t="shared" si="12"/>
        <v>1</v>
      </c>
      <c r="I111" s="1" t="s">
        <v>4</v>
      </c>
      <c r="J111" s="1" t="s">
        <v>0</v>
      </c>
      <c r="K111" s="18">
        <f t="shared" si="13"/>
        <v>1</v>
      </c>
      <c r="L111" s="1">
        <v>2</v>
      </c>
      <c r="M111" s="1">
        <v>14.31</v>
      </c>
      <c r="N111" s="1">
        <v>4</v>
      </c>
    </row>
    <row r="112" spans="1:14" x14ac:dyDescent="0.35">
      <c r="A112" s="1" t="s">
        <v>5</v>
      </c>
      <c r="B112" s="18">
        <f t="shared" si="7"/>
        <v>1</v>
      </c>
      <c r="C112" s="1" t="s">
        <v>2</v>
      </c>
      <c r="D112" s="18">
        <f t="shared" si="8"/>
        <v>0</v>
      </c>
      <c r="E112" s="19">
        <f t="shared" si="9"/>
        <v>0</v>
      </c>
      <c r="F112" s="19">
        <f t="shared" si="10"/>
        <v>0</v>
      </c>
      <c r="G112" s="19">
        <f t="shared" si="11"/>
        <v>0</v>
      </c>
      <c r="H112" s="19">
        <f t="shared" si="12"/>
        <v>1</v>
      </c>
      <c r="I112" s="1" t="s">
        <v>4</v>
      </c>
      <c r="J112" s="1" t="s">
        <v>0</v>
      </c>
      <c r="K112" s="18">
        <f t="shared" si="13"/>
        <v>1</v>
      </c>
      <c r="L112" s="1">
        <v>2</v>
      </c>
      <c r="M112" s="1">
        <v>14</v>
      </c>
      <c r="N112" s="1">
        <v>3</v>
      </c>
    </row>
    <row r="113" spans="1:14" x14ac:dyDescent="0.35">
      <c r="A113" s="1" t="s">
        <v>3</v>
      </c>
      <c r="B113" s="18">
        <f t="shared" si="7"/>
        <v>0</v>
      </c>
      <c r="C113" s="1" t="s">
        <v>2</v>
      </c>
      <c r="D113" s="18">
        <f t="shared" si="8"/>
        <v>0</v>
      </c>
      <c r="E113" s="19">
        <f t="shared" si="9"/>
        <v>0</v>
      </c>
      <c r="F113" s="19">
        <f t="shared" si="10"/>
        <v>0</v>
      </c>
      <c r="G113" s="19">
        <f t="shared" si="11"/>
        <v>0</v>
      </c>
      <c r="H113" s="19">
        <f t="shared" si="12"/>
        <v>1</v>
      </c>
      <c r="I113" s="1" t="s">
        <v>4</v>
      </c>
      <c r="J113" s="1" t="s">
        <v>0</v>
      </c>
      <c r="K113" s="18">
        <f t="shared" si="13"/>
        <v>1</v>
      </c>
      <c r="L113" s="1">
        <v>1</v>
      </c>
      <c r="M113" s="1">
        <v>7.25</v>
      </c>
      <c r="N113" s="1">
        <v>1</v>
      </c>
    </row>
    <row r="114" spans="1:14" x14ac:dyDescent="0.35">
      <c r="A114" s="1" t="s">
        <v>5</v>
      </c>
      <c r="B114" s="18">
        <f t="shared" si="7"/>
        <v>1</v>
      </c>
      <c r="C114" s="1" t="s">
        <v>2</v>
      </c>
      <c r="D114" s="18">
        <f t="shared" si="8"/>
        <v>0</v>
      </c>
      <c r="E114" s="19">
        <f t="shared" si="9"/>
        <v>1</v>
      </c>
      <c r="F114" s="19">
        <f t="shared" si="10"/>
        <v>0</v>
      </c>
      <c r="G114" s="19">
        <f t="shared" si="11"/>
        <v>0</v>
      </c>
      <c r="H114" s="19">
        <f t="shared" si="12"/>
        <v>0</v>
      </c>
      <c r="I114" s="1" t="s">
        <v>9</v>
      </c>
      <c r="J114" s="1" t="s">
        <v>0</v>
      </c>
      <c r="K114" s="18">
        <f t="shared" si="13"/>
        <v>1</v>
      </c>
      <c r="L114" s="1">
        <v>3</v>
      </c>
      <c r="M114" s="1">
        <v>38.07</v>
      </c>
      <c r="N114" s="1">
        <v>4</v>
      </c>
    </row>
    <row r="115" spans="1:14" x14ac:dyDescent="0.35">
      <c r="A115" s="1" t="s">
        <v>5</v>
      </c>
      <c r="B115" s="18">
        <f t="shared" si="7"/>
        <v>1</v>
      </c>
      <c r="C115" s="1" t="s">
        <v>2</v>
      </c>
      <c r="D115" s="18">
        <f t="shared" si="8"/>
        <v>0</v>
      </c>
      <c r="E115" s="19">
        <f t="shared" si="9"/>
        <v>1</v>
      </c>
      <c r="F115" s="19">
        <f t="shared" si="10"/>
        <v>0</v>
      </c>
      <c r="G115" s="19">
        <f t="shared" si="11"/>
        <v>0</v>
      </c>
      <c r="H115" s="19">
        <f t="shared" si="12"/>
        <v>0</v>
      </c>
      <c r="I115" s="1" t="s">
        <v>9</v>
      </c>
      <c r="J115" s="1" t="s">
        <v>0</v>
      </c>
      <c r="K115" s="18">
        <f t="shared" si="13"/>
        <v>1</v>
      </c>
      <c r="L115" s="1">
        <v>2</v>
      </c>
      <c r="M115" s="1">
        <v>23.95</v>
      </c>
      <c r="N115" s="1">
        <v>2.5499999999999998</v>
      </c>
    </row>
    <row r="116" spans="1:14" x14ac:dyDescent="0.35">
      <c r="A116" s="1" t="s">
        <v>3</v>
      </c>
      <c r="B116" s="18">
        <f t="shared" si="7"/>
        <v>0</v>
      </c>
      <c r="C116" s="1" t="s">
        <v>2</v>
      </c>
      <c r="D116" s="18">
        <f t="shared" si="8"/>
        <v>0</v>
      </c>
      <c r="E116" s="19">
        <f t="shared" si="9"/>
        <v>1</v>
      </c>
      <c r="F116" s="19">
        <f t="shared" si="10"/>
        <v>0</v>
      </c>
      <c r="G116" s="19">
        <f t="shared" si="11"/>
        <v>0</v>
      </c>
      <c r="H116" s="19">
        <f t="shared" si="12"/>
        <v>0</v>
      </c>
      <c r="I116" s="1" t="s">
        <v>9</v>
      </c>
      <c r="J116" s="1" t="s">
        <v>0</v>
      </c>
      <c r="K116" s="18">
        <f t="shared" si="13"/>
        <v>1</v>
      </c>
      <c r="L116" s="1">
        <v>3</v>
      </c>
      <c r="M116" s="1">
        <v>25.71</v>
      </c>
      <c r="N116" s="1">
        <v>4</v>
      </c>
    </row>
    <row r="117" spans="1:14" x14ac:dyDescent="0.35">
      <c r="A117" s="1" t="s">
        <v>3</v>
      </c>
      <c r="B117" s="18">
        <f t="shared" si="7"/>
        <v>0</v>
      </c>
      <c r="C117" s="1" t="s">
        <v>2</v>
      </c>
      <c r="D117" s="18">
        <f t="shared" si="8"/>
        <v>0</v>
      </c>
      <c r="E117" s="19">
        <f t="shared" si="9"/>
        <v>1</v>
      </c>
      <c r="F117" s="19">
        <f t="shared" si="10"/>
        <v>0</v>
      </c>
      <c r="G117" s="19">
        <f t="shared" si="11"/>
        <v>0</v>
      </c>
      <c r="H117" s="19">
        <f t="shared" si="12"/>
        <v>0</v>
      </c>
      <c r="I117" s="1" t="s">
        <v>9</v>
      </c>
      <c r="J117" s="1" t="s">
        <v>0</v>
      </c>
      <c r="K117" s="18">
        <f t="shared" si="13"/>
        <v>1</v>
      </c>
      <c r="L117" s="1">
        <v>2</v>
      </c>
      <c r="M117" s="1">
        <v>17.309999999999999</v>
      </c>
      <c r="N117" s="1">
        <v>3.5</v>
      </c>
    </row>
    <row r="118" spans="1:14" x14ac:dyDescent="0.35">
      <c r="A118" s="1" t="s">
        <v>5</v>
      </c>
      <c r="B118" s="18">
        <f t="shared" si="7"/>
        <v>1</v>
      </c>
      <c r="C118" s="1" t="s">
        <v>2</v>
      </c>
      <c r="D118" s="18">
        <f t="shared" si="8"/>
        <v>0</v>
      </c>
      <c r="E118" s="19">
        <f t="shared" si="9"/>
        <v>1</v>
      </c>
      <c r="F118" s="19">
        <f t="shared" si="10"/>
        <v>0</v>
      </c>
      <c r="G118" s="19">
        <f t="shared" si="11"/>
        <v>0</v>
      </c>
      <c r="H118" s="19">
        <f t="shared" si="12"/>
        <v>0</v>
      </c>
      <c r="I118" s="1" t="s">
        <v>9</v>
      </c>
      <c r="J118" s="1" t="s">
        <v>0</v>
      </c>
      <c r="K118" s="18">
        <f t="shared" si="13"/>
        <v>1</v>
      </c>
      <c r="L118" s="1">
        <v>4</v>
      </c>
      <c r="M118" s="1">
        <v>29.93</v>
      </c>
      <c r="N118" s="1">
        <v>5.07</v>
      </c>
    </row>
    <row r="119" spans="1:14" x14ac:dyDescent="0.35">
      <c r="A119" s="1" t="s">
        <v>3</v>
      </c>
      <c r="B119" s="18">
        <f t="shared" si="7"/>
        <v>0</v>
      </c>
      <c r="C119" s="1" t="s">
        <v>2</v>
      </c>
      <c r="D119" s="18">
        <f t="shared" si="8"/>
        <v>0</v>
      </c>
      <c r="E119" s="19">
        <f t="shared" si="9"/>
        <v>0</v>
      </c>
      <c r="F119" s="19">
        <f t="shared" si="10"/>
        <v>1</v>
      </c>
      <c r="G119" s="19">
        <f t="shared" si="11"/>
        <v>0</v>
      </c>
      <c r="H119" s="19">
        <f t="shared" si="12"/>
        <v>0</v>
      </c>
      <c r="I119" s="1" t="s">
        <v>1</v>
      </c>
      <c r="J119" s="1" t="s">
        <v>7</v>
      </c>
      <c r="K119" s="18">
        <f t="shared" si="13"/>
        <v>0</v>
      </c>
      <c r="L119" s="1">
        <v>2</v>
      </c>
      <c r="M119" s="1">
        <v>10.65</v>
      </c>
      <c r="N119" s="1">
        <v>1.5</v>
      </c>
    </row>
    <row r="120" spans="1:14" x14ac:dyDescent="0.35">
      <c r="A120" s="1" t="s">
        <v>3</v>
      </c>
      <c r="B120" s="18">
        <f t="shared" si="7"/>
        <v>0</v>
      </c>
      <c r="C120" s="1" t="s">
        <v>2</v>
      </c>
      <c r="D120" s="18">
        <f t="shared" si="8"/>
        <v>0</v>
      </c>
      <c r="E120" s="19">
        <f t="shared" si="9"/>
        <v>0</v>
      </c>
      <c r="F120" s="19">
        <f t="shared" si="10"/>
        <v>1</v>
      </c>
      <c r="G120" s="19">
        <f t="shared" si="11"/>
        <v>0</v>
      </c>
      <c r="H120" s="19">
        <f t="shared" si="12"/>
        <v>0</v>
      </c>
      <c r="I120" s="1" t="s">
        <v>1</v>
      </c>
      <c r="J120" s="1" t="s">
        <v>7</v>
      </c>
      <c r="K120" s="18">
        <f t="shared" si="13"/>
        <v>0</v>
      </c>
      <c r="L120" s="1">
        <v>2</v>
      </c>
      <c r="M120" s="1">
        <v>12.43</v>
      </c>
      <c r="N120" s="1">
        <v>1.8</v>
      </c>
    </row>
    <row r="121" spans="1:14" x14ac:dyDescent="0.35">
      <c r="A121" s="1" t="s">
        <v>3</v>
      </c>
      <c r="B121" s="18">
        <f t="shared" si="7"/>
        <v>0</v>
      </c>
      <c r="C121" s="1" t="s">
        <v>2</v>
      </c>
      <c r="D121" s="18">
        <f t="shared" si="8"/>
        <v>0</v>
      </c>
      <c r="E121" s="19">
        <f t="shared" si="9"/>
        <v>0</v>
      </c>
      <c r="F121" s="19">
        <f t="shared" si="10"/>
        <v>1</v>
      </c>
      <c r="G121" s="19">
        <f t="shared" si="11"/>
        <v>0</v>
      </c>
      <c r="H121" s="19">
        <f t="shared" si="12"/>
        <v>0</v>
      </c>
      <c r="I121" s="1" t="s">
        <v>1</v>
      </c>
      <c r="J121" s="1" t="s">
        <v>7</v>
      </c>
      <c r="K121" s="18">
        <f t="shared" si="13"/>
        <v>0</v>
      </c>
      <c r="L121" s="1">
        <v>4</v>
      </c>
      <c r="M121" s="1">
        <v>24.08</v>
      </c>
      <c r="N121" s="1">
        <v>2.92</v>
      </c>
    </row>
    <row r="122" spans="1:14" x14ac:dyDescent="0.35">
      <c r="A122" s="1" t="s">
        <v>5</v>
      </c>
      <c r="B122" s="18">
        <f t="shared" si="7"/>
        <v>1</v>
      </c>
      <c r="C122" s="1" t="s">
        <v>2</v>
      </c>
      <c r="D122" s="18">
        <f t="shared" si="8"/>
        <v>0</v>
      </c>
      <c r="E122" s="19">
        <f t="shared" si="9"/>
        <v>0</v>
      </c>
      <c r="F122" s="19">
        <f t="shared" si="10"/>
        <v>1</v>
      </c>
      <c r="G122" s="19">
        <f t="shared" si="11"/>
        <v>0</v>
      </c>
      <c r="H122" s="19">
        <f t="shared" si="12"/>
        <v>0</v>
      </c>
      <c r="I122" s="1" t="s">
        <v>1</v>
      </c>
      <c r="J122" s="1" t="s">
        <v>7</v>
      </c>
      <c r="K122" s="18">
        <f t="shared" si="13"/>
        <v>0</v>
      </c>
      <c r="L122" s="1">
        <v>2</v>
      </c>
      <c r="M122" s="1">
        <v>11.69</v>
      </c>
      <c r="N122" s="1">
        <v>2.31</v>
      </c>
    </row>
    <row r="123" spans="1:14" x14ac:dyDescent="0.35">
      <c r="A123" s="1" t="s">
        <v>3</v>
      </c>
      <c r="B123" s="18">
        <f t="shared" si="7"/>
        <v>0</v>
      </c>
      <c r="C123" s="1" t="s">
        <v>2</v>
      </c>
      <c r="D123" s="18">
        <f t="shared" si="8"/>
        <v>0</v>
      </c>
      <c r="E123" s="19">
        <f t="shared" si="9"/>
        <v>0</v>
      </c>
      <c r="F123" s="19">
        <f t="shared" si="10"/>
        <v>1</v>
      </c>
      <c r="G123" s="19">
        <f t="shared" si="11"/>
        <v>0</v>
      </c>
      <c r="H123" s="19">
        <f t="shared" si="12"/>
        <v>0</v>
      </c>
      <c r="I123" s="1" t="s">
        <v>1</v>
      </c>
      <c r="J123" s="1" t="s">
        <v>7</v>
      </c>
      <c r="K123" s="18">
        <f t="shared" si="13"/>
        <v>0</v>
      </c>
      <c r="L123" s="1">
        <v>2</v>
      </c>
      <c r="M123" s="1">
        <v>13.42</v>
      </c>
      <c r="N123" s="1">
        <v>1.68</v>
      </c>
    </row>
    <row r="124" spans="1:14" x14ac:dyDescent="0.35">
      <c r="A124" s="1" t="s">
        <v>5</v>
      </c>
      <c r="B124" s="18">
        <f t="shared" si="7"/>
        <v>1</v>
      </c>
      <c r="C124" s="1" t="s">
        <v>2</v>
      </c>
      <c r="D124" s="18">
        <f t="shared" si="8"/>
        <v>0</v>
      </c>
      <c r="E124" s="19">
        <f t="shared" si="9"/>
        <v>0</v>
      </c>
      <c r="F124" s="19">
        <f t="shared" si="10"/>
        <v>1</v>
      </c>
      <c r="G124" s="19">
        <f t="shared" si="11"/>
        <v>0</v>
      </c>
      <c r="H124" s="19">
        <f t="shared" si="12"/>
        <v>0</v>
      </c>
      <c r="I124" s="1" t="s">
        <v>1</v>
      </c>
      <c r="J124" s="1" t="s">
        <v>7</v>
      </c>
      <c r="K124" s="18">
        <f t="shared" si="13"/>
        <v>0</v>
      </c>
      <c r="L124" s="1">
        <v>2</v>
      </c>
      <c r="M124" s="1">
        <v>14.26</v>
      </c>
      <c r="N124" s="1">
        <v>2.5</v>
      </c>
    </row>
    <row r="125" spans="1:14" x14ac:dyDescent="0.35">
      <c r="A125" s="1" t="s">
        <v>5</v>
      </c>
      <c r="B125" s="18">
        <f t="shared" si="7"/>
        <v>1</v>
      </c>
      <c r="C125" s="1" t="s">
        <v>2</v>
      </c>
      <c r="D125" s="18">
        <f t="shared" si="8"/>
        <v>0</v>
      </c>
      <c r="E125" s="19">
        <f t="shared" si="9"/>
        <v>0</v>
      </c>
      <c r="F125" s="19">
        <f t="shared" si="10"/>
        <v>1</v>
      </c>
      <c r="G125" s="19">
        <f t="shared" si="11"/>
        <v>0</v>
      </c>
      <c r="H125" s="19">
        <f t="shared" si="12"/>
        <v>0</v>
      </c>
      <c r="I125" s="1" t="s">
        <v>1</v>
      </c>
      <c r="J125" s="1" t="s">
        <v>7</v>
      </c>
      <c r="K125" s="18">
        <f t="shared" si="13"/>
        <v>0</v>
      </c>
      <c r="L125" s="1">
        <v>2</v>
      </c>
      <c r="M125" s="1">
        <v>15.95</v>
      </c>
      <c r="N125" s="1">
        <v>2</v>
      </c>
    </row>
    <row r="126" spans="1:14" x14ac:dyDescent="0.35">
      <c r="A126" s="1" t="s">
        <v>3</v>
      </c>
      <c r="B126" s="18">
        <f t="shared" si="7"/>
        <v>0</v>
      </c>
      <c r="C126" s="1" t="s">
        <v>2</v>
      </c>
      <c r="D126" s="18">
        <f t="shared" si="8"/>
        <v>0</v>
      </c>
      <c r="E126" s="19">
        <f t="shared" si="9"/>
        <v>0</v>
      </c>
      <c r="F126" s="19">
        <f t="shared" si="10"/>
        <v>1</v>
      </c>
      <c r="G126" s="19">
        <f t="shared" si="11"/>
        <v>0</v>
      </c>
      <c r="H126" s="19">
        <f t="shared" si="12"/>
        <v>0</v>
      </c>
      <c r="I126" s="1" t="s">
        <v>1</v>
      </c>
      <c r="J126" s="1" t="s">
        <v>7</v>
      </c>
      <c r="K126" s="18">
        <f t="shared" si="13"/>
        <v>0</v>
      </c>
      <c r="L126" s="1">
        <v>2</v>
      </c>
      <c r="M126" s="1">
        <v>12.48</v>
      </c>
      <c r="N126" s="1">
        <v>2.52</v>
      </c>
    </row>
    <row r="127" spans="1:14" x14ac:dyDescent="0.35">
      <c r="A127" s="1" t="s">
        <v>3</v>
      </c>
      <c r="B127" s="18">
        <f t="shared" si="7"/>
        <v>0</v>
      </c>
      <c r="C127" s="1" t="s">
        <v>2</v>
      </c>
      <c r="D127" s="18">
        <f t="shared" si="8"/>
        <v>0</v>
      </c>
      <c r="E127" s="19">
        <f t="shared" si="9"/>
        <v>0</v>
      </c>
      <c r="F127" s="19">
        <f t="shared" si="10"/>
        <v>1</v>
      </c>
      <c r="G127" s="19">
        <f t="shared" si="11"/>
        <v>0</v>
      </c>
      <c r="H127" s="19">
        <f t="shared" si="12"/>
        <v>0</v>
      </c>
      <c r="I127" s="1" t="s">
        <v>1</v>
      </c>
      <c r="J127" s="1" t="s">
        <v>7</v>
      </c>
      <c r="K127" s="18">
        <f t="shared" si="13"/>
        <v>0</v>
      </c>
      <c r="L127" s="1">
        <v>6</v>
      </c>
      <c r="M127" s="1">
        <v>29.8</v>
      </c>
      <c r="N127" s="1">
        <v>4.2</v>
      </c>
    </row>
    <row r="128" spans="1:14" x14ac:dyDescent="0.35">
      <c r="A128" s="1" t="s">
        <v>5</v>
      </c>
      <c r="B128" s="18">
        <f t="shared" si="7"/>
        <v>1</v>
      </c>
      <c r="C128" s="1" t="s">
        <v>2</v>
      </c>
      <c r="D128" s="18">
        <f t="shared" si="8"/>
        <v>0</v>
      </c>
      <c r="E128" s="19">
        <f t="shared" si="9"/>
        <v>0</v>
      </c>
      <c r="F128" s="19">
        <f t="shared" si="10"/>
        <v>1</v>
      </c>
      <c r="G128" s="19">
        <f t="shared" si="11"/>
        <v>0</v>
      </c>
      <c r="H128" s="19">
        <f t="shared" si="12"/>
        <v>0</v>
      </c>
      <c r="I128" s="1" t="s">
        <v>1</v>
      </c>
      <c r="J128" s="1" t="s">
        <v>7</v>
      </c>
      <c r="K128" s="18">
        <f t="shared" si="13"/>
        <v>0</v>
      </c>
      <c r="L128" s="1">
        <v>2</v>
      </c>
      <c r="M128" s="1">
        <v>8.52</v>
      </c>
      <c r="N128" s="1">
        <v>1.48</v>
      </c>
    </row>
    <row r="129" spans="1:14" x14ac:dyDescent="0.35">
      <c r="A129" s="1" t="s">
        <v>3</v>
      </c>
      <c r="B129" s="18">
        <f t="shared" si="7"/>
        <v>0</v>
      </c>
      <c r="C129" s="1" t="s">
        <v>2</v>
      </c>
      <c r="D129" s="18">
        <f t="shared" si="8"/>
        <v>0</v>
      </c>
      <c r="E129" s="19">
        <f t="shared" si="9"/>
        <v>0</v>
      </c>
      <c r="F129" s="19">
        <f t="shared" si="10"/>
        <v>1</v>
      </c>
      <c r="G129" s="19">
        <f t="shared" si="11"/>
        <v>0</v>
      </c>
      <c r="H129" s="19">
        <f t="shared" si="12"/>
        <v>0</v>
      </c>
      <c r="I129" s="1" t="s">
        <v>1</v>
      </c>
      <c r="J129" s="1" t="s">
        <v>7</v>
      </c>
      <c r="K129" s="18">
        <f t="shared" si="13"/>
        <v>0</v>
      </c>
      <c r="L129" s="1">
        <v>2</v>
      </c>
      <c r="M129" s="1">
        <v>14.52</v>
      </c>
      <c r="N129" s="1">
        <v>2</v>
      </c>
    </row>
    <row r="130" spans="1:14" x14ac:dyDescent="0.35">
      <c r="A130" s="1" t="s">
        <v>3</v>
      </c>
      <c r="B130" s="18">
        <f t="shared" ref="B130:B193" si="14">IF(A130=$Q$1,0,1)</f>
        <v>0</v>
      </c>
      <c r="C130" s="1" t="s">
        <v>2</v>
      </c>
      <c r="D130" s="18">
        <f t="shared" ref="D130:D193" si="15">IF(C130=$Q$4,0,1)</f>
        <v>0</v>
      </c>
      <c r="E130" s="19">
        <f t="shared" ref="E130:E193" si="16">IF(I130="Sun",1,0)</f>
        <v>0</v>
      </c>
      <c r="F130" s="19">
        <f t="shared" ref="F130:F193" si="17">IF(I130="Thur",1,0)</f>
        <v>1</v>
      </c>
      <c r="G130" s="19">
        <f t="shared" ref="G130:G193" si="18">IF(I130="Fri",1,0)</f>
        <v>0</v>
      </c>
      <c r="H130" s="19">
        <f t="shared" ref="H130:H193" si="19">IF(I130="Sat",1,0)</f>
        <v>0</v>
      </c>
      <c r="I130" s="1" t="s">
        <v>1</v>
      </c>
      <c r="J130" s="1" t="s">
        <v>7</v>
      </c>
      <c r="K130" s="18">
        <f t="shared" ref="K130:K193" si="20">IF(J130=$Q$13,1,0)</f>
        <v>0</v>
      </c>
      <c r="L130" s="1">
        <v>2</v>
      </c>
      <c r="M130" s="1">
        <v>11.38</v>
      </c>
      <c r="N130" s="1">
        <v>2</v>
      </c>
    </row>
    <row r="131" spans="1:14" x14ac:dyDescent="0.35">
      <c r="A131" s="1" t="s">
        <v>5</v>
      </c>
      <c r="B131" s="18">
        <f t="shared" si="14"/>
        <v>1</v>
      </c>
      <c r="C131" s="1" t="s">
        <v>2</v>
      </c>
      <c r="D131" s="18">
        <f t="shared" si="15"/>
        <v>0</v>
      </c>
      <c r="E131" s="19">
        <f t="shared" si="16"/>
        <v>0</v>
      </c>
      <c r="F131" s="19">
        <f t="shared" si="17"/>
        <v>1</v>
      </c>
      <c r="G131" s="19">
        <f t="shared" si="18"/>
        <v>0</v>
      </c>
      <c r="H131" s="19">
        <f t="shared" si="19"/>
        <v>0</v>
      </c>
      <c r="I131" s="1" t="s">
        <v>1</v>
      </c>
      <c r="J131" s="1" t="s">
        <v>7</v>
      </c>
      <c r="K131" s="18">
        <f t="shared" si="20"/>
        <v>0</v>
      </c>
      <c r="L131" s="1">
        <v>3</v>
      </c>
      <c r="M131" s="1">
        <v>22.82</v>
      </c>
      <c r="N131" s="1">
        <v>2.1800000000000002</v>
      </c>
    </row>
    <row r="132" spans="1:14" x14ac:dyDescent="0.35">
      <c r="A132" s="1" t="s">
        <v>5</v>
      </c>
      <c r="B132" s="18">
        <f t="shared" si="14"/>
        <v>1</v>
      </c>
      <c r="C132" s="1" t="s">
        <v>2</v>
      </c>
      <c r="D132" s="18">
        <f t="shared" si="15"/>
        <v>0</v>
      </c>
      <c r="E132" s="19">
        <f t="shared" si="16"/>
        <v>0</v>
      </c>
      <c r="F132" s="19">
        <f t="shared" si="17"/>
        <v>1</v>
      </c>
      <c r="G132" s="19">
        <f t="shared" si="18"/>
        <v>0</v>
      </c>
      <c r="H132" s="19">
        <f t="shared" si="19"/>
        <v>0</v>
      </c>
      <c r="I132" s="1" t="s">
        <v>1</v>
      </c>
      <c r="J132" s="1" t="s">
        <v>7</v>
      </c>
      <c r="K132" s="18">
        <f t="shared" si="20"/>
        <v>0</v>
      </c>
      <c r="L132" s="1">
        <v>2</v>
      </c>
      <c r="M132" s="1">
        <v>19.079999999999998</v>
      </c>
      <c r="N132" s="1">
        <v>1.5</v>
      </c>
    </row>
    <row r="133" spans="1:14" x14ac:dyDescent="0.35">
      <c r="A133" s="1" t="s">
        <v>3</v>
      </c>
      <c r="B133" s="18">
        <f t="shared" si="14"/>
        <v>0</v>
      </c>
      <c r="C133" s="1" t="s">
        <v>2</v>
      </c>
      <c r="D133" s="18">
        <f t="shared" si="15"/>
        <v>0</v>
      </c>
      <c r="E133" s="19">
        <f t="shared" si="16"/>
        <v>0</v>
      </c>
      <c r="F133" s="19">
        <f t="shared" si="17"/>
        <v>1</v>
      </c>
      <c r="G133" s="19">
        <f t="shared" si="18"/>
        <v>0</v>
      </c>
      <c r="H133" s="19">
        <f t="shared" si="19"/>
        <v>0</v>
      </c>
      <c r="I133" s="1" t="s">
        <v>1</v>
      </c>
      <c r="J133" s="1" t="s">
        <v>7</v>
      </c>
      <c r="K133" s="18">
        <f t="shared" si="20"/>
        <v>0</v>
      </c>
      <c r="L133" s="1">
        <v>2</v>
      </c>
      <c r="M133" s="1">
        <v>20.27</v>
      </c>
      <c r="N133" s="1">
        <v>2.83</v>
      </c>
    </row>
    <row r="134" spans="1:14" x14ac:dyDescent="0.35">
      <c r="A134" s="1" t="s">
        <v>3</v>
      </c>
      <c r="B134" s="18">
        <f t="shared" si="14"/>
        <v>0</v>
      </c>
      <c r="C134" s="1" t="s">
        <v>2</v>
      </c>
      <c r="D134" s="18">
        <f t="shared" si="15"/>
        <v>0</v>
      </c>
      <c r="E134" s="19">
        <f t="shared" si="16"/>
        <v>0</v>
      </c>
      <c r="F134" s="19">
        <f t="shared" si="17"/>
        <v>1</v>
      </c>
      <c r="G134" s="19">
        <f t="shared" si="18"/>
        <v>0</v>
      </c>
      <c r="H134" s="19">
        <f t="shared" si="19"/>
        <v>0</v>
      </c>
      <c r="I134" s="1" t="s">
        <v>1</v>
      </c>
      <c r="J134" s="1" t="s">
        <v>7</v>
      </c>
      <c r="K134" s="18">
        <f t="shared" si="20"/>
        <v>0</v>
      </c>
      <c r="L134" s="1">
        <v>2</v>
      </c>
      <c r="M134" s="1">
        <v>11.17</v>
      </c>
      <c r="N134" s="1">
        <v>1.5</v>
      </c>
    </row>
    <row r="135" spans="1:14" x14ac:dyDescent="0.35">
      <c r="A135" s="1" t="s">
        <v>3</v>
      </c>
      <c r="B135" s="18">
        <f t="shared" si="14"/>
        <v>0</v>
      </c>
      <c r="C135" s="1" t="s">
        <v>2</v>
      </c>
      <c r="D135" s="18">
        <f t="shared" si="15"/>
        <v>0</v>
      </c>
      <c r="E135" s="19">
        <f t="shared" si="16"/>
        <v>0</v>
      </c>
      <c r="F135" s="19">
        <f t="shared" si="17"/>
        <v>1</v>
      </c>
      <c r="G135" s="19">
        <f t="shared" si="18"/>
        <v>0</v>
      </c>
      <c r="H135" s="19">
        <f t="shared" si="19"/>
        <v>0</v>
      </c>
      <c r="I135" s="1" t="s">
        <v>1</v>
      </c>
      <c r="J135" s="1" t="s">
        <v>7</v>
      </c>
      <c r="K135" s="18">
        <f t="shared" si="20"/>
        <v>0</v>
      </c>
      <c r="L135" s="1">
        <v>2</v>
      </c>
      <c r="M135" s="1">
        <v>12.26</v>
      </c>
      <c r="N135" s="1">
        <v>2</v>
      </c>
    </row>
    <row r="136" spans="1:14" x14ac:dyDescent="0.35">
      <c r="A136" s="1" t="s">
        <v>3</v>
      </c>
      <c r="B136" s="18">
        <f t="shared" si="14"/>
        <v>0</v>
      </c>
      <c r="C136" s="1" t="s">
        <v>2</v>
      </c>
      <c r="D136" s="18">
        <f t="shared" si="15"/>
        <v>0</v>
      </c>
      <c r="E136" s="19">
        <f t="shared" si="16"/>
        <v>0</v>
      </c>
      <c r="F136" s="19">
        <f t="shared" si="17"/>
        <v>1</v>
      </c>
      <c r="G136" s="19">
        <f t="shared" si="18"/>
        <v>0</v>
      </c>
      <c r="H136" s="19">
        <f t="shared" si="19"/>
        <v>0</v>
      </c>
      <c r="I136" s="1" t="s">
        <v>1</v>
      </c>
      <c r="J136" s="1" t="s">
        <v>7</v>
      </c>
      <c r="K136" s="18">
        <f t="shared" si="20"/>
        <v>0</v>
      </c>
      <c r="L136" s="1">
        <v>2</v>
      </c>
      <c r="M136" s="1">
        <v>18.260000000000002</v>
      </c>
      <c r="N136" s="1">
        <v>3.25</v>
      </c>
    </row>
    <row r="137" spans="1:14" x14ac:dyDescent="0.35">
      <c r="A137" s="1" t="s">
        <v>3</v>
      </c>
      <c r="B137" s="18">
        <f t="shared" si="14"/>
        <v>0</v>
      </c>
      <c r="C137" s="1" t="s">
        <v>2</v>
      </c>
      <c r="D137" s="18">
        <f t="shared" si="15"/>
        <v>0</v>
      </c>
      <c r="E137" s="19">
        <f t="shared" si="16"/>
        <v>0</v>
      </c>
      <c r="F137" s="19">
        <f t="shared" si="17"/>
        <v>1</v>
      </c>
      <c r="G137" s="19">
        <f t="shared" si="18"/>
        <v>0</v>
      </c>
      <c r="H137" s="19">
        <f t="shared" si="19"/>
        <v>0</v>
      </c>
      <c r="I137" s="1" t="s">
        <v>1</v>
      </c>
      <c r="J137" s="1" t="s">
        <v>7</v>
      </c>
      <c r="K137" s="18">
        <f t="shared" si="20"/>
        <v>0</v>
      </c>
      <c r="L137" s="1">
        <v>2</v>
      </c>
      <c r="M137" s="1">
        <v>8.51</v>
      </c>
      <c r="N137" s="1">
        <v>1.25</v>
      </c>
    </row>
    <row r="138" spans="1:14" x14ac:dyDescent="0.35">
      <c r="A138" s="1" t="s">
        <v>3</v>
      </c>
      <c r="B138" s="18">
        <f t="shared" si="14"/>
        <v>0</v>
      </c>
      <c r="C138" s="1" t="s">
        <v>2</v>
      </c>
      <c r="D138" s="18">
        <f t="shared" si="15"/>
        <v>0</v>
      </c>
      <c r="E138" s="19">
        <f t="shared" si="16"/>
        <v>0</v>
      </c>
      <c r="F138" s="19">
        <f t="shared" si="17"/>
        <v>1</v>
      </c>
      <c r="G138" s="19">
        <f t="shared" si="18"/>
        <v>0</v>
      </c>
      <c r="H138" s="19">
        <f t="shared" si="19"/>
        <v>0</v>
      </c>
      <c r="I138" s="1" t="s">
        <v>1</v>
      </c>
      <c r="J138" s="1" t="s">
        <v>7</v>
      </c>
      <c r="K138" s="18">
        <f t="shared" si="20"/>
        <v>0</v>
      </c>
      <c r="L138" s="1">
        <v>2</v>
      </c>
      <c r="M138" s="1">
        <v>10.33</v>
      </c>
      <c r="N138" s="1">
        <v>2</v>
      </c>
    </row>
    <row r="139" spans="1:14" x14ac:dyDescent="0.35">
      <c r="A139" s="1" t="s">
        <v>3</v>
      </c>
      <c r="B139" s="18">
        <f t="shared" si="14"/>
        <v>0</v>
      </c>
      <c r="C139" s="1" t="s">
        <v>2</v>
      </c>
      <c r="D139" s="18">
        <f t="shared" si="15"/>
        <v>0</v>
      </c>
      <c r="E139" s="19">
        <f t="shared" si="16"/>
        <v>0</v>
      </c>
      <c r="F139" s="19">
        <f t="shared" si="17"/>
        <v>1</v>
      </c>
      <c r="G139" s="19">
        <f t="shared" si="18"/>
        <v>0</v>
      </c>
      <c r="H139" s="19">
        <f t="shared" si="19"/>
        <v>0</v>
      </c>
      <c r="I139" s="1" t="s">
        <v>1</v>
      </c>
      <c r="J139" s="1" t="s">
        <v>7</v>
      </c>
      <c r="K139" s="18">
        <f t="shared" si="20"/>
        <v>0</v>
      </c>
      <c r="L139" s="1">
        <v>2</v>
      </c>
      <c r="M139" s="1">
        <v>14.15</v>
      </c>
      <c r="N139" s="1">
        <v>2</v>
      </c>
    </row>
    <row r="140" spans="1:14" x14ac:dyDescent="0.35">
      <c r="A140" s="1" t="s">
        <v>5</v>
      </c>
      <c r="B140" s="18">
        <f t="shared" si="14"/>
        <v>1</v>
      </c>
      <c r="C140" s="1" t="s">
        <v>6</v>
      </c>
      <c r="D140" s="18">
        <f t="shared" si="15"/>
        <v>1</v>
      </c>
      <c r="E140" s="19">
        <f t="shared" si="16"/>
        <v>0</v>
      </c>
      <c r="F140" s="19">
        <f t="shared" si="17"/>
        <v>1</v>
      </c>
      <c r="G140" s="19">
        <f t="shared" si="18"/>
        <v>0</v>
      </c>
      <c r="H140" s="19">
        <f t="shared" si="19"/>
        <v>0</v>
      </c>
      <c r="I140" s="1" t="s">
        <v>1</v>
      </c>
      <c r="J140" s="1" t="s">
        <v>7</v>
      </c>
      <c r="K140" s="18">
        <f t="shared" si="20"/>
        <v>0</v>
      </c>
      <c r="L140" s="1">
        <v>2</v>
      </c>
      <c r="M140" s="1">
        <v>16</v>
      </c>
      <c r="N140" s="1">
        <v>2</v>
      </c>
    </row>
    <row r="141" spans="1:14" x14ac:dyDescent="0.35">
      <c r="A141" s="1" t="s">
        <v>3</v>
      </c>
      <c r="B141" s="18">
        <f t="shared" si="14"/>
        <v>0</v>
      </c>
      <c r="C141" s="1" t="s">
        <v>2</v>
      </c>
      <c r="D141" s="18">
        <f t="shared" si="15"/>
        <v>0</v>
      </c>
      <c r="E141" s="19">
        <f t="shared" si="16"/>
        <v>0</v>
      </c>
      <c r="F141" s="19">
        <f t="shared" si="17"/>
        <v>1</v>
      </c>
      <c r="G141" s="19">
        <f t="shared" si="18"/>
        <v>0</v>
      </c>
      <c r="H141" s="19">
        <f t="shared" si="19"/>
        <v>0</v>
      </c>
      <c r="I141" s="1" t="s">
        <v>1</v>
      </c>
      <c r="J141" s="1" t="s">
        <v>7</v>
      </c>
      <c r="K141" s="18">
        <f t="shared" si="20"/>
        <v>0</v>
      </c>
      <c r="L141" s="1">
        <v>2</v>
      </c>
      <c r="M141" s="1">
        <v>13.16</v>
      </c>
      <c r="N141" s="1">
        <v>2.75</v>
      </c>
    </row>
    <row r="142" spans="1:14" x14ac:dyDescent="0.35">
      <c r="A142" s="1" t="s">
        <v>3</v>
      </c>
      <c r="B142" s="18">
        <f t="shared" si="14"/>
        <v>0</v>
      </c>
      <c r="C142" s="1" t="s">
        <v>2</v>
      </c>
      <c r="D142" s="18">
        <f t="shared" si="15"/>
        <v>0</v>
      </c>
      <c r="E142" s="19">
        <f t="shared" si="16"/>
        <v>0</v>
      </c>
      <c r="F142" s="19">
        <f t="shared" si="17"/>
        <v>1</v>
      </c>
      <c r="G142" s="19">
        <f t="shared" si="18"/>
        <v>0</v>
      </c>
      <c r="H142" s="19">
        <f t="shared" si="19"/>
        <v>0</v>
      </c>
      <c r="I142" s="1" t="s">
        <v>1</v>
      </c>
      <c r="J142" s="1" t="s">
        <v>7</v>
      </c>
      <c r="K142" s="18">
        <f t="shared" si="20"/>
        <v>0</v>
      </c>
      <c r="L142" s="1">
        <v>2</v>
      </c>
      <c r="M142" s="1">
        <v>17.47</v>
      </c>
      <c r="N142" s="1">
        <v>3.5</v>
      </c>
    </row>
    <row r="143" spans="1:14" x14ac:dyDescent="0.35">
      <c r="A143" s="1" t="s">
        <v>5</v>
      </c>
      <c r="B143" s="18">
        <f t="shared" si="14"/>
        <v>1</v>
      </c>
      <c r="C143" s="1" t="s">
        <v>2</v>
      </c>
      <c r="D143" s="18">
        <f t="shared" si="15"/>
        <v>0</v>
      </c>
      <c r="E143" s="19">
        <f t="shared" si="16"/>
        <v>0</v>
      </c>
      <c r="F143" s="19">
        <f t="shared" si="17"/>
        <v>1</v>
      </c>
      <c r="G143" s="19">
        <f t="shared" si="18"/>
        <v>0</v>
      </c>
      <c r="H143" s="19">
        <f t="shared" si="19"/>
        <v>0</v>
      </c>
      <c r="I143" s="1" t="s">
        <v>1</v>
      </c>
      <c r="J143" s="1" t="s">
        <v>7</v>
      </c>
      <c r="K143" s="18">
        <f t="shared" si="20"/>
        <v>0</v>
      </c>
      <c r="L143" s="1">
        <v>6</v>
      </c>
      <c r="M143" s="1">
        <v>34.299999999999997</v>
      </c>
      <c r="N143" s="1">
        <v>6.7</v>
      </c>
    </row>
    <row r="144" spans="1:14" x14ac:dyDescent="0.35">
      <c r="A144" s="1" t="s">
        <v>5</v>
      </c>
      <c r="B144" s="18">
        <f t="shared" si="14"/>
        <v>1</v>
      </c>
      <c r="C144" s="1" t="s">
        <v>2</v>
      </c>
      <c r="D144" s="18">
        <f t="shared" si="15"/>
        <v>0</v>
      </c>
      <c r="E144" s="19">
        <f t="shared" si="16"/>
        <v>0</v>
      </c>
      <c r="F144" s="19">
        <f t="shared" si="17"/>
        <v>1</v>
      </c>
      <c r="G144" s="19">
        <f t="shared" si="18"/>
        <v>0</v>
      </c>
      <c r="H144" s="19">
        <f t="shared" si="19"/>
        <v>0</v>
      </c>
      <c r="I144" s="1" t="s">
        <v>1</v>
      </c>
      <c r="J144" s="1" t="s">
        <v>7</v>
      </c>
      <c r="K144" s="18">
        <f t="shared" si="20"/>
        <v>0</v>
      </c>
      <c r="L144" s="1">
        <v>5</v>
      </c>
      <c r="M144" s="1">
        <v>41.19</v>
      </c>
      <c r="N144" s="1">
        <v>5</v>
      </c>
    </row>
    <row r="145" spans="1:14" x14ac:dyDescent="0.35">
      <c r="A145" s="1" t="s">
        <v>3</v>
      </c>
      <c r="B145" s="18">
        <f t="shared" si="14"/>
        <v>0</v>
      </c>
      <c r="C145" s="1" t="s">
        <v>2</v>
      </c>
      <c r="D145" s="18">
        <f t="shared" si="15"/>
        <v>0</v>
      </c>
      <c r="E145" s="19">
        <f t="shared" si="16"/>
        <v>0</v>
      </c>
      <c r="F145" s="19">
        <f t="shared" si="17"/>
        <v>1</v>
      </c>
      <c r="G145" s="19">
        <f t="shared" si="18"/>
        <v>0</v>
      </c>
      <c r="H145" s="19">
        <f t="shared" si="19"/>
        <v>0</v>
      </c>
      <c r="I145" s="1" t="s">
        <v>1</v>
      </c>
      <c r="J145" s="1" t="s">
        <v>7</v>
      </c>
      <c r="K145" s="18">
        <f t="shared" si="20"/>
        <v>0</v>
      </c>
      <c r="L145" s="1">
        <v>6</v>
      </c>
      <c r="M145" s="1">
        <v>27.05</v>
      </c>
      <c r="N145" s="1">
        <v>5</v>
      </c>
    </row>
    <row r="146" spans="1:14" x14ac:dyDescent="0.35">
      <c r="A146" s="1" t="s">
        <v>3</v>
      </c>
      <c r="B146" s="18">
        <f t="shared" si="14"/>
        <v>0</v>
      </c>
      <c r="C146" s="1" t="s">
        <v>2</v>
      </c>
      <c r="D146" s="18">
        <f t="shared" si="15"/>
        <v>0</v>
      </c>
      <c r="E146" s="19">
        <f t="shared" si="16"/>
        <v>0</v>
      </c>
      <c r="F146" s="19">
        <f t="shared" si="17"/>
        <v>1</v>
      </c>
      <c r="G146" s="19">
        <f t="shared" si="18"/>
        <v>0</v>
      </c>
      <c r="H146" s="19">
        <f t="shared" si="19"/>
        <v>0</v>
      </c>
      <c r="I146" s="1" t="s">
        <v>1</v>
      </c>
      <c r="J146" s="1" t="s">
        <v>7</v>
      </c>
      <c r="K146" s="18">
        <f t="shared" si="20"/>
        <v>0</v>
      </c>
      <c r="L146" s="1">
        <v>2</v>
      </c>
      <c r="M146" s="1">
        <v>16.43</v>
      </c>
      <c r="N146" s="1">
        <v>2.2999999999999998</v>
      </c>
    </row>
    <row r="147" spans="1:14" x14ac:dyDescent="0.35">
      <c r="A147" s="1" t="s">
        <v>3</v>
      </c>
      <c r="B147" s="18">
        <f t="shared" si="14"/>
        <v>0</v>
      </c>
      <c r="C147" s="1" t="s">
        <v>2</v>
      </c>
      <c r="D147" s="18">
        <f t="shared" si="15"/>
        <v>0</v>
      </c>
      <c r="E147" s="19">
        <f t="shared" si="16"/>
        <v>0</v>
      </c>
      <c r="F147" s="19">
        <f t="shared" si="17"/>
        <v>1</v>
      </c>
      <c r="G147" s="19">
        <f t="shared" si="18"/>
        <v>0</v>
      </c>
      <c r="H147" s="19">
        <f t="shared" si="19"/>
        <v>0</v>
      </c>
      <c r="I147" s="1" t="s">
        <v>1</v>
      </c>
      <c r="J147" s="1" t="s">
        <v>7</v>
      </c>
      <c r="K147" s="18">
        <f t="shared" si="20"/>
        <v>0</v>
      </c>
      <c r="L147" s="1">
        <v>2</v>
      </c>
      <c r="M147" s="1">
        <v>8.35</v>
      </c>
      <c r="N147" s="1">
        <v>1.5</v>
      </c>
    </row>
    <row r="148" spans="1:14" x14ac:dyDescent="0.35">
      <c r="A148" s="1" t="s">
        <v>3</v>
      </c>
      <c r="B148" s="18">
        <f t="shared" si="14"/>
        <v>0</v>
      </c>
      <c r="C148" s="1" t="s">
        <v>2</v>
      </c>
      <c r="D148" s="18">
        <f t="shared" si="15"/>
        <v>0</v>
      </c>
      <c r="E148" s="19">
        <f t="shared" si="16"/>
        <v>0</v>
      </c>
      <c r="F148" s="19">
        <f t="shared" si="17"/>
        <v>1</v>
      </c>
      <c r="G148" s="19">
        <f t="shared" si="18"/>
        <v>0</v>
      </c>
      <c r="H148" s="19">
        <f t="shared" si="19"/>
        <v>0</v>
      </c>
      <c r="I148" s="1" t="s">
        <v>1</v>
      </c>
      <c r="J148" s="1" t="s">
        <v>7</v>
      </c>
      <c r="K148" s="18">
        <f t="shared" si="20"/>
        <v>0</v>
      </c>
      <c r="L148" s="1">
        <v>3</v>
      </c>
      <c r="M148" s="1">
        <v>18.64</v>
      </c>
      <c r="N148" s="1">
        <v>1.36</v>
      </c>
    </row>
    <row r="149" spans="1:14" x14ac:dyDescent="0.35">
      <c r="A149" s="1" t="s">
        <v>3</v>
      </c>
      <c r="B149" s="18">
        <f t="shared" si="14"/>
        <v>0</v>
      </c>
      <c r="C149" s="1" t="s">
        <v>2</v>
      </c>
      <c r="D149" s="18">
        <f t="shared" si="15"/>
        <v>0</v>
      </c>
      <c r="E149" s="19">
        <f t="shared" si="16"/>
        <v>0</v>
      </c>
      <c r="F149" s="19">
        <f t="shared" si="17"/>
        <v>1</v>
      </c>
      <c r="G149" s="19">
        <f t="shared" si="18"/>
        <v>0</v>
      </c>
      <c r="H149" s="19">
        <f t="shared" si="19"/>
        <v>0</v>
      </c>
      <c r="I149" s="1" t="s">
        <v>1</v>
      </c>
      <c r="J149" s="1" t="s">
        <v>7</v>
      </c>
      <c r="K149" s="18">
        <f t="shared" si="20"/>
        <v>0</v>
      </c>
      <c r="L149" s="1">
        <v>2</v>
      </c>
      <c r="M149" s="1">
        <v>11.87</v>
      </c>
      <c r="N149" s="1">
        <v>1.63</v>
      </c>
    </row>
    <row r="150" spans="1:14" x14ac:dyDescent="0.35">
      <c r="A150" s="1" t="s">
        <v>5</v>
      </c>
      <c r="B150" s="18">
        <f t="shared" si="14"/>
        <v>1</v>
      </c>
      <c r="C150" s="1" t="s">
        <v>2</v>
      </c>
      <c r="D150" s="18">
        <f t="shared" si="15"/>
        <v>0</v>
      </c>
      <c r="E150" s="19">
        <f t="shared" si="16"/>
        <v>0</v>
      </c>
      <c r="F150" s="19">
        <f t="shared" si="17"/>
        <v>1</v>
      </c>
      <c r="G150" s="19">
        <f t="shared" si="18"/>
        <v>0</v>
      </c>
      <c r="H150" s="19">
        <f t="shared" si="19"/>
        <v>0</v>
      </c>
      <c r="I150" s="1" t="s">
        <v>1</v>
      </c>
      <c r="J150" s="1" t="s">
        <v>7</v>
      </c>
      <c r="K150" s="18">
        <f t="shared" si="20"/>
        <v>0</v>
      </c>
      <c r="L150" s="1">
        <v>2</v>
      </c>
      <c r="M150" s="1">
        <v>9.7799999999999994</v>
      </c>
      <c r="N150" s="1">
        <v>1.73</v>
      </c>
    </row>
    <row r="151" spans="1:14" x14ac:dyDescent="0.35">
      <c r="A151" s="1" t="s">
        <v>5</v>
      </c>
      <c r="B151" s="18">
        <f t="shared" si="14"/>
        <v>1</v>
      </c>
      <c r="C151" s="1" t="s">
        <v>2</v>
      </c>
      <c r="D151" s="18">
        <f t="shared" si="15"/>
        <v>0</v>
      </c>
      <c r="E151" s="19">
        <f t="shared" si="16"/>
        <v>0</v>
      </c>
      <c r="F151" s="19">
        <f t="shared" si="17"/>
        <v>1</v>
      </c>
      <c r="G151" s="19">
        <f t="shared" si="18"/>
        <v>0</v>
      </c>
      <c r="H151" s="19">
        <f t="shared" si="19"/>
        <v>0</v>
      </c>
      <c r="I151" s="1" t="s">
        <v>1</v>
      </c>
      <c r="J151" s="1" t="s">
        <v>7</v>
      </c>
      <c r="K151" s="18">
        <f t="shared" si="20"/>
        <v>0</v>
      </c>
      <c r="L151" s="1">
        <v>2</v>
      </c>
      <c r="M151" s="1">
        <v>7.51</v>
      </c>
      <c r="N151" s="1">
        <v>2</v>
      </c>
    </row>
    <row r="152" spans="1:14" x14ac:dyDescent="0.35">
      <c r="A152" s="1" t="s">
        <v>5</v>
      </c>
      <c r="B152" s="18">
        <f t="shared" si="14"/>
        <v>1</v>
      </c>
      <c r="C152" s="1" t="s">
        <v>2</v>
      </c>
      <c r="D152" s="18">
        <f t="shared" si="15"/>
        <v>0</v>
      </c>
      <c r="E152" s="19">
        <f t="shared" si="16"/>
        <v>1</v>
      </c>
      <c r="F152" s="19">
        <f t="shared" si="17"/>
        <v>0</v>
      </c>
      <c r="G152" s="19">
        <f t="shared" si="18"/>
        <v>0</v>
      </c>
      <c r="H152" s="19">
        <f t="shared" si="19"/>
        <v>0</v>
      </c>
      <c r="I152" s="1" t="s">
        <v>9</v>
      </c>
      <c r="J152" s="1" t="s">
        <v>0</v>
      </c>
      <c r="K152" s="18">
        <f t="shared" si="20"/>
        <v>1</v>
      </c>
      <c r="L152" s="1">
        <v>2</v>
      </c>
      <c r="M152" s="1">
        <v>14.07</v>
      </c>
      <c r="N152" s="1">
        <v>2.5</v>
      </c>
    </row>
    <row r="153" spans="1:14" x14ac:dyDescent="0.35">
      <c r="A153" s="1" t="s">
        <v>5</v>
      </c>
      <c r="B153" s="18">
        <f t="shared" si="14"/>
        <v>1</v>
      </c>
      <c r="C153" s="1" t="s">
        <v>2</v>
      </c>
      <c r="D153" s="18">
        <f t="shared" si="15"/>
        <v>0</v>
      </c>
      <c r="E153" s="19">
        <f t="shared" si="16"/>
        <v>1</v>
      </c>
      <c r="F153" s="19">
        <f t="shared" si="17"/>
        <v>0</v>
      </c>
      <c r="G153" s="19">
        <f t="shared" si="18"/>
        <v>0</v>
      </c>
      <c r="H153" s="19">
        <f t="shared" si="19"/>
        <v>0</v>
      </c>
      <c r="I153" s="1" t="s">
        <v>9</v>
      </c>
      <c r="J153" s="1" t="s">
        <v>0</v>
      </c>
      <c r="K153" s="18">
        <f t="shared" si="20"/>
        <v>1</v>
      </c>
      <c r="L153" s="1">
        <v>2</v>
      </c>
      <c r="M153" s="1">
        <v>13.13</v>
      </c>
      <c r="N153" s="1">
        <v>2</v>
      </c>
    </row>
    <row r="154" spans="1:14" x14ac:dyDescent="0.35">
      <c r="A154" s="1" t="s">
        <v>5</v>
      </c>
      <c r="B154" s="18">
        <f t="shared" si="14"/>
        <v>1</v>
      </c>
      <c r="C154" s="1" t="s">
        <v>2</v>
      </c>
      <c r="D154" s="18">
        <f t="shared" si="15"/>
        <v>0</v>
      </c>
      <c r="E154" s="19">
        <f t="shared" si="16"/>
        <v>1</v>
      </c>
      <c r="F154" s="19">
        <f t="shared" si="17"/>
        <v>0</v>
      </c>
      <c r="G154" s="19">
        <f t="shared" si="18"/>
        <v>0</v>
      </c>
      <c r="H154" s="19">
        <f t="shared" si="19"/>
        <v>0</v>
      </c>
      <c r="I154" s="1" t="s">
        <v>9</v>
      </c>
      <c r="J154" s="1" t="s">
        <v>0</v>
      </c>
      <c r="K154" s="18">
        <f t="shared" si="20"/>
        <v>1</v>
      </c>
      <c r="L154" s="1">
        <v>3</v>
      </c>
      <c r="M154" s="1">
        <v>17.260000000000002</v>
      </c>
      <c r="N154" s="1">
        <v>2.74</v>
      </c>
    </row>
    <row r="155" spans="1:14" x14ac:dyDescent="0.35">
      <c r="A155" s="1" t="s">
        <v>5</v>
      </c>
      <c r="B155" s="18">
        <f t="shared" si="14"/>
        <v>1</v>
      </c>
      <c r="C155" s="1" t="s">
        <v>2</v>
      </c>
      <c r="D155" s="18">
        <f t="shared" si="15"/>
        <v>0</v>
      </c>
      <c r="E155" s="19">
        <f t="shared" si="16"/>
        <v>1</v>
      </c>
      <c r="F155" s="19">
        <f t="shared" si="17"/>
        <v>0</v>
      </c>
      <c r="G155" s="19">
        <f t="shared" si="18"/>
        <v>0</v>
      </c>
      <c r="H155" s="19">
        <f t="shared" si="19"/>
        <v>0</v>
      </c>
      <c r="I155" s="1" t="s">
        <v>9</v>
      </c>
      <c r="J155" s="1" t="s">
        <v>0</v>
      </c>
      <c r="K155" s="18">
        <f t="shared" si="20"/>
        <v>1</v>
      </c>
      <c r="L155" s="1">
        <v>4</v>
      </c>
      <c r="M155" s="1">
        <v>24.55</v>
      </c>
      <c r="N155" s="1">
        <v>2</v>
      </c>
    </row>
    <row r="156" spans="1:14" x14ac:dyDescent="0.35">
      <c r="A156" s="1" t="s">
        <v>5</v>
      </c>
      <c r="B156" s="18">
        <f t="shared" si="14"/>
        <v>1</v>
      </c>
      <c r="C156" s="1" t="s">
        <v>2</v>
      </c>
      <c r="D156" s="18">
        <f t="shared" si="15"/>
        <v>0</v>
      </c>
      <c r="E156" s="19">
        <f t="shared" si="16"/>
        <v>1</v>
      </c>
      <c r="F156" s="19">
        <f t="shared" si="17"/>
        <v>0</v>
      </c>
      <c r="G156" s="19">
        <f t="shared" si="18"/>
        <v>0</v>
      </c>
      <c r="H156" s="19">
        <f t="shared" si="19"/>
        <v>0</v>
      </c>
      <c r="I156" s="1" t="s">
        <v>9</v>
      </c>
      <c r="J156" s="1" t="s">
        <v>0</v>
      </c>
      <c r="K156" s="18">
        <f t="shared" si="20"/>
        <v>1</v>
      </c>
      <c r="L156" s="1">
        <v>4</v>
      </c>
      <c r="M156" s="1">
        <v>19.77</v>
      </c>
      <c r="N156" s="1">
        <v>2</v>
      </c>
    </row>
    <row r="157" spans="1:14" x14ac:dyDescent="0.35">
      <c r="A157" s="1" t="s">
        <v>3</v>
      </c>
      <c r="B157" s="18">
        <f t="shared" si="14"/>
        <v>0</v>
      </c>
      <c r="C157" s="1" t="s">
        <v>2</v>
      </c>
      <c r="D157" s="18">
        <f t="shared" si="15"/>
        <v>0</v>
      </c>
      <c r="E157" s="19">
        <f t="shared" si="16"/>
        <v>1</v>
      </c>
      <c r="F157" s="19">
        <f t="shared" si="17"/>
        <v>0</v>
      </c>
      <c r="G157" s="19">
        <f t="shared" si="18"/>
        <v>0</v>
      </c>
      <c r="H157" s="19">
        <f t="shared" si="19"/>
        <v>0</v>
      </c>
      <c r="I157" s="1" t="s">
        <v>9</v>
      </c>
      <c r="J157" s="1" t="s">
        <v>0</v>
      </c>
      <c r="K157" s="18">
        <f t="shared" si="20"/>
        <v>1</v>
      </c>
      <c r="L157" s="1">
        <v>5</v>
      </c>
      <c r="M157" s="1">
        <v>29.85</v>
      </c>
      <c r="N157" s="1">
        <v>5.14</v>
      </c>
    </row>
    <row r="158" spans="1:14" x14ac:dyDescent="0.35">
      <c r="A158" s="1" t="s">
        <v>5</v>
      </c>
      <c r="B158" s="18">
        <f t="shared" si="14"/>
        <v>1</v>
      </c>
      <c r="C158" s="1" t="s">
        <v>2</v>
      </c>
      <c r="D158" s="18">
        <f t="shared" si="15"/>
        <v>0</v>
      </c>
      <c r="E158" s="19">
        <f t="shared" si="16"/>
        <v>1</v>
      </c>
      <c r="F158" s="19">
        <f t="shared" si="17"/>
        <v>0</v>
      </c>
      <c r="G158" s="19">
        <f t="shared" si="18"/>
        <v>0</v>
      </c>
      <c r="H158" s="19">
        <f t="shared" si="19"/>
        <v>0</v>
      </c>
      <c r="I158" s="1" t="s">
        <v>9</v>
      </c>
      <c r="J158" s="1" t="s">
        <v>0</v>
      </c>
      <c r="K158" s="18">
        <f t="shared" si="20"/>
        <v>1</v>
      </c>
      <c r="L158" s="1">
        <v>6</v>
      </c>
      <c r="M158" s="1">
        <v>48.17</v>
      </c>
      <c r="N158" s="1">
        <v>5</v>
      </c>
    </row>
    <row r="159" spans="1:14" x14ac:dyDescent="0.35">
      <c r="A159" s="1" t="s">
        <v>3</v>
      </c>
      <c r="B159" s="18">
        <f t="shared" si="14"/>
        <v>0</v>
      </c>
      <c r="C159" s="1" t="s">
        <v>2</v>
      </c>
      <c r="D159" s="18">
        <f t="shared" si="15"/>
        <v>0</v>
      </c>
      <c r="E159" s="19">
        <f t="shared" si="16"/>
        <v>1</v>
      </c>
      <c r="F159" s="19">
        <f t="shared" si="17"/>
        <v>0</v>
      </c>
      <c r="G159" s="19">
        <f t="shared" si="18"/>
        <v>0</v>
      </c>
      <c r="H159" s="19">
        <f t="shared" si="19"/>
        <v>0</v>
      </c>
      <c r="I159" s="1" t="s">
        <v>9</v>
      </c>
      <c r="J159" s="1" t="s">
        <v>0</v>
      </c>
      <c r="K159" s="18">
        <f t="shared" si="20"/>
        <v>1</v>
      </c>
      <c r="L159" s="1">
        <v>4</v>
      </c>
      <c r="M159" s="1">
        <v>25</v>
      </c>
      <c r="N159" s="1">
        <v>3.75</v>
      </c>
    </row>
    <row r="160" spans="1:14" x14ac:dyDescent="0.35">
      <c r="A160" s="1" t="s">
        <v>3</v>
      </c>
      <c r="B160" s="18">
        <f t="shared" si="14"/>
        <v>0</v>
      </c>
      <c r="C160" s="1" t="s">
        <v>2</v>
      </c>
      <c r="D160" s="18">
        <f t="shared" si="15"/>
        <v>0</v>
      </c>
      <c r="E160" s="19">
        <f t="shared" si="16"/>
        <v>1</v>
      </c>
      <c r="F160" s="19">
        <f t="shared" si="17"/>
        <v>0</v>
      </c>
      <c r="G160" s="19">
        <f t="shared" si="18"/>
        <v>0</v>
      </c>
      <c r="H160" s="19">
        <f t="shared" si="19"/>
        <v>0</v>
      </c>
      <c r="I160" s="1" t="s">
        <v>9</v>
      </c>
      <c r="J160" s="1" t="s">
        <v>0</v>
      </c>
      <c r="K160" s="18">
        <f t="shared" si="20"/>
        <v>1</v>
      </c>
      <c r="L160" s="1">
        <v>2</v>
      </c>
      <c r="M160" s="1">
        <v>13.39</v>
      </c>
      <c r="N160" s="1">
        <v>2.61</v>
      </c>
    </row>
    <row r="161" spans="1:14" x14ac:dyDescent="0.35">
      <c r="A161" s="1" t="s">
        <v>5</v>
      </c>
      <c r="B161" s="18">
        <f t="shared" si="14"/>
        <v>1</v>
      </c>
      <c r="C161" s="1" t="s">
        <v>2</v>
      </c>
      <c r="D161" s="18">
        <f t="shared" si="15"/>
        <v>0</v>
      </c>
      <c r="E161" s="19">
        <f t="shared" si="16"/>
        <v>1</v>
      </c>
      <c r="F161" s="19">
        <f t="shared" si="17"/>
        <v>0</v>
      </c>
      <c r="G161" s="19">
        <f t="shared" si="18"/>
        <v>0</v>
      </c>
      <c r="H161" s="19">
        <f t="shared" si="19"/>
        <v>0</v>
      </c>
      <c r="I161" s="1" t="s">
        <v>9</v>
      </c>
      <c r="J161" s="1" t="s">
        <v>0</v>
      </c>
      <c r="K161" s="18">
        <f t="shared" si="20"/>
        <v>1</v>
      </c>
      <c r="L161" s="1">
        <v>4</v>
      </c>
      <c r="M161" s="1">
        <v>16.489999999999998</v>
      </c>
      <c r="N161" s="1">
        <v>2</v>
      </c>
    </row>
    <row r="162" spans="1:14" x14ac:dyDescent="0.35">
      <c r="A162" s="1" t="s">
        <v>5</v>
      </c>
      <c r="B162" s="18">
        <f t="shared" si="14"/>
        <v>1</v>
      </c>
      <c r="C162" s="1" t="s">
        <v>2</v>
      </c>
      <c r="D162" s="18">
        <f t="shared" si="15"/>
        <v>0</v>
      </c>
      <c r="E162" s="19">
        <f t="shared" si="16"/>
        <v>1</v>
      </c>
      <c r="F162" s="19">
        <f t="shared" si="17"/>
        <v>0</v>
      </c>
      <c r="G162" s="19">
        <f t="shared" si="18"/>
        <v>0</v>
      </c>
      <c r="H162" s="19">
        <f t="shared" si="19"/>
        <v>0</v>
      </c>
      <c r="I162" s="1" t="s">
        <v>9</v>
      </c>
      <c r="J162" s="1" t="s">
        <v>0</v>
      </c>
      <c r="K162" s="18">
        <f t="shared" si="20"/>
        <v>1</v>
      </c>
      <c r="L162" s="1">
        <v>4</v>
      </c>
      <c r="M162" s="1">
        <v>21.5</v>
      </c>
      <c r="N162" s="1">
        <v>3.5</v>
      </c>
    </row>
    <row r="163" spans="1:14" x14ac:dyDescent="0.35">
      <c r="A163" s="1" t="s">
        <v>5</v>
      </c>
      <c r="B163" s="18">
        <f t="shared" si="14"/>
        <v>1</v>
      </c>
      <c r="C163" s="1" t="s">
        <v>2</v>
      </c>
      <c r="D163" s="18">
        <f t="shared" si="15"/>
        <v>0</v>
      </c>
      <c r="E163" s="19">
        <f t="shared" si="16"/>
        <v>1</v>
      </c>
      <c r="F163" s="19">
        <f t="shared" si="17"/>
        <v>0</v>
      </c>
      <c r="G163" s="19">
        <f t="shared" si="18"/>
        <v>0</v>
      </c>
      <c r="H163" s="19">
        <f t="shared" si="19"/>
        <v>0</v>
      </c>
      <c r="I163" s="1" t="s">
        <v>9</v>
      </c>
      <c r="J163" s="1" t="s">
        <v>0</v>
      </c>
      <c r="K163" s="18">
        <f t="shared" si="20"/>
        <v>1</v>
      </c>
      <c r="L163" s="1">
        <v>2</v>
      </c>
      <c r="M163" s="1">
        <v>12.66</v>
      </c>
      <c r="N163" s="1">
        <v>2.5</v>
      </c>
    </row>
    <row r="164" spans="1:14" x14ac:dyDescent="0.35">
      <c r="A164" s="1" t="s">
        <v>3</v>
      </c>
      <c r="B164" s="18">
        <f t="shared" si="14"/>
        <v>0</v>
      </c>
      <c r="C164" s="1" t="s">
        <v>2</v>
      </c>
      <c r="D164" s="18">
        <f t="shared" si="15"/>
        <v>0</v>
      </c>
      <c r="E164" s="19">
        <f t="shared" si="16"/>
        <v>1</v>
      </c>
      <c r="F164" s="19">
        <f t="shared" si="17"/>
        <v>0</v>
      </c>
      <c r="G164" s="19">
        <f t="shared" si="18"/>
        <v>0</v>
      </c>
      <c r="H164" s="19">
        <f t="shared" si="19"/>
        <v>0</v>
      </c>
      <c r="I164" s="1" t="s">
        <v>9</v>
      </c>
      <c r="J164" s="1" t="s">
        <v>0</v>
      </c>
      <c r="K164" s="18">
        <f t="shared" si="20"/>
        <v>1</v>
      </c>
      <c r="L164" s="1">
        <v>3</v>
      </c>
      <c r="M164" s="1">
        <v>16.21</v>
      </c>
      <c r="N164" s="1">
        <v>2</v>
      </c>
    </row>
    <row r="165" spans="1:14" x14ac:dyDescent="0.35">
      <c r="A165" s="1" t="s">
        <v>5</v>
      </c>
      <c r="B165" s="18">
        <f t="shared" si="14"/>
        <v>1</v>
      </c>
      <c r="C165" s="1" t="s">
        <v>2</v>
      </c>
      <c r="D165" s="18">
        <f t="shared" si="15"/>
        <v>0</v>
      </c>
      <c r="E165" s="19">
        <f t="shared" si="16"/>
        <v>1</v>
      </c>
      <c r="F165" s="19">
        <f t="shared" si="17"/>
        <v>0</v>
      </c>
      <c r="G165" s="19">
        <f t="shared" si="18"/>
        <v>0</v>
      </c>
      <c r="H165" s="19">
        <f t="shared" si="19"/>
        <v>0</v>
      </c>
      <c r="I165" s="1" t="s">
        <v>9</v>
      </c>
      <c r="J165" s="1" t="s">
        <v>0</v>
      </c>
      <c r="K165" s="18">
        <f t="shared" si="20"/>
        <v>1</v>
      </c>
      <c r="L165" s="1">
        <v>2</v>
      </c>
      <c r="M165" s="1">
        <v>13.81</v>
      </c>
      <c r="N165" s="1">
        <v>2</v>
      </c>
    </row>
    <row r="166" spans="1:14" x14ac:dyDescent="0.35">
      <c r="A166" s="1" t="s">
        <v>3</v>
      </c>
      <c r="B166" s="18">
        <f t="shared" si="14"/>
        <v>0</v>
      </c>
      <c r="C166" s="1" t="s">
        <v>6</v>
      </c>
      <c r="D166" s="18">
        <f t="shared" si="15"/>
        <v>1</v>
      </c>
      <c r="E166" s="19">
        <f t="shared" si="16"/>
        <v>1</v>
      </c>
      <c r="F166" s="19">
        <f t="shared" si="17"/>
        <v>0</v>
      </c>
      <c r="G166" s="19">
        <f t="shared" si="18"/>
        <v>0</v>
      </c>
      <c r="H166" s="19">
        <f t="shared" si="19"/>
        <v>0</v>
      </c>
      <c r="I166" s="1" t="s">
        <v>9</v>
      </c>
      <c r="J166" s="1" t="s">
        <v>0</v>
      </c>
      <c r="K166" s="18">
        <f t="shared" si="20"/>
        <v>1</v>
      </c>
      <c r="L166" s="1">
        <v>2</v>
      </c>
      <c r="M166" s="1">
        <v>17.510000000000002</v>
      </c>
      <c r="N166" s="1">
        <v>3</v>
      </c>
    </row>
    <row r="167" spans="1:14" x14ac:dyDescent="0.35">
      <c r="A167" s="1" t="s">
        <v>5</v>
      </c>
      <c r="B167" s="18">
        <f t="shared" si="14"/>
        <v>1</v>
      </c>
      <c r="C167" s="1" t="s">
        <v>2</v>
      </c>
      <c r="D167" s="18">
        <f t="shared" si="15"/>
        <v>0</v>
      </c>
      <c r="E167" s="19">
        <f t="shared" si="16"/>
        <v>1</v>
      </c>
      <c r="F167" s="19">
        <f t="shared" si="17"/>
        <v>0</v>
      </c>
      <c r="G167" s="19">
        <f t="shared" si="18"/>
        <v>0</v>
      </c>
      <c r="H167" s="19">
        <f t="shared" si="19"/>
        <v>0</v>
      </c>
      <c r="I167" s="1" t="s">
        <v>9</v>
      </c>
      <c r="J167" s="1" t="s">
        <v>0</v>
      </c>
      <c r="K167" s="18">
        <f t="shared" si="20"/>
        <v>1</v>
      </c>
      <c r="L167" s="1">
        <v>3</v>
      </c>
      <c r="M167" s="1">
        <v>24.52</v>
      </c>
      <c r="N167" s="1">
        <v>3.48</v>
      </c>
    </row>
    <row r="168" spans="1:14" x14ac:dyDescent="0.35">
      <c r="A168" s="1" t="s">
        <v>5</v>
      </c>
      <c r="B168" s="18">
        <f t="shared" si="14"/>
        <v>1</v>
      </c>
      <c r="C168" s="1" t="s">
        <v>2</v>
      </c>
      <c r="D168" s="18">
        <f t="shared" si="15"/>
        <v>0</v>
      </c>
      <c r="E168" s="19">
        <f t="shared" si="16"/>
        <v>1</v>
      </c>
      <c r="F168" s="19">
        <f t="shared" si="17"/>
        <v>0</v>
      </c>
      <c r="G168" s="19">
        <f t="shared" si="18"/>
        <v>0</v>
      </c>
      <c r="H168" s="19">
        <f t="shared" si="19"/>
        <v>0</v>
      </c>
      <c r="I168" s="1" t="s">
        <v>9</v>
      </c>
      <c r="J168" s="1" t="s">
        <v>0</v>
      </c>
      <c r="K168" s="18">
        <f t="shared" si="20"/>
        <v>1</v>
      </c>
      <c r="L168" s="1">
        <v>2</v>
      </c>
      <c r="M168" s="1">
        <v>20.76</v>
      </c>
      <c r="N168" s="1">
        <v>2.2400000000000002</v>
      </c>
    </row>
    <row r="169" spans="1:14" x14ac:dyDescent="0.35">
      <c r="A169" s="1" t="s">
        <v>5</v>
      </c>
      <c r="B169" s="18">
        <f t="shared" si="14"/>
        <v>1</v>
      </c>
      <c r="C169" s="1" t="s">
        <v>2</v>
      </c>
      <c r="D169" s="18">
        <f t="shared" si="15"/>
        <v>0</v>
      </c>
      <c r="E169" s="19">
        <f t="shared" si="16"/>
        <v>1</v>
      </c>
      <c r="F169" s="19">
        <f t="shared" si="17"/>
        <v>0</v>
      </c>
      <c r="G169" s="19">
        <f t="shared" si="18"/>
        <v>0</v>
      </c>
      <c r="H169" s="19">
        <f t="shared" si="19"/>
        <v>0</v>
      </c>
      <c r="I169" s="1" t="s">
        <v>9</v>
      </c>
      <c r="J169" s="1" t="s">
        <v>0</v>
      </c>
      <c r="K169" s="18">
        <f t="shared" si="20"/>
        <v>1</v>
      </c>
      <c r="L169" s="1">
        <v>4</v>
      </c>
      <c r="M169" s="1">
        <v>31.71</v>
      </c>
      <c r="N169" s="1">
        <v>4.5</v>
      </c>
    </row>
    <row r="170" spans="1:14" x14ac:dyDescent="0.35">
      <c r="A170" s="1" t="s">
        <v>3</v>
      </c>
      <c r="B170" s="18">
        <f t="shared" si="14"/>
        <v>0</v>
      </c>
      <c r="C170" s="1" t="s">
        <v>6</v>
      </c>
      <c r="D170" s="18">
        <f t="shared" si="15"/>
        <v>1</v>
      </c>
      <c r="E170" s="19">
        <f t="shared" si="16"/>
        <v>0</v>
      </c>
      <c r="F170" s="19">
        <f t="shared" si="17"/>
        <v>0</v>
      </c>
      <c r="G170" s="19">
        <f t="shared" si="18"/>
        <v>0</v>
      </c>
      <c r="H170" s="19">
        <f t="shared" si="19"/>
        <v>1</v>
      </c>
      <c r="I170" s="1" t="s">
        <v>4</v>
      </c>
      <c r="J170" s="1" t="s">
        <v>0</v>
      </c>
      <c r="K170" s="18">
        <f t="shared" si="20"/>
        <v>1</v>
      </c>
      <c r="L170" s="1">
        <v>2</v>
      </c>
      <c r="M170" s="1">
        <v>10.59</v>
      </c>
      <c r="N170" s="1">
        <v>1.61</v>
      </c>
    </row>
    <row r="171" spans="1:14" x14ac:dyDescent="0.35">
      <c r="A171" s="1" t="s">
        <v>3</v>
      </c>
      <c r="B171" s="18">
        <f t="shared" si="14"/>
        <v>0</v>
      </c>
      <c r="C171" s="1" t="s">
        <v>6</v>
      </c>
      <c r="D171" s="18">
        <f t="shared" si="15"/>
        <v>1</v>
      </c>
      <c r="E171" s="19">
        <f t="shared" si="16"/>
        <v>0</v>
      </c>
      <c r="F171" s="19">
        <f t="shared" si="17"/>
        <v>0</v>
      </c>
      <c r="G171" s="19">
        <f t="shared" si="18"/>
        <v>0</v>
      </c>
      <c r="H171" s="19">
        <f t="shared" si="19"/>
        <v>1</v>
      </c>
      <c r="I171" s="1" t="s">
        <v>4</v>
      </c>
      <c r="J171" s="1" t="s">
        <v>0</v>
      </c>
      <c r="K171" s="18">
        <f t="shared" si="20"/>
        <v>1</v>
      </c>
      <c r="L171" s="1">
        <v>2</v>
      </c>
      <c r="M171" s="1">
        <v>10.63</v>
      </c>
      <c r="N171" s="1">
        <v>2</v>
      </c>
    </row>
    <row r="172" spans="1:14" x14ac:dyDescent="0.35">
      <c r="A172" s="1" t="s">
        <v>5</v>
      </c>
      <c r="B172" s="18">
        <f t="shared" si="14"/>
        <v>1</v>
      </c>
      <c r="C172" s="1" t="s">
        <v>6</v>
      </c>
      <c r="D172" s="18">
        <f t="shared" si="15"/>
        <v>1</v>
      </c>
      <c r="E172" s="19">
        <f t="shared" si="16"/>
        <v>0</v>
      </c>
      <c r="F172" s="19">
        <f t="shared" si="17"/>
        <v>0</v>
      </c>
      <c r="G172" s="19">
        <f t="shared" si="18"/>
        <v>0</v>
      </c>
      <c r="H172" s="19">
        <f t="shared" si="19"/>
        <v>1</v>
      </c>
      <c r="I172" s="1" t="s">
        <v>4</v>
      </c>
      <c r="J172" s="1" t="s">
        <v>0</v>
      </c>
      <c r="K172" s="18">
        <f t="shared" si="20"/>
        <v>1</v>
      </c>
      <c r="L172" s="1">
        <v>3</v>
      </c>
      <c r="M172" s="1">
        <v>50.81</v>
      </c>
      <c r="N172" s="1">
        <v>10</v>
      </c>
    </row>
    <row r="173" spans="1:14" x14ac:dyDescent="0.35">
      <c r="A173" s="1" t="s">
        <v>5</v>
      </c>
      <c r="B173" s="18">
        <f t="shared" si="14"/>
        <v>1</v>
      </c>
      <c r="C173" s="1" t="s">
        <v>6</v>
      </c>
      <c r="D173" s="18">
        <f t="shared" si="15"/>
        <v>1</v>
      </c>
      <c r="E173" s="19">
        <f t="shared" si="16"/>
        <v>0</v>
      </c>
      <c r="F173" s="19">
        <f t="shared" si="17"/>
        <v>0</v>
      </c>
      <c r="G173" s="19">
        <f t="shared" si="18"/>
        <v>0</v>
      </c>
      <c r="H173" s="19">
        <f t="shared" si="19"/>
        <v>1</v>
      </c>
      <c r="I173" s="1" t="s">
        <v>4</v>
      </c>
      <c r="J173" s="1" t="s">
        <v>0</v>
      </c>
      <c r="K173" s="18">
        <f t="shared" si="20"/>
        <v>1</v>
      </c>
      <c r="L173" s="1">
        <v>2</v>
      </c>
      <c r="M173" s="1">
        <v>15.81</v>
      </c>
      <c r="N173" s="1">
        <v>3.16</v>
      </c>
    </row>
    <row r="174" spans="1:14" x14ac:dyDescent="0.35">
      <c r="A174" s="1" t="s">
        <v>5</v>
      </c>
      <c r="B174" s="18">
        <f t="shared" si="14"/>
        <v>1</v>
      </c>
      <c r="C174" s="1" t="s">
        <v>6</v>
      </c>
      <c r="D174" s="18">
        <f t="shared" si="15"/>
        <v>1</v>
      </c>
      <c r="E174" s="19">
        <f t="shared" si="16"/>
        <v>1</v>
      </c>
      <c r="F174" s="19">
        <f t="shared" si="17"/>
        <v>0</v>
      </c>
      <c r="G174" s="19">
        <f t="shared" si="18"/>
        <v>0</v>
      </c>
      <c r="H174" s="19">
        <f t="shared" si="19"/>
        <v>0</v>
      </c>
      <c r="I174" s="1" t="s">
        <v>9</v>
      </c>
      <c r="J174" s="1" t="s">
        <v>0</v>
      </c>
      <c r="K174" s="18">
        <f t="shared" si="20"/>
        <v>1</v>
      </c>
      <c r="L174" s="1">
        <v>2</v>
      </c>
      <c r="M174" s="1">
        <v>7.25</v>
      </c>
      <c r="N174" s="1">
        <v>5.15</v>
      </c>
    </row>
    <row r="175" spans="1:14" x14ac:dyDescent="0.35">
      <c r="A175" s="1" t="s">
        <v>5</v>
      </c>
      <c r="B175" s="18">
        <f t="shared" si="14"/>
        <v>1</v>
      </c>
      <c r="C175" s="1" t="s">
        <v>6</v>
      </c>
      <c r="D175" s="18">
        <f t="shared" si="15"/>
        <v>1</v>
      </c>
      <c r="E175" s="19">
        <f t="shared" si="16"/>
        <v>1</v>
      </c>
      <c r="F175" s="19">
        <f t="shared" si="17"/>
        <v>0</v>
      </c>
      <c r="G175" s="19">
        <f t="shared" si="18"/>
        <v>0</v>
      </c>
      <c r="H175" s="19">
        <f t="shared" si="19"/>
        <v>0</v>
      </c>
      <c r="I175" s="1" t="s">
        <v>9</v>
      </c>
      <c r="J175" s="1" t="s">
        <v>0</v>
      </c>
      <c r="K175" s="18">
        <f t="shared" si="20"/>
        <v>1</v>
      </c>
      <c r="L175" s="1">
        <v>2</v>
      </c>
      <c r="M175" s="1">
        <v>31.85</v>
      </c>
      <c r="N175" s="1">
        <v>3.18</v>
      </c>
    </row>
    <row r="176" spans="1:14" x14ac:dyDescent="0.35">
      <c r="A176" s="1" t="s">
        <v>5</v>
      </c>
      <c r="B176" s="18">
        <f t="shared" si="14"/>
        <v>1</v>
      </c>
      <c r="C176" s="1" t="s">
        <v>6</v>
      </c>
      <c r="D176" s="18">
        <f t="shared" si="15"/>
        <v>1</v>
      </c>
      <c r="E176" s="19">
        <f t="shared" si="16"/>
        <v>1</v>
      </c>
      <c r="F176" s="19">
        <f t="shared" si="17"/>
        <v>0</v>
      </c>
      <c r="G176" s="19">
        <f t="shared" si="18"/>
        <v>0</v>
      </c>
      <c r="H176" s="19">
        <f t="shared" si="19"/>
        <v>0</v>
      </c>
      <c r="I176" s="1" t="s">
        <v>9</v>
      </c>
      <c r="J176" s="1" t="s">
        <v>0</v>
      </c>
      <c r="K176" s="18">
        <f t="shared" si="20"/>
        <v>1</v>
      </c>
      <c r="L176" s="1">
        <v>2</v>
      </c>
      <c r="M176" s="1">
        <v>16.82</v>
      </c>
      <c r="N176" s="1">
        <v>4</v>
      </c>
    </row>
    <row r="177" spans="1:14" x14ac:dyDescent="0.35">
      <c r="A177" s="1" t="s">
        <v>5</v>
      </c>
      <c r="B177" s="18">
        <f t="shared" si="14"/>
        <v>1</v>
      </c>
      <c r="C177" s="1" t="s">
        <v>6</v>
      </c>
      <c r="D177" s="18">
        <f t="shared" si="15"/>
        <v>1</v>
      </c>
      <c r="E177" s="19">
        <f t="shared" si="16"/>
        <v>1</v>
      </c>
      <c r="F177" s="19">
        <f t="shared" si="17"/>
        <v>0</v>
      </c>
      <c r="G177" s="19">
        <f t="shared" si="18"/>
        <v>0</v>
      </c>
      <c r="H177" s="19">
        <f t="shared" si="19"/>
        <v>0</v>
      </c>
      <c r="I177" s="1" t="s">
        <v>9</v>
      </c>
      <c r="J177" s="1" t="s">
        <v>0</v>
      </c>
      <c r="K177" s="18">
        <f t="shared" si="20"/>
        <v>1</v>
      </c>
      <c r="L177" s="1">
        <v>2</v>
      </c>
      <c r="M177" s="1">
        <v>32.9</v>
      </c>
      <c r="N177" s="1">
        <v>3.11</v>
      </c>
    </row>
    <row r="178" spans="1:14" x14ac:dyDescent="0.35">
      <c r="A178" s="1" t="s">
        <v>5</v>
      </c>
      <c r="B178" s="18">
        <f t="shared" si="14"/>
        <v>1</v>
      </c>
      <c r="C178" s="1" t="s">
        <v>6</v>
      </c>
      <c r="D178" s="18">
        <f t="shared" si="15"/>
        <v>1</v>
      </c>
      <c r="E178" s="19">
        <f t="shared" si="16"/>
        <v>1</v>
      </c>
      <c r="F178" s="19">
        <f t="shared" si="17"/>
        <v>0</v>
      </c>
      <c r="G178" s="19">
        <f t="shared" si="18"/>
        <v>0</v>
      </c>
      <c r="H178" s="19">
        <f t="shared" si="19"/>
        <v>0</v>
      </c>
      <c r="I178" s="1" t="s">
        <v>9</v>
      </c>
      <c r="J178" s="1" t="s">
        <v>0</v>
      </c>
      <c r="K178" s="18">
        <f t="shared" si="20"/>
        <v>1</v>
      </c>
      <c r="L178" s="1">
        <v>2</v>
      </c>
      <c r="M178" s="1">
        <v>17.89</v>
      </c>
      <c r="N178" s="1">
        <v>2</v>
      </c>
    </row>
    <row r="179" spans="1:14" x14ac:dyDescent="0.35">
      <c r="A179" s="1" t="s">
        <v>5</v>
      </c>
      <c r="B179" s="18">
        <f t="shared" si="14"/>
        <v>1</v>
      </c>
      <c r="C179" s="1" t="s">
        <v>6</v>
      </c>
      <c r="D179" s="18">
        <f t="shared" si="15"/>
        <v>1</v>
      </c>
      <c r="E179" s="19">
        <f t="shared" si="16"/>
        <v>1</v>
      </c>
      <c r="F179" s="19">
        <f t="shared" si="17"/>
        <v>0</v>
      </c>
      <c r="G179" s="19">
        <f t="shared" si="18"/>
        <v>0</v>
      </c>
      <c r="H179" s="19">
        <f t="shared" si="19"/>
        <v>0</v>
      </c>
      <c r="I179" s="1" t="s">
        <v>9</v>
      </c>
      <c r="J179" s="1" t="s">
        <v>0</v>
      </c>
      <c r="K179" s="18">
        <f t="shared" si="20"/>
        <v>1</v>
      </c>
      <c r="L179" s="1">
        <v>2</v>
      </c>
      <c r="M179" s="1">
        <v>14.48</v>
      </c>
      <c r="N179" s="1">
        <v>2</v>
      </c>
    </row>
    <row r="180" spans="1:14" x14ac:dyDescent="0.35">
      <c r="A180" s="1" t="s">
        <v>3</v>
      </c>
      <c r="B180" s="18">
        <f t="shared" si="14"/>
        <v>0</v>
      </c>
      <c r="C180" s="1" t="s">
        <v>6</v>
      </c>
      <c r="D180" s="18">
        <f t="shared" si="15"/>
        <v>1</v>
      </c>
      <c r="E180" s="19">
        <f t="shared" si="16"/>
        <v>1</v>
      </c>
      <c r="F180" s="19">
        <f t="shared" si="17"/>
        <v>0</v>
      </c>
      <c r="G180" s="19">
        <f t="shared" si="18"/>
        <v>0</v>
      </c>
      <c r="H180" s="19">
        <f t="shared" si="19"/>
        <v>0</v>
      </c>
      <c r="I180" s="1" t="s">
        <v>9</v>
      </c>
      <c r="J180" s="1" t="s">
        <v>0</v>
      </c>
      <c r="K180" s="18">
        <f t="shared" si="20"/>
        <v>1</v>
      </c>
      <c r="L180" s="1">
        <v>2</v>
      </c>
      <c r="M180" s="1">
        <v>9.6</v>
      </c>
      <c r="N180" s="1">
        <v>4</v>
      </c>
    </row>
    <row r="181" spans="1:14" x14ac:dyDescent="0.35">
      <c r="A181" s="1" t="s">
        <v>5</v>
      </c>
      <c r="B181" s="18">
        <f t="shared" si="14"/>
        <v>1</v>
      </c>
      <c r="C181" s="1" t="s">
        <v>6</v>
      </c>
      <c r="D181" s="18">
        <f t="shared" si="15"/>
        <v>1</v>
      </c>
      <c r="E181" s="19">
        <f t="shared" si="16"/>
        <v>1</v>
      </c>
      <c r="F181" s="19">
        <f t="shared" si="17"/>
        <v>0</v>
      </c>
      <c r="G181" s="19">
        <f t="shared" si="18"/>
        <v>0</v>
      </c>
      <c r="H181" s="19">
        <f t="shared" si="19"/>
        <v>0</v>
      </c>
      <c r="I181" s="1" t="s">
        <v>9</v>
      </c>
      <c r="J181" s="1" t="s">
        <v>0</v>
      </c>
      <c r="K181" s="18">
        <f t="shared" si="20"/>
        <v>1</v>
      </c>
      <c r="L181" s="1">
        <v>2</v>
      </c>
      <c r="M181" s="1">
        <v>34.630000000000003</v>
      </c>
      <c r="N181" s="1">
        <v>3.55</v>
      </c>
    </row>
    <row r="182" spans="1:14" x14ac:dyDescent="0.35">
      <c r="A182" s="1" t="s">
        <v>5</v>
      </c>
      <c r="B182" s="18">
        <f t="shared" si="14"/>
        <v>1</v>
      </c>
      <c r="C182" s="1" t="s">
        <v>6</v>
      </c>
      <c r="D182" s="18">
        <f t="shared" si="15"/>
        <v>1</v>
      </c>
      <c r="E182" s="19">
        <f t="shared" si="16"/>
        <v>1</v>
      </c>
      <c r="F182" s="19">
        <f t="shared" si="17"/>
        <v>0</v>
      </c>
      <c r="G182" s="19">
        <f t="shared" si="18"/>
        <v>0</v>
      </c>
      <c r="H182" s="19">
        <f t="shared" si="19"/>
        <v>0</v>
      </c>
      <c r="I182" s="1" t="s">
        <v>9</v>
      </c>
      <c r="J182" s="1" t="s">
        <v>0</v>
      </c>
      <c r="K182" s="18">
        <f t="shared" si="20"/>
        <v>1</v>
      </c>
      <c r="L182" s="1">
        <v>4</v>
      </c>
      <c r="M182" s="1">
        <v>34.65</v>
      </c>
      <c r="N182" s="1">
        <v>3.68</v>
      </c>
    </row>
    <row r="183" spans="1:14" x14ac:dyDescent="0.35">
      <c r="A183" s="1" t="s">
        <v>5</v>
      </c>
      <c r="B183" s="18">
        <f t="shared" si="14"/>
        <v>1</v>
      </c>
      <c r="C183" s="1" t="s">
        <v>6</v>
      </c>
      <c r="D183" s="18">
        <f t="shared" si="15"/>
        <v>1</v>
      </c>
      <c r="E183" s="19">
        <f t="shared" si="16"/>
        <v>1</v>
      </c>
      <c r="F183" s="19">
        <f t="shared" si="17"/>
        <v>0</v>
      </c>
      <c r="G183" s="19">
        <f t="shared" si="18"/>
        <v>0</v>
      </c>
      <c r="H183" s="19">
        <f t="shared" si="19"/>
        <v>0</v>
      </c>
      <c r="I183" s="1" t="s">
        <v>9</v>
      </c>
      <c r="J183" s="1" t="s">
        <v>0</v>
      </c>
      <c r="K183" s="18">
        <f t="shared" si="20"/>
        <v>1</v>
      </c>
      <c r="L183" s="1">
        <v>2</v>
      </c>
      <c r="M183" s="1">
        <v>23.33</v>
      </c>
      <c r="N183" s="1">
        <v>5.65</v>
      </c>
    </row>
    <row r="184" spans="1:14" x14ac:dyDescent="0.35">
      <c r="A184" s="1" t="s">
        <v>5</v>
      </c>
      <c r="B184" s="18">
        <f t="shared" si="14"/>
        <v>1</v>
      </c>
      <c r="C184" s="1" t="s">
        <v>6</v>
      </c>
      <c r="D184" s="18">
        <f t="shared" si="15"/>
        <v>1</v>
      </c>
      <c r="E184" s="19">
        <f t="shared" si="16"/>
        <v>1</v>
      </c>
      <c r="F184" s="19">
        <f t="shared" si="17"/>
        <v>0</v>
      </c>
      <c r="G184" s="19">
        <f t="shared" si="18"/>
        <v>0</v>
      </c>
      <c r="H184" s="19">
        <f t="shared" si="19"/>
        <v>0</v>
      </c>
      <c r="I184" s="1" t="s">
        <v>9</v>
      </c>
      <c r="J184" s="1" t="s">
        <v>0</v>
      </c>
      <c r="K184" s="18">
        <f t="shared" si="20"/>
        <v>1</v>
      </c>
      <c r="L184" s="1">
        <v>3</v>
      </c>
      <c r="M184" s="1">
        <v>45.35</v>
      </c>
      <c r="N184" s="1">
        <v>3.5</v>
      </c>
    </row>
    <row r="185" spans="1:14" x14ac:dyDescent="0.35">
      <c r="A185" s="1" t="s">
        <v>5</v>
      </c>
      <c r="B185" s="18">
        <f t="shared" si="14"/>
        <v>1</v>
      </c>
      <c r="C185" s="1" t="s">
        <v>6</v>
      </c>
      <c r="D185" s="18">
        <f t="shared" si="15"/>
        <v>1</v>
      </c>
      <c r="E185" s="19">
        <f t="shared" si="16"/>
        <v>1</v>
      </c>
      <c r="F185" s="19">
        <f t="shared" si="17"/>
        <v>0</v>
      </c>
      <c r="G185" s="19">
        <f t="shared" si="18"/>
        <v>0</v>
      </c>
      <c r="H185" s="19">
        <f t="shared" si="19"/>
        <v>0</v>
      </c>
      <c r="I185" s="1" t="s">
        <v>9</v>
      </c>
      <c r="J185" s="1" t="s">
        <v>0</v>
      </c>
      <c r="K185" s="18">
        <f t="shared" si="20"/>
        <v>1</v>
      </c>
      <c r="L185" s="1">
        <v>4</v>
      </c>
      <c r="M185" s="1">
        <v>23.17</v>
      </c>
      <c r="N185" s="1">
        <v>6.5</v>
      </c>
    </row>
    <row r="186" spans="1:14" x14ac:dyDescent="0.35">
      <c r="A186" s="1" t="s">
        <v>5</v>
      </c>
      <c r="B186" s="18">
        <f t="shared" si="14"/>
        <v>1</v>
      </c>
      <c r="C186" s="1" t="s">
        <v>6</v>
      </c>
      <c r="D186" s="18">
        <f t="shared" si="15"/>
        <v>1</v>
      </c>
      <c r="E186" s="19">
        <f t="shared" si="16"/>
        <v>1</v>
      </c>
      <c r="F186" s="19">
        <f t="shared" si="17"/>
        <v>0</v>
      </c>
      <c r="G186" s="19">
        <f t="shared" si="18"/>
        <v>0</v>
      </c>
      <c r="H186" s="19">
        <f t="shared" si="19"/>
        <v>0</v>
      </c>
      <c r="I186" s="1" t="s">
        <v>9</v>
      </c>
      <c r="J186" s="1" t="s">
        <v>0</v>
      </c>
      <c r="K186" s="18">
        <f t="shared" si="20"/>
        <v>1</v>
      </c>
      <c r="L186" s="1">
        <v>2</v>
      </c>
      <c r="M186" s="1">
        <v>40.549999999999997</v>
      </c>
      <c r="N186" s="1">
        <v>3</v>
      </c>
    </row>
    <row r="187" spans="1:14" x14ac:dyDescent="0.35">
      <c r="A187" s="1" t="s">
        <v>5</v>
      </c>
      <c r="B187" s="18">
        <f t="shared" si="14"/>
        <v>1</v>
      </c>
      <c r="C187" s="1" t="s">
        <v>2</v>
      </c>
      <c r="D187" s="18">
        <f t="shared" si="15"/>
        <v>0</v>
      </c>
      <c r="E187" s="19">
        <f t="shared" si="16"/>
        <v>1</v>
      </c>
      <c r="F187" s="19">
        <f t="shared" si="17"/>
        <v>0</v>
      </c>
      <c r="G187" s="19">
        <f t="shared" si="18"/>
        <v>0</v>
      </c>
      <c r="H187" s="19">
        <f t="shared" si="19"/>
        <v>0</v>
      </c>
      <c r="I187" s="1" t="s">
        <v>9</v>
      </c>
      <c r="J187" s="1" t="s">
        <v>0</v>
      </c>
      <c r="K187" s="18">
        <f t="shared" si="20"/>
        <v>1</v>
      </c>
      <c r="L187" s="1">
        <v>5</v>
      </c>
      <c r="M187" s="1">
        <v>20.69</v>
      </c>
      <c r="N187" s="1">
        <v>5</v>
      </c>
    </row>
    <row r="188" spans="1:14" x14ac:dyDescent="0.35">
      <c r="A188" s="1" t="s">
        <v>3</v>
      </c>
      <c r="B188" s="18">
        <f t="shared" si="14"/>
        <v>0</v>
      </c>
      <c r="C188" s="1" t="s">
        <v>6</v>
      </c>
      <c r="D188" s="18">
        <f t="shared" si="15"/>
        <v>1</v>
      </c>
      <c r="E188" s="19">
        <f t="shared" si="16"/>
        <v>1</v>
      </c>
      <c r="F188" s="19">
        <f t="shared" si="17"/>
        <v>0</v>
      </c>
      <c r="G188" s="19">
        <f t="shared" si="18"/>
        <v>0</v>
      </c>
      <c r="H188" s="19">
        <f t="shared" si="19"/>
        <v>0</v>
      </c>
      <c r="I188" s="1" t="s">
        <v>9</v>
      </c>
      <c r="J188" s="1" t="s">
        <v>0</v>
      </c>
      <c r="K188" s="18">
        <f t="shared" si="20"/>
        <v>1</v>
      </c>
      <c r="L188" s="1">
        <v>3</v>
      </c>
      <c r="M188" s="1">
        <v>20.9</v>
      </c>
      <c r="N188" s="1">
        <v>3.5</v>
      </c>
    </row>
    <row r="189" spans="1:14" x14ac:dyDescent="0.35">
      <c r="A189" s="1" t="s">
        <v>5</v>
      </c>
      <c r="B189" s="18">
        <f t="shared" si="14"/>
        <v>1</v>
      </c>
      <c r="C189" s="1" t="s">
        <v>6</v>
      </c>
      <c r="D189" s="18">
        <f t="shared" si="15"/>
        <v>1</v>
      </c>
      <c r="E189" s="19">
        <f t="shared" si="16"/>
        <v>1</v>
      </c>
      <c r="F189" s="19">
        <f t="shared" si="17"/>
        <v>0</v>
      </c>
      <c r="G189" s="19">
        <f t="shared" si="18"/>
        <v>0</v>
      </c>
      <c r="H189" s="19">
        <f t="shared" si="19"/>
        <v>0</v>
      </c>
      <c r="I189" s="1" t="s">
        <v>9</v>
      </c>
      <c r="J189" s="1" t="s">
        <v>0</v>
      </c>
      <c r="K189" s="18">
        <f t="shared" si="20"/>
        <v>1</v>
      </c>
      <c r="L189" s="1">
        <v>5</v>
      </c>
      <c r="M189" s="1">
        <v>30.46</v>
      </c>
      <c r="N189" s="1">
        <v>2</v>
      </c>
    </row>
    <row r="190" spans="1:14" x14ac:dyDescent="0.35">
      <c r="A190" s="1" t="s">
        <v>3</v>
      </c>
      <c r="B190" s="18">
        <f t="shared" si="14"/>
        <v>0</v>
      </c>
      <c r="C190" s="1" t="s">
        <v>6</v>
      </c>
      <c r="D190" s="18">
        <f t="shared" si="15"/>
        <v>1</v>
      </c>
      <c r="E190" s="19">
        <f t="shared" si="16"/>
        <v>1</v>
      </c>
      <c r="F190" s="19">
        <f t="shared" si="17"/>
        <v>0</v>
      </c>
      <c r="G190" s="19">
        <f t="shared" si="18"/>
        <v>0</v>
      </c>
      <c r="H190" s="19">
        <f t="shared" si="19"/>
        <v>0</v>
      </c>
      <c r="I190" s="1" t="s">
        <v>9</v>
      </c>
      <c r="J190" s="1" t="s">
        <v>0</v>
      </c>
      <c r="K190" s="18">
        <f t="shared" si="20"/>
        <v>1</v>
      </c>
      <c r="L190" s="1">
        <v>3</v>
      </c>
      <c r="M190" s="1">
        <v>18.149999999999999</v>
      </c>
      <c r="N190" s="1">
        <v>3.5</v>
      </c>
    </row>
    <row r="191" spans="1:14" x14ac:dyDescent="0.35">
      <c r="A191" s="1" t="s">
        <v>5</v>
      </c>
      <c r="B191" s="18">
        <f t="shared" si="14"/>
        <v>1</v>
      </c>
      <c r="C191" s="1" t="s">
        <v>6</v>
      </c>
      <c r="D191" s="18">
        <f t="shared" si="15"/>
        <v>1</v>
      </c>
      <c r="E191" s="19">
        <f t="shared" si="16"/>
        <v>1</v>
      </c>
      <c r="F191" s="19">
        <f t="shared" si="17"/>
        <v>0</v>
      </c>
      <c r="G191" s="19">
        <f t="shared" si="18"/>
        <v>0</v>
      </c>
      <c r="H191" s="19">
        <f t="shared" si="19"/>
        <v>0</v>
      </c>
      <c r="I191" s="1" t="s">
        <v>9</v>
      </c>
      <c r="J191" s="1" t="s">
        <v>0</v>
      </c>
      <c r="K191" s="18">
        <f t="shared" si="20"/>
        <v>1</v>
      </c>
      <c r="L191" s="1">
        <v>3</v>
      </c>
      <c r="M191" s="1">
        <v>23.1</v>
      </c>
      <c r="N191" s="1">
        <v>4</v>
      </c>
    </row>
    <row r="192" spans="1:14" x14ac:dyDescent="0.35">
      <c r="A192" s="1" t="s">
        <v>5</v>
      </c>
      <c r="B192" s="18">
        <f t="shared" si="14"/>
        <v>1</v>
      </c>
      <c r="C192" s="1" t="s">
        <v>6</v>
      </c>
      <c r="D192" s="18">
        <f t="shared" si="15"/>
        <v>1</v>
      </c>
      <c r="E192" s="19">
        <f t="shared" si="16"/>
        <v>1</v>
      </c>
      <c r="F192" s="19">
        <f t="shared" si="17"/>
        <v>0</v>
      </c>
      <c r="G192" s="19">
        <f t="shared" si="18"/>
        <v>0</v>
      </c>
      <c r="H192" s="19">
        <f t="shared" si="19"/>
        <v>0</v>
      </c>
      <c r="I192" s="1" t="s">
        <v>9</v>
      </c>
      <c r="J192" s="1" t="s">
        <v>0</v>
      </c>
      <c r="K192" s="18">
        <f t="shared" si="20"/>
        <v>1</v>
      </c>
      <c r="L192" s="1">
        <v>2</v>
      </c>
      <c r="M192" s="1">
        <v>15.69</v>
      </c>
      <c r="N192" s="1">
        <v>1.5</v>
      </c>
    </row>
    <row r="193" spans="1:14" x14ac:dyDescent="0.35">
      <c r="A193" s="1" t="s">
        <v>3</v>
      </c>
      <c r="B193" s="18">
        <f t="shared" si="14"/>
        <v>0</v>
      </c>
      <c r="C193" s="1" t="s">
        <v>6</v>
      </c>
      <c r="D193" s="18">
        <f t="shared" si="15"/>
        <v>1</v>
      </c>
      <c r="E193" s="19">
        <f t="shared" si="16"/>
        <v>0</v>
      </c>
      <c r="F193" s="19">
        <f t="shared" si="17"/>
        <v>1</v>
      </c>
      <c r="G193" s="19">
        <f t="shared" si="18"/>
        <v>0</v>
      </c>
      <c r="H193" s="19">
        <f t="shared" si="19"/>
        <v>0</v>
      </c>
      <c r="I193" s="1" t="s">
        <v>1</v>
      </c>
      <c r="J193" s="1" t="s">
        <v>7</v>
      </c>
      <c r="K193" s="18">
        <f t="shared" si="20"/>
        <v>0</v>
      </c>
      <c r="L193" s="1">
        <v>2</v>
      </c>
      <c r="M193" s="1">
        <v>19.809999999999999</v>
      </c>
      <c r="N193" s="1">
        <v>4.1900000000000004</v>
      </c>
    </row>
    <row r="194" spans="1:14" x14ac:dyDescent="0.35">
      <c r="A194" s="1" t="s">
        <v>5</v>
      </c>
      <c r="B194" s="18">
        <f t="shared" ref="B194:B245" si="21">IF(A194=$Q$1,0,1)</f>
        <v>1</v>
      </c>
      <c r="C194" s="1" t="s">
        <v>6</v>
      </c>
      <c r="D194" s="18">
        <f t="shared" ref="D194:D245" si="22">IF(C194=$Q$4,0,1)</f>
        <v>1</v>
      </c>
      <c r="E194" s="19">
        <f t="shared" ref="E194:E245" si="23">IF(I194="Sun",1,0)</f>
        <v>0</v>
      </c>
      <c r="F194" s="19">
        <f t="shared" ref="F194:F245" si="24">IF(I194="Thur",1,0)</f>
        <v>1</v>
      </c>
      <c r="G194" s="19">
        <f t="shared" ref="G194:G245" si="25">IF(I194="Fri",1,0)</f>
        <v>0</v>
      </c>
      <c r="H194" s="19">
        <f t="shared" ref="H194:H245" si="26">IF(I194="Sat",1,0)</f>
        <v>0</v>
      </c>
      <c r="I194" s="1" t="s">
        <v>1</v>
      </c>
      <c r="J194" s="1" t="s">
        <v>7</v>
      </c>
      <c r="K194" s="18">
        <f t="shared" ref="K194:K245" si="27">IF(J194=$Q$13,1,0)</f>
        <v>0</v>
      </c>
      <c r="L194" s="1">
        <v>2</v>
      </c>
      <c r="M194" s="1">
        <v>28.44</v>
      </c>
      <c r="N194" s="1">
        <v>2.56</v>
      </c>
    </row>
    <row r="195" spans="1:14" x14ac:dyDescent="0.35">
      <c r="A195" s="1" t="s">
        <v>5</v>
      </c>
      <c r="B195" s="18">
        <f t="shared" si="21"/>
        <v>1</v>
      </c>
      <c r="C195" s="1" t="s">
        <v>6</v>
      </c>
      <c r="D195" s="18">
        <f t="shared" si="22"/>
        <v>1</v>
      </c>
      <c r="E195" s="19">
        <f t="shared" si="23"/>
        <v>0</v>
      </c>
      <c r="F195" s="19">
        <f t="shared" si="24"/>
        <v>1</v>
      </c>
      <c r="G195" s="19">
        <f t="shared" si="25"/>
        <v>0</v>
      </c>
      <c r="H195" s="19">
        <f t="shared" si="26"/>
        <v>0</v>
      </c>
      <c r="I195" s="1" t="s">
        <v>1</v>
      </c>
      <c r="J195" s="1" t="s">
        <v>7</v>
      </c>
      <c r="K195" s="18">
        <f t="shared" si="27"/>
        <v>0</v>
      </c>
      <c r="L195" s="1">
        <v>2</v>
      </c>
      <c r="M195" s="1">
        <v>15.48</v>
      </c>
      <c r="N195" s="1">
        <v>2.02</v>
      </c>
    </row>
    <row r="196" spans="1:14" x14ac:dyDescent="0.35">
      <c r="A196" s="1" t="s">
        <v>5</v>
      </c>
      <c r="B196" s="18">
        <f t="shared" si="21"/>
        <v>1</v>
      </c>
      <c r="C196" s="1" t="s">
        <v>6</v>
      </c>
      <c r="D196" s="18">
        <f t="shared" si="22"/>
        <v>1</v>
      </c>
      <c r="E196" s="19">
        <f t="shared" si="23"/>
        <v>0</v>
      </c>
      <c r="F196" s="19">
        <f t="shared" si="24"/>
        <v>1</v>
      </c>
      <c r="G196" s="19">
        <f t="shared" si="25"/>
        <v>0</v>
      </c>
      <c r="H196" s="19">
        <f t="shared" si="26"/>
        <v>0</v>
      </c>
      <c r="I196" s="1" t="s">
        <v>1</v>
      </c>
      <c r="J196" s="1" t="s">
        <v>7</v>
      </c>
      <c r="K196" s="18">
        <f t="shared" si="27"/>
        <v>0</v>
      </c>
      <c r="L196" s="1">
        <v>2</v>
      </c>
      <c r="M196" s="1">
        <v>16.579999999999998</v>
      </c>
      <c r="N196" s="1">
        <v>4</v>
      </c>
    </row>
    <row r="197" spans="1:14" x14ac:dyDescent="0.35">
      <c r="A197" s="1" t="s">
        <v>5</v>
      </c>
      <c r="B197" s="18">
        <f t="shared" si="21"/>
        <v>1</v>
      </c>
      <c r="C197" s="1" t="s">
        <v>2</v>
      </c>
      <c r="D197" s="18">
        <f t="shared" si="22"/>
        <v>0</v>
      </c>
      <c r="E197" s="19">
        <f t="shared" si="23"/>
        <v>0</v>
      </c>
      <c r="F197" s="19">
        <f t="shared" si="24"/>
        <v>1</v>
      </c>
      <c r="G197" s="19">
        <f t="shared" si="25"/>
        <v>0</v>
      </c>
      <c r="H197" s="19">
        <f t="shared" si="26"/>
        <v>0</v>
      </c>
      <c r="I197" s="1" t="s">
        <v>1</v>
      </c>
      <c r="J197" s="1" t="s">
        <v>7</v>
      </c>
      <c r="K197" s="18">
        <f t="shared" si="27"/>
        <v>0</v>
      </c>
      <c r="L197" s="1">
        <v>2</v>
      </c>
      <c r="M197" s="1">
        <v>7.56</v>
      </c>
      <c r="N197" s="1">
        <v>1.44</v>
      </c>
    </row>
    <row r="198" spans="1:14" x14ac:dyDescent="0.35">
      <c r="A198" s="1" t="s">
        <v>5</v>
      </c>
      <c r="B198" s="18">
        <f t="shared" si="21"/>
        <v>1</v>
      </c>
      <c r="C198" s="1" t="s">
        <v>6</v>
      </c>
      <c r="D198" s="18">
        <f t="shared" si="22"/>
        <v>1</v>
      </c>
      <c r="E198" s="19">
        <f t="shared" si="23"/>
        <v>0</v>
      </c>
      <c r="F198" s="19">
        <f t="shared" si="24"/>
        <v>1</v>
      </c>
      <c r="G198" s="19">
        <f t="shared" si="25"/>
        <v>0</v>
      </c>
      <c r="H198" s="19">
        <f t="shared" si="26"/>
        <v>0</v>
      </c>
      <c r="I198" s="1" t="s">
        <v>1</v>
      </c>
      <c r="J198" s="1" t="s">
        <v>7</v>
      </c>
      <c r="K198" s="18">
        <f t="shared" si="27"/>
        <v>0</v>
      </c>
      <c r="L198" s="1">
        <v>2</v>
      </c>
      <c r="M198" s="1">
        <v>10.34</v>
      </c>
      <c r="N198" s="1">
        <v>2</v>
      </c>
    </row>
    <row r="199" spans="1:14" x14ac:dyDescent="0.35">
      <c r="A199" s="1" t="s">
        <v>3</v>
      </c>
      <c r="B199" s="18">
        <f t="shared" si="21"/>
        <v>0</v>
      </c>
      <c r="C199" s="1" t="s">
        <v>6</v>
      </c>
      <c r="D199" s="18">
        <f t="shared" si="22"/>
        <v>1</v>
      </c>
      <c r="E199" s="19">
        <f t="shared" si="23"/>
        <v>0</v>
      </c>
      <c r="F199" s="19">
        <f t="shared" si="24"/>
        <v>1</v>
      </c>
      <c r="G199" s="19">
        <f t="shared" si="25"/>
        <v>0</v>
      </c>
      <c r="H199" s="19">
        <f t="shared" si="26"/>
        <v>0</v>
      </c>
      <c r="I199" s="1" t="s">
        <v>1</v>
      </c>
      <c r="J199" s="1" t="s">
        <v>7</v>
      </c>
      <c r="K199" s="18">
        <f t="shared" si="27"/>
        <v>0</v>
      </c>
      <c r="L199" s="1">
        <v>4</v>
      </c>
      <c r="M199" s="1">
        <v>43.11</v>
      </c>
      <c r="N199" s="1">
        <v>5</v>
      </c>
    </row>
    <row r="200" spans="1:14" x14ac:dyDescent="0.35">
      <c r="A200" s="1" t="s">
        <v>3</v>
      </c>
      <c r="B200" s="18">
        <f t="shared" si="21"/>
        <v>0</v>
      </c>
      <c r="C200" s="1" t="s">
        <v>6</v>
      </c>
      <c r="D200" s="18">
        <f t="shared" si="22"/>
        <v>1</v>
      </c>
      <c r="E200" s="19">
        <f t="shared" si="23"/>
        <v>0</v>
      </c>
      <c r="F200" s="19">
        <f t="shared" si="24"/>
        <v>1</v>
      </c>
      <c r="G200" s="19">
        <f t="shared" si="25"/>
        <v>0</v>
      </c>
      <c r="H200" s="19">
        <f t="shared" si="26"/>
        <v>0</v>
      </c>
      <c r="I200" s="1" t="s">
        <v>1</v>
      </c>
      <c r="J200" s="1" t="s">
        <v>7</v>
      </c>
      <c r="K200" s="18">
        <f t="shared" si="27"/>
        <v>0</v>
      </c>
      <c r="L200" s="1">
        <v>2</v>
      </c>
      <c r="M200" s="1">
        <v>13</v>
      </c>
      <c r="N200" s="1">
        <v>2</v>
      </c>
    </row>
    <row r="201" spans="1:14" x14ac:dyDescent="0.35">
      <c r="A201" s="1" t="s">
        <v>5</v>
      </c>
      <c r="B201" s="18">
        <f t="shared" si="21"/>
        <v>1</v>
      </c>
      <c r="C201" s="1" t="s">
        <v>6</v>
      </c>
      <c r="D201" s="18">
        <f t="shared" si="22"/>
        <v>1</v>
      </c>
      <c r="E201" s="19">
        <f t="shared" si="23"/>
        <v>0</v>
      </c>
      <c r="F201" s="19">
        <f t="shared" si="24"/>
        <v>1</v>
      </c>
      <c r="G201" s="19">
        <f t="shared" si="25"/>
        <v>0</v>
      </c>
      <c r="H201" s="19">
        <f t="shared" si="26"/>
        <v>0</v>
      </c>
      <c r="I201" s="1" t="s">
        <v>1</v>
      </c>
      <c r="J201" s="1" t="s">
        <v>7</v>
      </c>
      <c r="K201" s="18">
        <f t="shared" si="27"/>
        <v>0</v>
      </c>
      <c r="L201" s="1">
        <v>2</v>
      </c>
      <c r="M201" s="1">
        <v>13.51</v>
      </c>
      <c r="N201" s="1">
        <v>2</v>
      </c>
    </row>
    <row r="202" spans="1:14" x14ac:dyDescent="0.35">
      <c r="A202" s="1" t="s">
        <v>5</v>
      </c>
      <c r="B202" s="18">
        <f t="shared" si="21"/>
        <v>1</v>
      </c>
      <c r="C202" s="1" t="s">
        <v>6</v>
      </c>
      <c r="D202" s="18">
        <f t="shared" si="22"/>
        <v>1</v>
      </c>
      <c r="E202" s="19">
        <f t="shared" si="23"/>
        <v>0</v>
      </c>
      <c r="F202" s="19">
        <f t="shared" si="24"/>
        <v>1</v>
      </c>
      <c r="G202" s="19">
        <f t="shared" si="25"/>
        <v>0</v>
      </c>
      <c r="H202" s="19">
        <f t="shared" si="26"/>
        <v>0</v>
      </c>
      <c r="I202" s="1" t="s">
        <v>1</v>
      </c>
      <c r="J202" s="1" t="s">
        <v>7</v>
      </c>
      <c r="K202" s="18">
        <f t="shared" si="27"/>
        <v>0</v>
      </c>
      <c r="L202" s="1">
        <v>3</v>
      </c>
      <c r="M202" s="1">
        <v>18.71</v>
      </c>
      <c r="N202" s="1">
        <v>4</v>
      </c>
    </row>
    <row r="203" spans="1:14" x14ac:dyDescent="0.35">
      <c r="A203" s="1" t="s">
        <v>3</v>
      </c>
      <c r="B203" s="18">
        <f t="shared" si="21"/>
        <v>0</v>
      </c>
      <c r="C203" s="1" t="s">
        <v>6</v>
      </c>
      <c r="D203" s="18">
        <f t="shared" si="22"/>
        <v>1</v>
      </c>
      <c r="E203" s="19">
        <f t="shared" si="23"/>
        <v>0</v>
      </c>
      <c r="F203" s="19">
        <f t="shared" si="24"/>
        <v>1</v>
      </c>
      <c r="G203" s="19">
        <f t="shared" si="25"/>
        <v>0</v>
      </c>
      <c r="H203" s="19">
        <f t="shared" si="26"/>
        <v>0</v>
      </c>
      <c r="I203" s="1" t="s">
        <v>1</v>
      </c>
      <c r="J203" s="1" t="s">
        <v>7</v>
      </c>
      <c r="K203" s="18">
        <f t="shared" si="27"/>
        <v>0</v>
      </c>
      <c r="L203" s="1">
        <v>2</v>
      </c>
      <c r="M203" s="1">
        <v>12.74</v>
      </c>
      <c r="N203" s="1">
        <v>2.0099999999999998</v>
      </c>
    </row>
    <row r="204" spans="1:14" x14ac:dyDescent="0.35">
      <c r="A204" s="1" t="s">
        <v>3</v>
      </c>
      <c r="B204" s="18">
        <f t="shared" si="21"/>
        <v>0</v>
      </c>
      <c r="C204" s="1" t="s">
        <v>6</v>
      </c>
      <c r="D204" s="18">
        <f t="shared" si="22"/>
        <v>1</v>
      </c>
      <c r="E204" s="19">
        <f t="shared" si="23"/>
        <v>0</v>
      </c>
      <c r="F204" s="19">
        <f t="shared" si="24"/>
        <v>1</v>
      </c>
      <c r="G204" s="19">
        <f t="shared" si="25"/>
        <v>0</v>
      </c>
      <c r="H204" s="19">
        <f t="shared" si="26"/>
        <v>0</v>
      </c>
      <c r="I204" s="1" t="s">
        <v>1</v>
      </c>
      <c r="J204" s="1" t="s">
        <v>7</v>
      </c>
      <c r="K204" s="18">
        <f t="shared" si="27"/>
        <v>0</v>
      </c>
      <c r="L204" s="1">
        <v>2</v>
      </c>
      <c r="M204" s="1">
        <v>13</v>
      </c>
      <c r="N204" s="1">
        <v>2</v>
      </c>
    </row>
    <row r="205" spans="1:14" x14ac:dyDescent="0.35">
      <c r="A205" s="1" t="s">
        <v>3</v>
      </c>
      <c r="B205" s="18">
        <f t="shared" si="21"/>
        <v>0</v>
      </c>
      <c r="C205" s="1" t="s">
        <v>6</v>
      </c>
      <c r="D205" s="18">
        <f t="shared" si="22"/>
        <v>1</v>
      </c>
      <c r="E205" s="19">
        <f t="shared" si="23"/>
        <v>0</v>
      </c>
      <c r="F205" s="19">
        <f t="shared" si="24"/>
        <v>1</v>
      </c>
      <c r="G205" s="19">
        <f t="shared" si="25"/>
        <v>0</v>
      </c>
      <c r="H205" s="19">
        <f t="shared" si="26"/>
        <v>0</v>
      </c>
      <c r="I205" s="1" t="s">
        <v>1</v>
      </c>
      <c r="J205" s="1" t="s">
        <v>7</v>
      </c>
      <c r="K205" s="18">
        <f t="shared" si="27"/>
        <v>0</v>
      </c>
      <c r="L205" s="1">
        <v>2</v>
      </c>
      <c r="M205" s="1">
        <v>16.399999999999999</v>
      </c>
      <c r="N205" s="1">
        <v>2.5</v>
      </c>
    </row>
    <row r="206" spans="1:14" x14ac:dyDescent="0.35">
      <c r="A206" s="1" t="s">
        <v>5</v>
      </c>
      <c r="B206" s="18">
        <f t="shared" si="21"/>
        <v>1</v>
      </c>
      <c r="C206" s="1" t="s">
        <v>6</v>
      </c>
      <c r="D206" s="18">
        <f t="shared" si="22"/>
        <v>1</v>
      </c>
      <c r="E206" s="19">
        <f t="shared" si="23"/>
        <v>0</v>
      </c>
      <c r="F206" s="19">
        <f t="shared" si="24"/>
        <v>1</v>
      </c>
      <c r="G206" s="19">
        <f t="shared" si="25"/>
        <v>0</v>
      </c>
      <c r="H206" s="19">
        <f t="shared" si="26"/>
        <v>0</v>
      </c>
      <c r="I206" s="1" t="s">
        <v>1</v>
      </c>
      <c r="J206" s="1" t="s">
        <v>7</v>
      </c>
      <c r="K206" s="18">
        <f t="shared" si="27"/>
        <v>0</v>
      </c>
      <c r="L206" s="1">
        <v>4</v>
      </c>
      <c r="M206" s="1">
        <v>20.53</v>
      </c>
      <c r="N206" s="1">
        <v>4</v>
      </c>
    </row>
    <row r="207" spans="1:14" x14ac:dyDescent="0.35">
      <c r="A207" s="1" t="s">
        <v>3</v>
      </c>
      <c r="B207" s="18">
        <f t="shared" si="21"/>
        <v>0</v>
      </c>
      <c r="C207" s="1" t="s">
        <v>6</v>
      </c>
      <c r="D207" s="18">
        <f t="shared" si="22"/>
        <v>1</v>
      </c>
      <c r="E207" s="19">
        <f t="shared" si="23"/>
        <v>0</v>
      </c>
      <c r="F207" s="19">
        <f t="shared" si="24"/>
        <v>1</v>
      </c>
      <c r="G207" s="19">
        <f t="shared" si="25"/>
        <v>0</v>
      </c>
      <c r="H207" s="19">
        <f t="shared" si="26"/>
        <v>0</v>
      </c>
      <c r="I207" s="1" t="s">
        <v>1</v>
      </c>
      <c r="J207" s="1" t="s">
        <v>7</v>
      </c>
      <c r="K207" s="18">
        <f t="shared" si="27"/>
        <v>0</v>
      </c>
      <c r="L207" s="1">
        <v>3</v>
      </c>
      <c r="M207" s="1">
        <v>16.47</v>
      </c>
      <c r="N207" s="1">
        <v>3.23</v>
      </c>
    </row>
    <row r="208" spans="1:14" x14ac:dyDescent="0.35">
      <c r="A208" s="1" t="s">
        <v>5</v>
      </c>
      <c r="B208" s="18">
        <f t="shared" si="21"/>
        <v>1</v>
      </c>
      <c r="C208" s="1" t="s">
        <v>6</v>
      </c>
      <c r="D208" s="18">
        <f t="shared" si="22"/>
        <v>1</v>
      </c>
      <c r="E208" s="19">
        <f t="shared" si="23"/>
        <v>0</v>
      </c>
      <c r="F208" s="19">
        <f t="shared" si="24"/>
        <v>0</v>
      </c>
      <c r="G208" s="19">
        <f t="shared" si="25"/>
        <v>0</v>
      </c>
      <c r="H208" s="19">
        <f t="shared" si="26"/>
        <v>1</v>
      </c>
      <c r="I208" s="1" t="s">
        <v>4</v>
      </c>
      <c r="J208" s="1" t="s">
        <v>0</v>
      </c>
      <c r="K208" s="18">
        <f t="shared" si="27"/>
        <v>1</v>
      </c>
      <c r="L208" s="1">
        <v>3</v>
      </c>
      <c r="M208" s="1">
        <v>26.59</v>
      </c>
      <c r="N208" s="1">
        <v>3.41</v>
      </c>
    </row>
    <row r="209" spans="1:14" x14ac:dyDescent="0.35">
      <c r="A209" s="1" t="s">
        <v>5</v>
      </c>
      <c r="B209" s="18">
        <f t="shared" si="21"/>
        <v>1</v>
      </c>
      <c r="C209" s="1" t="s">
        <v>6</v>
      </c>
      <c r="D209" s="18">
        <f t="shared" si="22"/>
        <v>1</v>
      </c>
      <c r="E209" s="19">
        <f t="shared" si="23"/>
        <v>0</v>
      </c>
      <c r="F209" s="19">
        <f t="shared" si="24"/>
        <v>0</v>
      </c>
      <c r="G209" s="19">
        <f t="shared" si="25"/>
        <v>0</v>
      </c>
      <c r="H209" s="19">
        <f t="shared" si="26"/>
        <v>1</v>
      </c>
      <c r="I209" s="1" t="s">
        <v>4</v>
      </c>
      <c r="J209" s="1" t="s">
        <v>0</v>
      </c>
      <c r="K209" s="18">
        <f t="shared" si="27"/>
        <v>1</v>
      </c>
      <c r="L209" s="1">
        <v>4</v>
      </c>
      <c r="M209" s="1">
        <v>38.729999999999997</v>
      </c>
      <c r="N209" s="1">
        <v>3</v>
      </c>
    </row>
    <row r="210" spans="1:14" x14ac:dyDescent="0.35">
      <c r="A210" s="1" t="s">
        <v>5</v>
      </c>
      <c r="B210" s="18">
        <f t="shared" si="21"/>
        <v>1</v>
      </c>
      <c r="C210" s="1" t="s">
        <v>6</v>
      </c>
      <c r="D210" s="18">
        <f t="shared" si="22"/>
        <v>1</v>
      </c>
      <c r="E210" s="19">
        <f t="shared" si="23"/>
        <v>0</v>
      </c>
      <c r="F210" s="19">
        <f t="shared" si="24"/>
        <v>0</v>
      </c>
      <c r="G210" s="19">
        <f t="shared" si="25"/>
        <v>0</v>
      </c>
      <c r="H210" s="19">
        <f t="shared" si="26"/>
        <v>1</v>
      </c>
      <c r="I210" s="1" t="s">
        <v>4</v>
      </c>
      <c r="J210" s="1" t="s">
        <v>0</v>
      </c>
      <c r="K210" s="18">
        <f t="shared" si="27"/>
        <v>1</v>
      </c>
      <c r="L210" s="1">
        <v>2</v>
      </c>
      <c r="M210" s="1">
        <v>24.27</v>
      </c>
      <c r="N210" s="1">
        <v>2.0299999999999998</v>
      </c>
    </row>
    <row r="211" spans="1:14" x14ac:dyDescent="0.35">
      <c r="A211" s="1" t="s">
        <v>3</v>
      </c>
      <c r="B211" s="18">
        <f t="shared" si="21"/>
        <v>0</v>
      </c>
      <c r="C211" s="1" t="s">
        <v>6</v>
      </c>
      <c r="D211" s="18">
        <f t="shared" si="22"/>
        <v>1</v>
      </c>
      <c r="E211" s="19">
        <f t="shared" si="23"/>
        <v>0</v>
      </c>
      <c r="F211" s="19">
        <f t="shared" si="24"/>
        <v>0</v>
      </c>
      <c r="G211" s="19">
        <f t="shared" si="25"/>
        <v>0</v>
      </c>
      <c r="H211" s="19">
        <f t="shared" si="26"/>
        <v>1</v>
      </c>
      <c r="I211" s="1" t="s">
        <v>4</v>
      </c>
      <c r="J211" s="1" t="s">
        <v>0</v>
      </c>
      <c r="K211" s="18">
        <f t="shared" si="27"/>
        <v>1</v>
      </c>
      <c r="L211" s="1">
        <v>2</v>
      </c>
      <c r="M211" s="1">
        <v>12.76</v>
      </c>
      <c r="N211" s="1">
        <v>2.23</v>
      </c>
    </row>
    <row r="212" spans="1:14" x14ac:dyDescent="0.35">
      <c r="A212" s="1" t="s">
        <v>5</v>
      </c>
      <c r="B212" s="18">
        <f t="shared" si="21"/>
        <v>1</v>
      </c>
      <c r="C212" s="1" t="s">
        <v>6</v>
      </c>
      <c r="D212" s="18">
        <f t="shared" si="22"/>
        <v>1</v>
      </c>
      <c r="E212" s="19">
        <f t="shared" si="23"/>
        <v>0</v>
      </c>
      <c r="F212" s="19">
        <f t="shared" si="24"/>
        <v>0</v>
      </c>
      <c r="G212" s="19">
        <f t="shared" si="25"/>
        <v>0</v>
      </c>
      <c r="H212" s="19">
        <f t="shared" si="26"/>
        <v>1</v>
      </c>
      <c r="I212" s="1" t="s">
        <v>4</v>
      </c>
      <c r="J212" s="1" t="s">
        <v>0</v>
      </c>
      <c r="K212" s="18">
        <f t="shared" si="27"/>
        <v>1</v>
      </c>
      <c r="L212" s="1">
        <v>3</v>
      </c>
      <c r="M212" s="1">
        <v>30.06</v>
      </c>
      <c r="N212" s="1">
        <v>2</v>
      </c>
    </row>
    <row r="213" spans="1:14" x14ac:dyDescent="0.35">
      <c r="A213" s="1" t="s">
        <v>5</v>
      </c>
      <c r="B213" s="18">
        <f t="shared" si="21"/>
        <v>1</v>
      </c>
      <c r="C213" s="1" t="s">
        <v>6</v>
      </c>
      <c r="D213" s="18">
        <f t="shared" si="22"/>
        <v>1</v>
      </c>
      <c r="E213" s="19">
        <f t="shared" si="23"/>
        <v>0</v>
      </c>
      <c r="F213" s="19">
        <f t="shared" si="24"/>
        <v>0</v>
      </c>
      <c r="G213" s="19">
        <f t="shared" si="25"/>
        <v>0</v>
      </c>
      <c r="H213" s="19">
        <f t="shared" si="26"/>
        <v>1</v>
      </c>
      <c r="I213" s="1" t="s">
        <v>4</v>
      </c>
      <c r="J213" s="1" t="s">
        <v>0</v>
      </c>
      <c r="K213" s="18">
        <f t="shared" si="27"/>
        <v>1</v>
      </c>
      <c r="L213" s="1">
        <v>4</v>
      </c>
      <c r="M213" s="1">
        <v>25.89</v>
      </c>
      <c r="N213" s="1">
        <v>5.16</v>
      </c>
    </row>
    <row r="214" spans="1:14" x14ac:dyDescent="0.35">
      <c r="A214" s="1" t="s">
        <v>5</v>
      </c>
      <c r="B214" s="18">
        <f t="shared" si="21"/>
        <v>1</v>
      </c>
      <c r="C214" s="1" t="s">
        <v>2</v>
      </c>
      <c r="D214" s="18">
        <f t="shared" si="22"/>
        <v>0</v>
      </c>
      <c r="E214" s="19">
        <f t="shared" si="23"/>
        <v>0</v>
      </c>
      <c r="F214" s="19">
        <f t="shared" si="24"/>
        <v>0</v>
      </c>
      <c r="G214" s="19">
        <f t="shared" si="25"/>
        <v>0</v>
      </c>
      <c r="H214" s="19">
        <f t="shared" si="26"/>
        <v>1</v>
      </c>
      <c r="I214" s="1" t="s">
        <v>4</v>
      </c>
      <c r="J214" s="1" t="s">
        <v>0</v>
      </c>
      <c r="K214" s="18">
        <f t="shared" si="27"/>
        <v>1</v>
      </c>
      <c r="L214" s="1">
        <v>4</v>
      </c>
      <c r="M214" s="1">
        <v>48.33</v>
      </c>
      <c r="N214" s="1">
        <v>9</v>
      </c>
    </row>
    <row r="215" spans="1:14" x14ac:dyDescent="0.35">
      <c r="A215" s="1" t="s">
        <v>3</v>
      </c>
      <c r="B215" s="18">
        <f t="shared" si="21"/>
        <v>0</v>
      </c>
      <c r="C215" s="1" t="s">
        <v>6</v>
      </c>
      <c r="D215" s="18">
        <f t="shared" si="22"/>
        <v>1</v>
      </c>
      <c r="E215" s="19">
        <f t="shared" si="23"/>
        <v>0</v>
      </c>
      <c r="F215" s="19">
        <f t="shared" si="24"/>
        <v>0</v>
      </c>
      <c r="G215" s="19">
        <f t="shared" si="25"/>
        <v>0</v>
      </c>
      <c r="H215" s="19">
        <f t="shared" si="26"/>
        <v>1</v>
      </c>
      <c r="I215" s="1" t="s">
        <v>4</v>
      </c>
      <c r="J215" s="1" t="s">
        <v>0</v>
      </c>
      <c r="K215" s="18">
        <f t="shared" si="27"/>
        <v>1</v>
      </c>
      <c r="L215" s="1">
        <v>2</v>
      </c>
      <c r="M215" s="1">
        <v>13.27</v>
      </c>
      <c r="N215" s="1">
        <v>2.5</v>
      </c>
    </row>
    <row r="216" spans="1:14" x14ac:dyDescent="0.35">
      <c r="A216" s="1" t="s">
        <v>3</v>
      </c>
      <c r="B216" s="18">
        <f t="shared" si="21"/>
        <v>0</v>
      </c>
      <c r="C216" s="1" t="s">
        <v>6</v>
      </c>
      <c r="D216" s="18">
        <f t="shared" si="22"/>
        <v>1</v>
      </c>
      <c r="E216" s="19">
        <f t="shared" si="23"/>
        <v>0</v>
      </c>
      <c r="F216" s="19">
        <f t="shared" si="24"/>
        <v>0</v>
      </c>
      <c r="G216" s="19">
        <f t="shared" si="25"/>
        <v>0</v>
      </c>
      <c r="H216" s="19">
        <f t="shared" si="26"/>
        <v>1</v>
      </c>
      <c r="I216" s="1" t="s">
        <v>4</v>
      </c>
      <c r="J216" s="1" t="s">
        <v>0</v>
      </c>
      <c r="K216" s="18">
        <f t="shared" si="27"/>
        <v>1</v>
      </c>
      <c r="L216" s="1">
        <v>3</v>
      </c>
      <c r="M216" s="1">
        <v>28.17</v>
      </c>
      <c r="N216" s="1">
        <v>6.5</v>
      </c>
    </row>
    <row r="217" spans="1:14" x14ac:dyDescent="0.35">
      <c r="A217" s="1" t="s">
        <v>3</v>
      </c>
      <c r="B217" s="18">
        <f t="shared" si="21"/>
        <v>0</v>
      </c>
      <c r="C217" s="1" t="s">
        <v>6</v>
      </c>
      <c r="D217" s="18">
        <f t="shared" si="22"/>
        <v>1</v>
      </c>
      <c r="E217" s="19">
        <f t="shared" si="23"/>
        <v>0</v>
      </c>
      <c r="F217" s="19">
        <f t="shared" si="24"/>
        <v>0</v>
      </c>
      <c r="G217" s="19">
        <f t="shared" si="25"/>
        <v>0</v>
      </c>
      <c r="H217" s="19">
        <f t="shared" si="26"/>
        <v>1</v>
      </c>
      <c r="I217" s="1" t="s">
        <v>4</v>
      </c>
      <c r="J217" s="1" t="s">
        <v>0</v>
      </c>
      <c r="K217" s="18">
        <f t="shared" si="27"/>
        <v>1</v>
      </c>
      <c r="L217" s="1">
        <v>2</v>
      </c>
      <c r="M217" s="1">
        <v>12.9</v>
      </c>
      <c r="N217" s="1">
        <v>1.1000000000000001</v>
      </c>
    </row>
    <row r="218" spans="1:14" x14ac:dyDescent="0.35">
      <c r="A218" s="1" t="s">
        <v>5</v>
      </c>
      <c r="B218" s="18">
        <f t="shared" si="21"/>
        <v>1</v>
      </c>
      <c r="C218" s="1" t="s">
        <v>6</v>
      </c>
      <c r="D218" s="18">
        <f t="shared" si="22"/>
        <v>1</v>
      </c>
      <c r="E218" s="19">
        <f t="shared" si="23"/>
        <v>0</v>
      </c>
      <c r="F218" s="19">
        <f t="shared" si="24"/>
        <v>0</v>
      </c>
      <c r="G218" s="19">
        <f t="shared" si="25"/>
        <v>0</v>
      </c>
      <c r="H218" s="19">
        <f t="shared" si="26"/>
        <v>1</v>
      </c>
      <c r="I218" s="1" t="s">
        <v>4</v>
      </c>
      <c r="J218" s="1" t="s">
        <v>0</v>
      </c>
      <c r="K218" s="18">
        <f t="shared" si="27"/>
        <v>1</v>
      </c>
      <c r="L218" s="1">
        <v>5</v>
      </c>
      <c r="M218" s="1">
        <v>28.15</v>
      </c>
      <c r="N218" s="1">
        <v>3</v>
      </c>
    </row>
    <row r="219" spans="1:14" x14ac:dyDescent="0.35">
      <c r="A219" s="1" t="s">
        <v>5</v>
      </c>
      <c r="B219" s="18">
        <f t="shared" si="21"/>
        <v>1</v>
      </c>
      <c r="C219" s="1" t="s">
        <v>6</v>
      </c>
      <c r="D219" s="18">
        <f t="shared" si="22"/>
        <v>1</v>
      </c>
      <c r="E219" s="19">
        <f t="shared" si="23"/>
        <v>0</v>
      </c>
      <c r="F219" s="19">
        <f t="shared" si="24"/>
        <v>0</v>
      </c>
      <c r="G219" s="19">
        <f t="shared" si="25"/>
        <v>0</v>
      </c>
      <c r="H219" s="19">
        <f t="shared" si="26"/>
        <v>1</v>
      </c>
      <c r="I219" s="1" t="s">
        <v>4</v>
      </c>
      <c r="J219" s="1" t="s">
        <v>0</v>
      </c>
      <c r="K219" s="18">
        <f t="shared" si="27"/>
        <v>1</v>
      </c>
      <c r="L219" s="1">
        <v>2</v>
      </c>
      <c r="M219" s="1">
        <v>11.59</v>
      </c>
      <c r="N219" s="1">
        <v>1.5</v>
      </c>
    </row>
    <row r="220" spans="1:14" x14ac:dyDescent="0.35">
      <c r="A220" s="1" t="s">
        <v>5</v>
      </c>
      <c r="B220" s="18">
        <f t="shared" si="21"/>
        <v>1</v>
      </c>
      <c r="C220" s="1" t="s">
        <v>6</v>
      </c>
      <c r="D220" s="18">
        <f t="shared" si="22"/>
        <v>1</v>
      </c>
      <c r="E220" s="19">
        <f t="shared" si="23"/>
        <v>0</v>
      </c>
      <c r="F220" s="19">
        <f t="shared" si="24"/>
        <v>0</v>
      </c>
      <c r="G220" s="19">
        <f t="shared" si="25"/>
        <v>0</v>
      </c>
      <c r="H220" s="19">
        <f t="shared" si="26"/>
        <v>1</v>
      </c>
      <c r="I220" s="1" t="s">
        <v>4</v>
      </c>
      <c r="J220" s="1" t="s">
        <v>0</v>
      </c>
      <c r="K220" s="18">
        <f t="shared" si="27"/>
        <v>1</v>
      </c>
      <c r="L220" s="1">
        <v>2</v>
      </c>
      <c r="M220" s="1">
        <v>7.74</v>
      </c>
      <c r="N220" s="1">
        <v>1.44</v>
      </c>
    </row>
    <row r="221" spans="1:14" x14ac:dyDescent="0.35">
      <c r="A221" s="1" t="s">
        <v>3</v>
      </c>
      <c r="B221" s="18">
        <f t="shared" si="21"/>
        <v>0</v>
      </c>
      <c r="C221" s="1" t="s">
        <v>6</v>
      </c>
      <c r="D221" s="18">
        <f t="shared" si="22"/>
        <v>1</v>
      </c>
      <c r="E221" s="19">
        <f t="shared" si="23"/>
        <v>0</v>
      </c>
      <c r="F221" s="19">
        <f t="shared" si="24"/>
        <v>0</v>
      </c>
      <c r="G221" s="19">
        <f t="shared" si="25"/>
        <v>0</v>
      </c>
      <c r="H221" s="19">
        <f t="shared" si="26"/>
        <v>1</v>
      </c>
      <c r="I221" s="1" t="s">
        <v>4</v>
      </c>
      <c r="J221" s="1" t="s">
        <v>0</v>
      </c>
      <c r="K221" s="18">
        <f t="shared" si="27"/>
        <v>1</v>
      </c>
      <c r="L221" s="1">
        <v>4</v>
      </c>
      <c r="M221" s="1">
        <v>30.14</v>
      </c>
      <c r="N221" s="1">
        <v>3.09</v>
      </c>
    </row>
    <row r="222" spans="1:14" x14ac:dyDescent="0.35">
      <c r="A222" s="1" t="s">
        <v>5</v>
      </c>
      <c r="B222" s="18">
        <f t="shared" si="21"/>
        <v>1</v>
      </c>
      <c r="C222" s="1" t="s">
        <v>6</v>
      </c>
      <c r="D222" s="18">
        <f t="shared" si="22"/>
        <v>1</v>
      </c>
      <c r="E222" s="19">
        <f t="shared" si="23"/>
        <v>0</v>
      </c>
      <c r="F222" s="19">
        <f t="shared" si="24"/>
        <v>0</v>
      </c>
      <c r="G222" s="19">
        <f t="shared" si="25"/>
        <v>1</v>
      </c>
      <c r="H222" s="19">
        <f t="shared" si="26"/>
        <v>0</v>
      </c>
      <c r="I222" s="1" t="s">
        <v>8</v>
      </c>
      <c r="J222" s="1" t="s">
        <v>7</v>
      </c>
      <c r="K222" s="18">
        <f t="shared" si="27"/>
        <v>0</v>
      </c>
      <c r="L222" s="1">
        <v>2</v>
      </c>
      <c r="M222" s="1">
        <v>12.16</v>
      </c>
      <c r="N222" s="1">
        <v>2.2000000000000002</v>
      </c>
    </row>
    <row r="223" spans="1:14" x14ac:dyDescent="0.35">
      <c r="A223" s="1" t="s">
        <v>3</v>
      </c>
      <c r="B223" s="18">
        <f t="shared" si="21"/>
        <v>0</v>
      </c>
      <c r="C223" s="1" t="s">
        <v>6</v>
      </c>
      <c r="D223" s="18">
        <f t="shared" si="22"/>
        <v>1</v>
      </c>
      <c r="E223" s="19">
        <f t="shared" si="23"/>
        <v>0</v>
      </c>
      <c r="F223" s="19">
        <f t="shared" si="24"/>
        <v>0</v>
      </c>
      <c r="G223" s="19">
        <f t="shared" si="25"/>
        <v>1</v>
      </c>
      <c r="H223" s="19">
        <f t="shared" si="26"/>
        <v>0</v>
      </c>
      <c r="I223" s="1" t="s">
        <v>8</v>
      </c>
      <c r="J223" s="1" t="s">
        <v>7</v>
      </c>
      <c r="K223" s="18">
        <f t="shared" si="27"/>
        <v>0</v>
      </c>
      <c r="L223" s="1">
        <v>2</v>
      </c>
      <c r="M223" s="1">
        <v>13.42</v>
      </c>
      <c r="N223" s="1">
        <v>3.48</v>
      </c>
    </row>
    <row r="224" spans="1:14" x14ac:dyDescent="0.35">
      <c r="A224" s="1" t="s">
        <v>5</v>
      </c>
      <c r="B224" s="18">
        <f t="shared" si="21"/>
        <v>1</v>
      </c>
      <c r="C224" s="1" t="s">
        <v>6</v>
      </c>
      <c r="D224" s="18">
        <f t="shared" si="22"/>
        <v>1</v>
      </c>
      <c r="E224" s="19">
        <f t="shared" si="23"/>
        <v>0</v>
      </c>
      <c r="F224" s="19">
        <f t="shared" si="24"/>
        <v>0</v>
      </c>
      <c r="G224" s="19">
        <f t="shared" si="25"/>
        <v>1</v>
      </c>
      <c r="H224" s="19">
        <f t="shared" si="26"/>
        <v>0</v>
      </c>
      <c r="I224" s="1" t="s">
        <v>8</v>
      </c>
      <c r="J224" s="1" t="s">
        <v>7</v>
      </c>
      <c r="K224" s="18">
        <f t="shared" si="27"/>
        <v>0</v>
      </c>
      <c r="L224" s="1">
        <v>1</v>
      </c>
      <c r="M224" s="1">
        <v>8.58</v>
      </c>
      <c r="N224" s="1">
        <v>1.92</v>
      </c>
    </row>
    <row r="225" spans="1:14" x14ac:dyDescent="0.35">
      <c r="A225" s="1" t="s">
        <v>3</v>
      </c>
      <c r="B225" s="18">
        <f t="shared" si="21"/>
        <v>0</v>
      </c>
      <c r="C225" s="1" t="s">
        <v>2</v>
      </c>
      <c r="D225" s="18">
        <f t="shared" si="22"/>
        <v>0</v>
      </c>
      <c r="E225" s="19">
        <f t="shared" si="23"/>
        <v>0</v>
      </c>
      <c r="F225" s="19">
        <f t="shared" si="24"/>
        <v>0</v>
      </c>
      <c r="G225" s="19">
        <f t="shared" si="25"/>
        <v>1</v>
      </c>
      <c r="H225" s="19">
        <f t="shared" si="26"/>
        <v>0</v>
      </c>
      <c r="I225" s="1" t="s">
        <v>8</v>
      </c>
      <c r="J225" s="1" t="s">
        <v>7</v>
      </c>
      <c r="K225" s="18">
        <f t="shared" si="27"/>
        <v>0</v>
      </c>
      <c r="L225" s="1">
        <v>3</v>
      </c>
      <c r="M225" s="1">
        <v>15.98</v>
      </c>
      <c r="N225" s="1">
        <v>3</v>
      </c>
    </row>
    <row r="226" spans="1:14" x14ac:dyDescent="0.35">
      <c r="A226" s="1" t="s">
        <v>5</v>
      </c>
      <c r="B226" s="18">
        <f t="shared" si="21"/>
        <v>1</v>
      </c>
      <c r="C226" s="1" t="s">
        <v>6</v>
      </c>
      <c r="D226" s="18">
        <f t="shared" si="22"/>
        <v>1</v>
      </c>
      <c r="E226" s="19">
        <f t="shared" si="23"/>
        <v>0</v>
      </c>
      <c r="F226" s="19">
        <f t="shared" si="24"/>
        <v>0</v>
      </c>
      <c r="G226" s="19">
        <f t="shared" si="25"/>
        <v>1</v>
      </c>
      <c r="H226" s="19">
        <f t="shared" si="26"/>
        <v>0</v>
      </c>
      <c r="I226" s="1" t="s">
        <v>8</v>
      </c>
      <c r="J226" s="1" t="s">
        <v>7</v>
      </c>
      <c r="K226" s="18">
        <f t="shared" si="27"/>
        <v>0</v>
      </c>
      <c r="L226" s="1">
        <v>2</v>
      </c>
      <c r="M226" s="1">
        <v>13.42</v>
      </c>
      <c r="N226" s="1">
        <v>1.58</v>
      </c>
    </row>
    <row r="227" spans="1:14" x14ac:dyDescent="0.35">
      <c r="A227" s="1" t="s">
        <v>3</v>
      </c>
      <c r="B227" s="18">
        <f t="shared" si="21"/>
        <v>0</v>
      </c>
      <c r="C227" s="1" t="s">
        <v>6</v>
      </c>
      <c r="D227" s="18">
        <f t="shared" si="22"/>
        <v>1</v>
      </c>
      <c r="E227" s="19">
        <f t="shared" si="23"/>
        <v>0</v>
      </c>
      <c r="F227" s="19">
        <f t="shared" si="24"/>
        <v>0</v>
      </c>
      <c r="G227" s="19">
        <f t="shared" si="25"/>
        <v>1</v>
      </c>
      <c r="H227" s="19">
        <f t="shared" si="26"/>
        <v>0</v>
      </c>
      <c r="I227" s="1" t="s">
        <v>8</v>
      </c>
      <c r="J227" s="1" t="s">
        <v>7</v>
      </c>
      <c r="K227" s="18">
        <f t="shared" si="27"/>
        <v>0</v>
      </c>
      <c r="L227" s="1">
        <v>2</v>
      </c>
      <c r="M227" s="1">
        <v>16.27</v>
      </c>
      <c r="N227" s="1">
        <v>2.5</v>
      </c>
    </row>
    <row r="228" spans="1:14" x14ac:dyDescent="0.35">
      <c r="A228" s="1" t="s">
        <v>3</v>
      </c>
      <c r="B228" s="18">
        <f t="shared" si="21"/>
        <v>0</v>
      </c>
      <c r="C228" s="1" t="s">
        <v>6</v>
      </c>
      <c r="D228" s="18">
        <f t="shared" si="22"/>
        <v>1</v>
      </c>
      <c r="E228" s="19">
        <f t="shared" si="23"/>
        <v>0</v>
      </c>
      <c r="F228" s="19">
        <f t="shared" si="24"/>
        <v>0</v>
      </c>
      <c r="G228" s="19">
        <f t="shared" si="25"/>
        <v>1</v>
      </c>
      <c r="H228" s="19">
        <f t="shared" si="26"/>
        <v>0</v>
      </c>
      <c r="I228" s="1" t="s">
        <v>8</v>
      </c>
      <c r="J228" s="1" t="s">
        <v>7</v>
      </c>
      <c r="K228" s="18">
        <f t="shared" si="27"/>
        <v>0</v>
      </c>
      <c r="L228" s="1">
        <v>2</v>
      </c>
      <c r="M228" s="1">
        <v>10.09</v>
      </c>
      <c r="N228" s="1">
        <v>2</v>
      </c>
    </row>
    <row r="229" spans="1:14" x14ac:dyDescent="0.35">
      <c r="A229" s="1" t="s">
        <v>5</v>
      </c>
      <c r="B229" s="18">
        <f t="shared" si="21"/>
        <v>1</v>
      </c>
      <c r="C229" s="1" t="s">
        <v>2</v>
      </c>
      <c r="D229" s="18">
        <f t="shared" si="22"/>
        <v>0</v>
      </c>
      <c r="E229" s="19">
        <f t="shared" si="23"/>
        <v>0</v>
      </c>
      <c r="F229" s="19">
        <f t="shared" si="24"/>
        <v>0</v>
      </c>
      <c r="G229" s="19">
        <f t="shared" si="25"/>
        <v>0</v>
      </c>
      <c r="H229" s="19">
        <f t="shared" si="26"/>
        <v>1</v>
      </c>
      <c r="I229" s="1" t="s">
        <v>4</v>
      </c>
      <c r="J229" s="1" t="s">
        <v>0</v>
      </c>
      <c r="K229" s="18">
        <f t="shared" si="27"/>
        <v>1</v>
      </c>
      <c r="L229" s="1">
        <v>4</v>
      </c>
      <c r="M229" s="1">
        <v>20.45</v>
      </c>
      <c r="N229" s="1">
        <v>3</v>
      </c>
    </row>
    <row r="230" spans="1:14" x14ac:dyDescent="0.35">
      <c r="A230" s="1" t="s">
        <v>5</v>
      </c>
      <c r="B230" s="18">
        <f t="shared" si="21"/>
        <v>1</v>
      </c>
      <c r="C230" s="1" t="s">
        <v>2</v>
      </c>
      <c r="D230" s="18">
        <f t="shared" si="22"/>
        <v>0</v>
      </c>
      <c r="E230" s="19">
        <f t="shared" si="23"/>
        <v>0</v>
      </c>
      <c r="F230" s="19">
        <f t="shared" si="24"/>
        <v>0</v>
      </c>
      <c r="G230" s="19">
        <f t="shared" si="25"/>
        <v>0</v>
      </c>
      <c r="H230" s="19">
        <f t="shared" si="26"/>
        <v>1</v>
      </c>
      <c r="I230" s="1" t="s">
        <v>4</v>
      </c>
      <c r="J230" s="1" t="s">
        <v>0</v>
      </c>
      <c r="K230" s="18">
        <f t="shared" si="27"/>
        <v>1</v>
      </c>
      <c r="L230" s="1">
        <v>2</v>
      </c>
      <c r="M230" s="1">
        <v>13.28</v>
      </c>
      <c r="N230" s="1">
        <v>2.72</v>
      </c>
    </row>
    <row r="231" spans="1:14" x14ac:dyDescent="0.35">
      <c r="A231" s="1" t="s">
        <v>3</v>
      </c>
      <c r="B231" s="18">
        <f t="shared" si="21"/>
        <v>0</v>
      </c>
      <c r="C231" s="1" t="s">
        <v>6</v>
      </c>
      <c r="D231" s="18">
        <f t="shared" si="22"/>
        <v>1</v>
      </c>
      <c r="E231" s="19">
        <f t="shared" si="23"/>
        <v>0</v>
      </c>
      <c r="F231" s="19">
        <f t="shared" si="24"/>
        <v>0</v>
      </c>
      <c r="G231" s="19">
        <f t="shared" si="25"/>
        <v>0</v>
      </c>
      <c r="H231" s="19">
        <f t="shared" si="26"/>
        <v>1</v>
      </c>
      <c r="I231" s="1" t="s">
        <v>4</v>
      </c>
      <c r="J231" s="1" t="s">
        <v>0</v>
      </c>
      <c r="K231" s="18">
        <f t="shared" si="27"/>
        <v>1</v>
      </c>
      <c r="L231" s="1">
        <v>2</v>
      </c>
      <c r="M231" s="1">
        <v>22.12</v>
      </c>
      <c r="N231" s="1">
        <v>2.88</v>
      </c>
    </row>
    <row r="232" spans="1:14" x14ac:dyDescent="0.35">
      <c r="A232" s="1" t="s">
        <v>5</v>
      </c>
      <c r="B232" s="18">
        <f t="shared" si="21"/>
        <v>1</v>
      </c>
      <c r="C232" s="1" t="s">
        <v>6</v>
      </c>
      <c r="D232" s="18">
        <f t="shared" si="22"/>
        <v>1</v>
      </c>
      <c r="E232" s="19">
        <f t="shared" si="23"/>
        <v>0</v>
      </c>
      <c r="F232" s="19">
        <f t="shared" si="24"/>
        <v>0</v>
      </c>
      <c r="G232" s="19">
        <f t="shared" si="25"/>
        <v>0</v>
      </c>
      <c r="H232" s="19">
        <f t="shared" si="26"/>
        <v>1</v>
      </c>
      <c r="I232" s="1" t="s">
        <v>4</v>
      </c>
      <c r="J232" s="1" t="s">
        <v>0</v>
      </c>
      <c r="K232" s="18">
        <f t="shared" si="27"/>
        <v>1</v>
      </c>
      <c r="L232" s="1">
        <v>4</v>
      </c>
      <c r="M232" s="1">
        <v>24.01</v>
      </c>
      <c r="N232" s="1">
        <v>2</v>
      </c>
    </row>
    <row r="233" spans="1:14" x14ac:dyDescent="0.35">
      <c r="A233" s="1" t="s">
        <v>5</v>
      </c>
      <c r="B233" s="18">
        <f t="shared" si="21"/>
        <v>1</v>
      </c>
      <c r="C233" s="1" t="s">
        <v>6</v>
      </c>
      <c r="D233" s="18">
        <f t="shared" si="22"/>
        <v>1</v>
      </c>
      <c r="E233" s="19">
        <f t="shared" si="23"/>
        <v>0</v>
      </c>
      <c r="F233" s="19">
        <f t="shared" si="24"/>
        <v>0</v>
      </c>
      <c r="G233" s="19">
        <f t="shared" si="25"/>
        <v>0</v>
      </c>
      <c r="H233" s="19">
        <f t="shared" si="26"/>
        <v>1</v>
      </c>
      <c r="I233" s="1" t="s">
        <v>4</v>
      </c>
      <c r="J233" s="1" t="s">
        <v>0</v>
      </c>
      <c r="K233" s="18">
        <f t="shared" si="27"/>
        <v>1</v>
      </c>
      <c r="L233" s="1">
        <v>3</v>
      </c>
      <c r="M233" s="1">
        <v>15.69</v>
      </c>
      <c r="N233" s="1">
        <v>3</v>
      </c>
    </row>
    <row r="234" spans="1:14" x14ac:dyDescent="0.35">
      <c r="A234" s="1" t="s">
        <v>5</v>
      </c>
      <c r="B234" s="18">
        <f t="shared" si="21"/>
        <v>1</v>
      </c>
      <c r="C234" s="1" t="s">
        <v>2</v>
      </c>
      <c r="D234" s="18">
        <f t="shared" si="22"/>
        <v>0</v>
      </c>
      <c r="E234" s="19">
        <f t="shared" si="23"/>
        <v>0</v>
      </c>
      <c r="F234" s="19">
        <f t="shared" si="24"/>
        <v>0</v>
      </c>
      <c r="G234" s="19">
        <f t="shared" si="25"/>
        <v>0</v>
      </c>
      <c r="H234" s="19">
        <f t="shared" si="26"/>
        <v>1</v>
      </c>
      <c r="I234" s="1" t="s">
        <v>4</v>
      </c>
      <c r="J234" s="1" t="s">
        <v>0</v>
      </c>
      <c r="K234" s="18">
        <f t="shared" si="27"/>
        <v>1</v>
      </c>
      <c r="L234" s="1">
        <v>2</v>
      </c>
      <c r="M234" s="1">
        <v>11.61</v>
      </c>
      <c r="N234" s="1">
        <v>3.39</v>
      </c>
    </row>
    <row r="235" spans="1:14" x14ac:dyDescent="0.35">
      <c r="A235" s="1" t="s">
        <v>5</v>
      </c>
      <c r="B235" s="18">
        <f t="shared" si="21"/>
        <v>1</v>
      </c>
      <c r="C235" s="1" t="s">
        <v>2</v>
      </c>
      <c r="D235" s="18">
        <f t="shared" si="22"/>
        <v>0</v>
      </c>
      <c r="E235" s="19">
        <f t="shared" si="23"/>
        <v>0</v>
      </c>
      <c r="F235" s="19">
        <f t="shared" si="24"/>
        <v>0</v>
      </c>
      <c r="G235" s="19">
        <f t="shared" si="25"/>
        <v>0</v>
      </c>
      <c r="H235" s="19">
        <f t="shared" si="26"/>
        <v>1</v>
      </c>
      <c r="I235" s="1" t="s">
        <v>4</v>
      </c>
      <c r="J235" s="1" t="s">
        <v>0</v>
      </c>
      <c r="K235" s="18">
        <f t="shared" si="27"/>
        <v>1</v>
      </c>
      <c r="L235" s="1">
        <v>2</v>
      </c>
      <c r="M235" s="1">
        <v>10.77</v>
      </c>
      <c r="N235" s="1">
        <v>1.47</v>
      </c>
    </row>
    <row r="236" spans="1:14" x14ac:dyDescent="0.35">
      <c r="A236" s="1" t="s">
        <v>5</v>
      </c>
      <c r="B236" s="18">
        <f t="shared" si="21"/>
        <v>1</v>
      </c>
      <c r="C236" s="1" t="s">
        <v>6</v>
      </c>
      <c r="D236" s="18">
        <f t="shared" si="22"/>
        <v>1</v>
      </c>
      <c r="E236" s="19">
        <f t="shared" si="23"/>
        <v>0</v>
      </c>
      <c r="F236" s="19">
        <f t="shared" si="24"/>
        <v>0</v>
      </c>
      <c r="G236" s="19">
        <f t="shared" si="25"/>
        <v>0</v>
      </c>
      <c r="H236" s="19">
        <f t="shared" si="26"/>
        <v>1</v>
      </c>
      <c r="I236" s="1" t="s">
        <v>4</v>
      </c>
      <c r="J236" s="1" t="s">
        <v>0</v>
      </c>
      <c r="K236" s="18">
        <f t="shared" si="27"/>
        <v>1</v>
      </c>
      <c r="L236" s="1">
        <v>2</v>
      </c>
      <c r="M236" s="1">
        <v>15.53</v>
      </c>
      <c r="N236" s="1">
        <v>3</v>
      </c>
    </row>
    <row r="237" spans="1:14" x14ac:dyDescent="0.35">
      <c r="A237" s="1" t="s">
        <v>5</v>
      </c>
      <c r="B237" s="18">
        <f t="shared" si="21"/>
        <v>1</v>
      </c>
      <c r="C237" s="1" t="s">
        <v>2</v>
      </c>
      <c r="D237" s="18">
        <f t="shared" si="22"/>
        <v>0</v>
      </c>
      <c r="E237" s="19">
        <f t="shared" si="23"/>
        <v>0</v>
      </c>
      <c r="F237" s="19">
        <f t="shared" si="24"/>
        <v>0</v>
      </c>
      <c r="G237" s="19">
        <f t="shared" si="25"/>
        <v>0</v>
      </c>
      <c r="H237" s="19">
        <f t="shared" si="26"/>
        <v>1</v>
      </c>
      <c r="I237" s="1" t="s">
        <v>4</v>
      </c>
      <c r="J237" s="1" t="s">
        <v>0</v>
      </c>
      <c r="K237" s="18">
        <f t="shared" si="27"/>
        <v>1</v>
      </c>
      <c r="L237" s="1">
        <v>2</v>
      </c>
      <c r="M237" s="1">
        <v>10.07</v>
      </c>
      <c r="N237" s="1">
        <v>1.25</v>
      </c>
    </row>
    <row r="238" spans="1:14" x14ac:dyDescent="0.35">
      <c r="A238" s="1" t="s">
        <v>5</v>
      </c>
      <c r="B238" s="18">
        <f t="shared" si="21"/>
        <v>1</v>
      </c>
      <c r="C238" s="1" t="s">
        <v>6</v>
      </c>
      <c r="D238" s="18">
        <f t="shared" si="22"/>
        <v>1</v>
      </c>
      <c r="E238" s="19">
        <f t="shared" si="23"/>
        <v>0</v>
      </c>
      <c r="F238" s="19">
        <f t="shared" si="24"/>
        <v>0</v>
      </c>
      <c r="G238" s="19">
        <f t="shared" si="25"/>
        <v>0</v>
      </c>
      <c r="H238" s="19">
        <f t="shared" si="26"/>
        <v>1</v>
      </c>
      <c r="I238" s="1" t="s">
        <v>4</v>
      </c>
      <c r="J238" s="1" t="s">
        <v>0</v>
      </c>
      <c r="K238" s="18">
        <f t="shared" si="27"/>
        <v>1</v>
      </c>
      <c r="L238" s="1">
        <v>2</v>
      </c>
      <c r="M238" s="1">
        <v>12.6</v>
      </c>
      <c r="N238" s="1">
        <v>1</v>
      </c>
    </row>
    <row r="239" spans="1:14" x14ac:dyDescent="0.35">
      <c r="A239" s="1" t="s">
        <v>5</v>
      </c>
      <c r="B239" s="18">
        <f t="shared" si="21"/>
        <v>1</v>
      </c>
      <c r="C239" s="1" t="s">
        <v>6</v>
      </c>
      <c r="D239" s="18">
        <f t="shared" si="22"/>
        <v>1</v>
      </c>
      <c r="E239" s="19">
        <f t="shared" si="23"/>
        <v>0</v>
      </c>
      <c r="F239" s="19">
        <f t="shared" si="24"/>
        <v>0</v>
      </c>
      <c r="G239" s="19">
        <f t="shared" si="25"/>
        <v>0</v>
      </c>
      <c r="H239" s="19">
        <f t="shared" si="26"/>
        <v>1</v>
      </c>
      <c r="I239" s="1" t="s">
        <v>4</v>
      </c>
      <c r="J239" s="1" t="s">
        <v>0</v>
      </c>
      <c r="K239" s="18">
        <f t="shared" si="27"/>
        <v>1</v>
      </c>
      <c r="L239" s="1">
        <v>2</v>
      </c>
      <c r="M239" s="1">
        <v>32.83</v>
      </c>
      <c r="N239" s="1">
        <v>1.17</v>
      </c>
    </row>
    <row r="240" spans="1:14" x14ac:dyDescent="0.35">
      <c r="A240" s="1" t="s">
        <v>3</v>
      </c>
      <c r="B240" s="18">
        <f t="shared" si="21"/>
        <v>0</v>
      </c>
      <c r="C240" s="1" t="s">
        <v>2</v>
      </c>
      <c r="D240" s="18">
        <f t="shared" si="22"/>
        <v>0</v>
      </c>
      <c r="E240" s="19">
        <f t="shared" si="23"/>
        <v>0</v>
      </c>
      <c r="F240" s="19">
        <f t="shared" si="24"/>
        <v>0</v>
      </c>
      <c r="G240" s="19">
        <f t="shared" si="25"/>
        <v>0</v>
      </c>
      <c r="H240" s="19">
        <f t="shared" si="26"/>
        <v>1</v>
      </c>
      <c r="I240" s="1" t="s">
        <v>4</v>
      </c>
      <c r="J240" s="1" t="s">
        <v>0</v>
      </c>
      <c r="K240" s="18">
        <f t="shared" si="27"/>
        <v>1</v>
      </c>
      <c r="L240" s="1">
        <v>3</v>
      </c>
      <c r="M240" s="1">
        <v>35.83</v>
      </c>
      <c r="N240" s="1">
        <v>4.67</v>
      </c>
    </row>
    <row r="241" spans="1:14" x14ac:dyDescent="0.35">
      <c r="A241" s="1" t="s">
        <v>5</v>
      </c>
      <c r="B241" s="18">
        <f t="shared" si="21"/>
        <v>1</v>
      </c>
      <c r="C241" s="1" t="s">
        <v>2</v>
      </c>
      <c r="D241" s="18">
        <f t="shared" si="22"/>
        <v>0</v>
      </c>
      <c r="E241" s="19">
        <f t="shared" si="23"/>
        <v>0</v>
      </c>
      <c r="F241" s="19">
        <f t="shared" si="24"/>
        <v>0</v>
      </c>
      <c r="G241" s="19">
        <f t="shared" si="25"/>
        <v>0</v>
      </c>
      <c r="H241" s="19">
        <f t="shared" si="26"/>
        <v>1</v>
      </c>
      <c r="I241" s="1" t="s">
        <v>4</v>
      </c>
      <c r="J241" s="1" t="s">
        <v>0</v>
      </c>
      <c r="K241" s="18">
        <f t="shared" si="27"/>
        <v>1</v>
      </c>
      <c r="L241" s="1">
        <v>3</v>
      </c>
      <c r="M241" s="1">
        <v>29.03</v>
      </c>
      <c r="N241" s="1">
        <v>5.92</v>
      </c>
    </row>
    <row r="242" spans="1:14" x14ac:dyDescent="0.35">
      <c r="A242" s="1" t="s">
        <v>3</v>
      </c>
      <c r="B242" s="18">
        <f t="shared" si="21"/>
        <v>0</v>
      </c>
      <c r="C242" s="1" t="s">
        <v>6</v>
      </c>
      <c r="D242" s="18">
        <f t="shared" si="22"/>
        <v>1</v>
      </c>
      <c r="E242" s="19">
        <f t="shared" si="23"/>
        <v>0</v>
      </c>
      <c r="F242" s="19">
        <f t="shared" si="24"/>
        <v>0</v>
      </c>
      <c r="G242" s="19">
        <f t="shared" si="25"/>
        <v>0</v>
      </c>
      <c r="H242" s="19">
        <f t="shared" si="26"/>
        <v>1</v>
      </c>
      <c r="I242" s="1" t="s">
        <v>4</v>
      </c>
      <c r="J242" s="1" t="s">
        <v>0</v>
      </c>
      <c r="K242" s="18">
        <f t="shared" si="27"/>
        <v>1</v>
      </c>
      <c r="L242" s="1">
        <v>2</v>
      </c>
      <c r="M242" s="1">
        <v>27.18</v>
      </c>
      <c r="N242" s="1">
        <v>2</v>
      </c>
    </row>
    <row r="243" spans="1:14" x14ac:dyDescent="0.35">
      <c r="A243" s="1" t="s">
        <v>5</v>
      </c>
      <c r="B243" s="18">
        <f t="shared" si="21"/>
        <v>1</v>
      </c>
      <c r="C243" s="1" t="s">
        <v>6</v>
      </c>
      <c r="D243" s="18">
        <f t="shared" si="22"/>
        <v>1</v>
      </c>
      <c r="E243" s="19">
        <f t="shared" si="23"/>
        <v>0</v>
      </c>
      <c r="F243" s="19">
        <f t="shared" si="24"/>
        <v>0</v>
      </c>
      <c r="G243" s="19">
        <f t="shared" si="25"/>
        <v>0</v>
      </c>
      <c r="H243" s="19">
        <f t="shared" si="26"/>
        <v>1</v>
      </c>
      <c r="I243" s="1" t="s">
        <v>4</v>
      </c>
      <c r="J243" s="1" t="s">
        <v>0</v>
      </c>
      <c r="K243" s="18">
        <f t="shared" si="27"/>
        <v>1</v>
      </c>
      <c r="L243" s="1">
        <v>2</v>
      </c>
      <c r="M243" s="1">
        <v>22.67</v>
      </c>
      <c r="N243" s="1">
        <v>2</v>
      </c>
    </row>
    <row r="244" spans="1:14" x14ac:dyDescent="0.35">
      <c r="A244" s="1" t="s">
        <v>5</v>
      </c>
      <c r="B244" s="18">
        <f t="shared" si="21"/>
        <v>1</v>
      </c>
      <c r="C244" s="1" t="s">
        <v>2</v>
      </c>
      <c r="D244" s="18">
        <f t="shared" si="22"/>
        <v>0</v>
      </c>
      <c r="E244" s="19">
        <f t="shared" si="23"/>
        <v>0</v>
      </c>
      <c r="F244" s="19">
        <f t="shared" si="24"/>
        <v>0</v>
      </c>
      <c r="G244" s="19">
        <f t="shared" si="25"/>
        <v>0</v>
      </c>
      <c r="H244" s="19">
        <f t="shared" si="26"/>
        <v>1</v>
      </c>
      <c r="I244" s="1" t="s">
        <v>4</v>
      </c>
      <c r="J244" s="1" t="s">
        <v>0</v>
      </c>
      <c r="K244" s="18">
        <f t="shared" si="27"/>
        <v>1</v>
      </c>
      <c r="L244" s="1">
        <v>2</v>
      </c>
      <c r="M244" s="1">
        <v>17.82</v>
      </c>
      <c r="N244" s="1">
        <v>1.75</v>
      </c>
    </row>
    <row r="245" spans="1:14" x14ac:dyDescent="0.35">
      <c r="A245" s="1" t="s">
        <v>3</v>
      </c>
      <c r="B245" s="18">
        <f t="shared" si="21"/>
        <v>0</v>
      </c>
      <c r="C245" s="1" t="s">
        <v>2</v>
      </c>
      <c r="D245" s="18">
        <f t="shared" si="22"/>
        <v>0</v>
      </c>
      <c r="E245" s="19">
        <f t="shared" si="23"/>
        <v>0</v>
      </c>
      <c r="F245" s="19">
        <f t="shared" si="24"/>
        <v>1</v>
      </c>
      <c r="G245" s="19">
        <f t="shared" si="25"/>
        <v>0</v>
      </c>
      <c r="H245" s="19">
        <f t="shared" si="26"/>
        <v>0</v>
      </c>
      <c r="I245" s="1" t="s">
        <v>1</v>
      </c>
      <c r="J245" s="1" t="s">
        <v>0</v>
      </c>
      <c r="K245" s="18">
        <f t="shared" si="27"/>
        <v>1</v>
      </c>
      <c r="L245" s="1">
        <v>2</v>
      </c>
      <c r="M245" s="1">
        <v>18.78</v>
      </c>
      <c r="N245" s="1">
        <v>3</v>
      </c>
    </row>
  </sheetData>
  <autoFilter ref="A1:N245" xr:uid="{6BE5583D-FBDB-4833-BE46-EC2947F68965}"/>
  <mergeCells count="5">
    <mergeCell ref="P1:P2"/>
    <mergeCell ref="P4:P5"/>
    <mergeCell ref="P8:P11"/>
    <mergeCell ref="P13:P14"/>
    <mergeCell ref="R8:R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3B33-4F1C-47F5-AC86-218581BC5E46}">
  <dimension ref="A1:I275"/>
  <sheetViews>
    <sheetView workbookViewId="0"/>
  </sheetViews>
  <sheetFormatPr defaultRowHeight="14.5" x14ac:dyDescent="0.35"/>
  <cols>
    <col min="1" max="1" width="15.90625" customWidth="1"/>
    <col min="2" max="2" width="16.54296875" customWidth="1"/>
    <col min="3" max="3" width="18.81640625" customWidth="1"/>
    <col min="4" max="4" width="19.81640625" customWidth="1"/>
    <col min="5" max="5" width="20.08984375" customWidth="1"/>
    <col min="6" max="6" width="18" customWidth="1"/>
    <col min="7" max="7" width="16.1796875" customWidth="1"/>
    <col min="8" max="8" width="20.6328125" customWidth="1"/>
    <col min="9" max="9" width="17.81640625" customWidth="1"/>
  </cols>
  <sheetData>
    <row r="1" spans="1:9" x14ac:dyDescent="0.35">
      <c r="A1" t="s">
        <v>45</v>
      </c>
    </row>
    <row r="2" spans="1:9" ht="15" thickBot="1" x14ac:dyDescent="0.4"/>
    <row r="3" spans="1:9" x14ac:dyDescent="0.35">
      <c r="A3" s="27" t="s">
        <v>46</v>
      </c>
      <c r="B3" s="27"/>
    </row>
    <row r="4" spans="1:9" x14ac:dyDescent="0.35">
      <c r="A4" s="24" t="s">
        <v>47</v>
      </c>
      <c r="B4" s="24">
        <v>0.68714306183597096</v>
      </c>
    </row>
    <row r="5" spans="1:9" x14ac:dyDescent="0.35">
      <c r="A5" s="24" t="s">
        <v>48</v>
      </c>
      <c r="B5" s="24">
        <v>0.47216558742931297</v>
      </c>
    </row>
    <row r="6" spans="1:9" x14ac:dyDescent="0.35">
      <c r="A6" s="24" t="s">
        <v>49</v>
      </c>
      <c r="B6" s="24">
        <v>0.44984646221322111</v>
      </c>
    </row>
    <row r="7" spans="1:9" x14ac:dyDescent="0.35">
      <c r="A7" s="24" t="s">
        <v>50</v>
      </c>
      <c r="B7" s="24">
        <v>1.0200132078340147</v>
      </c>
    </row>
    <row r="8" spans="1:9" ht="15" thickBot="1" x14ac:dyDescent="0.4">
      <c r="A8" s="25" t="s">
        <v>51</v>
      </c>
      <c r="B8" s="25">
        <v>243</v>
      </c>
    </row>
    <row r="10" spans="1:9" ht="15" thickBot="1" x14ac:dyDescent="0.4">
      <c r="A10" t="s">
        <v>52</v>
      </c>
    </row>
    <row r="11" spans="1:9" x14ac:dyDescent="0.35">
      <c r="A11" s="26"/>
      <c r="B11" s="26" t="s">
        <v>57</v>
      </c>
      <c r="C11" s="26" t="s">
        <v>58</v>
      </c>
      <c r="D11" s="26" t="s">
        <v>59</v>
      </c>
      <c r="E11" s="26" t="s">
        <v>60</v>
      </c>
      <c r="F11" s="26" t="s">
        <v>61</v>
      </c>
    </row>
    <row r="12" spans="1:9" x14ac:dyDescent="0.35">
      <c r="A12" s="24" t="s">
        <v>53</v>
      </c>
      <c r="B12" s="24">
        <v>9</v>
      </c>
      <c r="C12" s="24">
        <v>217.78305144613503</v>
      </c>
      <c r="D12" s="24">
        <v>24.198116827348336</v>
      </c>
      <c r="E12" s="24">
        <v>26.165106145779895</v>
      </c>
      <c r="F12" s="24">
        <v>6.6627526502799427E-31</v>
      </c>
    </row>
    <row r="13" spans="1:9" x14ac:dyDescent="0.35">
      <c r="A13" s="24" t="s">
        <v>54</v>
      </c>
      <c r="B13" s="24">
        <v>234</v>
      </c>
      <c r="C13" s="24">
        <v>243.45990493246578</v>
      </c>
      <c r="D13" s="24">
        <v>1.0404269441558367</v>
      </c>
      <c r="E13" s="24"/>
      <c r="F13" s="24"/>
    </row>
    <row r="14" spans="1:9" ht="15" thickBot="1" x14ac:dyDescent="0.4">
      <c r="A14" s="25" t="s">
        <v>55</v>
      </c>
      <c r="B14" s="25">
        <v>243</v>
      </c>
      <c r="C14" s="25">
        <v>461.24295637860081</v>
      </c>
      <c r="D14" s="25"/>
      <c r="E14" s="25"/>
      <c r="F14" s="25"/>
    </row>
    <row r="15" spans="1:9" ht="15" thickBot="1" x14ac:dyDescent="0.4"/>
    <row r="16" spans="1:9" x14ac:dyDescent="0.35">
      <c r="A16" s="26"/>
      <c r="B16" s="26" t="s">
        <v>62</v>
      </c>
      <c r="C16" s="26" t="s">
        <v>50</v>
      </c>
      <c r="D16" s="26" t="s">
        <v>63</v>
      </c>
      <c r="E16" s="26" t="s">
        <v>64</v>
      </c>
      <c r="F16" s="26" t="s">
        <v>65</v>
      </c>
      <c r="G16" s="26" t="s">
        <v>66</v>
      </c>
      <c r="H16" s="26" t="s">
        <v>67</v>
      </c>
      <c r="I16" s="26" t="s">
        <v>68</v>
      </c>
    </row>
    <row r="17" spans="1:9" x14ac:dyDescent="0.35">
      <c r="A17" s="24" t="s">
        <v>56</v>
      </c>
      <c r="B17" s="24">
        <v>0.91174904258744283</v>
      </c>
      <c r="C17" s="24">
        <v>0.51030539712352929</v>
      </c>
      <c r="D17" s="24">
        <v>1.7866733288081145</v>
      </c>
      <c r="E17" s="24">
        <v>7.528480229943002E-2</v>
      </c>
      <c r="F17" s="24">
        <v>-9.363099440600009E-2</v>
      </c>
      <c r="G17" s="24">
        <v>1.9171290795808857</v>
      </c>
      <c r="H17" s="24">
        <v>-9.363099440600009E-2</v>
      </c>
      <c r="I17" s="24">
        <v>1.9171290795808857</v>
      </c>
    </row>
    <row r="18" spans="1:9" x14ac:dyDescent="0.35">
      <c r="A18" s="24">
        <v>0</v>
      </c>
      <c r="B18" s="24">
        <v>-5.7713387443924138E-2</v>
      </c>
      <c r="C18" s="24">
        <v>0.14179531905838119</v>
      </c>
      <c r="D18" s="24">
        <v>-0.40701898925282493</v>
      </c>
      <c r="E18" s="24">
        <v>0.68436610040343115</v>
      </c>
      <c r="F18" s="24">
        <v>-0.33707195179378019</v>
      </c>
      <c r="G18" s="24">
        <v>0.22164517690593194</v>
      </c>
      <c r="H18" s="24">
        <v>-0.33707195179378019</v>
      </c>
      <c r="I18" s="24">
        <v>0.22164517690593194</v>
      </c>
    </row>
    <row r="19" spans="1:9" x14ac:dyDescent="0.35">
      <c r="A19" s="24">
        <v>0</v>
      </c>
      <c r="B19" s="24">
        <v>-9.6895684723384293E-2</v>
      </c>
      <c r="C19" s="24">
        <v>0.14611126894730761</v>
      </c>
      <c r="D19" s="24">
        <v>-0.66316366575618457</v>
      </c>
      <c r="E19" s="24">
        <v>0.50787848687657555</v>
      </c>
      <c r="F19" s="24">
        <v>-0.38475733346829</v>
      </c>
      <c r="G19" s="24">
        <v>0.19096596402152144</v>
      </c>
      <c r="H19" s="24">
        <v>-0.38475733346829</v>
      </c>
      <c r="I19" s="24">
        <v>0.19096596402152144</v>
      </c>
    </row>
    <row r="20" spans="1:9" x14ac:dyDescent="0.35">
      <c r="A20" s="24">
        <v>1</v>
      </c>
      <c r="B20" s="24">
        <v>0</v>
      </c>
      <c r="C20" s="24">
        <v>0</v>
      </c>
      <c r="D20" s="24">
        <v>65535</v>
      </c>
      <c r="E20" s="24" t="e">
        <v>#NUM!</v>
      </c>
      <c r="F20" s="24">
        <v>0</v>
      </c>
      <c r="G20" s="24">
        <v>0</v>
      </c>
      <c r="H20" s="24">
        <v>0</v>
      </c>
      <c r="I20" s="24">
        <v>0</v>
      </c>
    </row>
    <row r="21" spans="1:9" x14ac:dyDescent="0.35">
      <c r="A21" s="24">
        <v>0</v>
      </c>
      <c r="B21" s="24">
        <v>-0.17115658477109666</v>
      </c>
      <c r="C21" s="24">
        <v>0.47018075007831028</v>
      </c>
      <c r="D21" s="24">
        <v>-0.36402295232756748</v>
      </c>
      <c r="E21" s="24" t="e">
        <v>#NUM!</v>
      </c>
      <c r="F21" s="24">
        <v>-1.097484902229412</v>
      </c>
      <c r="G21" s="24">
        <v>0.7551717326872186</v>
      </c>
      <c r="H21" s="24">
        <v>-1.097484902229412</v>
      </c>
      <c r="I21" s="24">
        <v>0.7551717326872186</v>
      </c>
    </row>
    <row r="22" spans="1:9" x14ac:dyDescent="0.35">
      <c r="A22" s="24">
        <v>0</v>
      </c>
      <c r="B22" s="24">
        <v>-4.0759432194252977E-3</v>
      </c>
      <c r="C22" s="24">
        <v>0.32043770155666473</v>
      </c>
      <c r="D22" s="24">
        <v>-1.2719924027742805E-2</v>
      </c>
      <c r="E22" s="24">
        <v>0.98986208071131321</v>
      </c>
      <c r="F22" s="24">
        <v>-0.63538744817524673</v>
      </c>
      <c r="G22" s="24">
        <v>0.62723556173639616</v>
      </c>
      <c r="H22" s="24">
        <v>-0.63538744817524673</v>
      </c>
      <c r="I22" s="24">
        <v>0.62723556173639616</v>
      </c>
    </row>
    <row r="23" spans="1:9" x14ac:dyDescent="0.35">
      <c r="A23" s="24">
        <v>0</v>
      </c>
      <c r="B23" s="24">
        <v>-0.12162624940678007</v>
      </c>
      <c r="C23" s="24">
        <v>0.16587278012427467</v>
      </c>
      <c r="D23" s="24">
        <v>-0.73325020124251639</v>
      </c>
      <c r="E23" s="24">
        <v>0.46413978062983674</v>
      </c>
      <c r="F23" s="24">
        <v>-0.44842111138073593</v>
      </c>
      <c r="G23" s="24">
        <v>0.20516861256717578</v>
      </c>
      <c r="H23" s="24">
        <v>-0.44842111138073593</v>
      </c>
      <c r="I23" s="24">
        <v>0.20516861256717578</v>
      </c>
    </row>
    <row r="24" spans="1:9" x14ac:dyDescent="0.35">
      <c r="A24" s="24">
        <v>1</v>
      </c>
      <c r="B24" s="24">
        <v>-7.0154776510266512E-2</v>
      </c>
      <c r="C24" s="24">
        <v>0.44278774524788811</v>
      </c>
      <c r="D24" s="24">
        <v>-0.15843883951890178</v>
      </c>
      <c r="E24" s="24">
        <v>0.87424765927464865</v>
      </c>
      <c r="F24" s="24">
        <v>-0.94251466571951759</v>
      </c>
      <c r="G24" s="24">
        <v>0.80220511269898465</v>
      </c>
      <c r="H24" s="24">
        <v>-0.94251466571951759</v>
      </c>
      <c r="I24" s="24">
        <v>0.80220511269898465</v>
      </c>
    </row>
    <row r="25" spans="1:9" x14ac:dyDescent="0.35">
      <c r="A25" s="24">
        <v>2</v>
      </c>
      <c r="B25" s="24">
        <v>0.16708681794701677</v>
      </c>
      <c r="C25" s="24">
        <v>8.9309885917676593E-2</v>
      </c>
      <c r="D25" s="24">
        <v>1.8708658759348638</v>
      </c>
      <c r="E25" s="24">
        <v>6.2611813120708085E-2</v>
      </c>
      <c r="F25" s="24">
        <v>-8.8673791159987192E-3</v>
      </c>
      <c r="G25" s="24">
        <v>0.34304101501003226</v>
      </c>
      <c r="H25" s="24">
        <v>-8.8673791159987192E-3</v>
      </c>
      <c r="I25" s="24">
        <v>0.34304101501003226</v>
      </c>
    </row>
    <row r="26" spans="1:9" ht="15" thickBot="1" x14ac:dyDescent="0.4">
      <c r="A26" s="25">
        <v>16.989999999999998</v>
      </c>
      <c r="B26" s="25">
        <v>9.482989093390265E-2</v>
      </c>
      <c r="C26" s="25">
        <v>9.563951632336776E-3</v>
      </c>
      <c r="D26" s="25">
        <v>9.9153461434573043</v>
      </c>
      <c r="E26" s="25">
        <v>1.4259688106732747E-19</v>
      </c>
      <c r="F26" s="25">
        <v>7.5987436787577689E-2</v>
      </c>
      <c r="G26" s="25">
        <v>0.11367234508022761</v>
      </c>
      <c r="H26" s="25">
        <v>7.5987436787577689E-2</v>
      </c>
      <c r="I26" s="25">
        <v>0.11367234508022761</v>
      </c>
    </row>
    <row r="30" spans="1:9" x14ac:dyDescent="0.35">
      <c r="A30" t="s">
        <v>69</v>
      </c>
    </row>
    <row r="31" spans="1:9" ht="15" thickBot="1" x14ac:dyDescent="0.4"/>
    <row r="32" spans="1:9" x14ac:dyDescent="0.35">
      <c r="A32" s="26" t="s">
        <v>70</v>
      </c>
      <c r="B32" s="26" t="s">
        <v>71</v>
      </c>
      <c r="C32" s="26" t="s">
        <v>72</v>
      </c>
      <c r="D32" s="26" t="s">
        <v>73</v>
      </c>
    </row>
    <row r="33" spans="1:4" x14ac:dyDescent="0.35">
      <c r="A33" s="24">
        <v>1</v>
      </c>
      <c r="B33" s="24">
        <v>2.2656824047308559</v>
      </c>
      <c r="C33" s="24">
        <v>-0.60568240473085599</v>
      </c>
      <c r="D33" s="24">
        <v>-0.60511005586550959</v>
      </c>
    </row>
    <row r="34" spans="1:4" x14ac:dyDescent="0.35">
      <c r="A34" s="24">
        <v>2</v>
      </c>
      <c r="B34" s="24">
        <v>3.2775173409955976</v>
      </c>
      <c r="C34" s="24">
        <v>0.22248265900440245</v>
      </c>
      <c r="D34" s="24">
        <v>0.22227242060809804</v>
      </c>
    </row>
    <row r="35" spans="1:4" x14ac:dyDescent="0.35">
      <c r="A35" s="24">
        <v>3</v>
      </c>
      <c r="B35" s="24">
        <v>3.3636263318421005</v>
      </c>
      <c r="C35" s="24">
        <v>-5.3626331842100416E-2</v>
      </c>
      <c r="D35" s="24">
        <v>-5.3575656818453075E-2</v>
      </c>
    </row>
    <row r="36" spans="1:4" x14ac:dyDescent="0.35">
      <c r="A36" s="24">
        <v>4</v>
      </c>
      <c r="B36" s="24">
        <v>3.8418085559299096</v>
      </c>
      <c r="C36" s="24">
        <v>-0.23180855592990968</v>
      </c>
      <c r="D36" s="24">
        <v>-0.23158950488446445</v>
      </c>
    </row>
    <row r="37" spans="1:4" x14ac:dyDescent="0.35">
      <c r="A37" s="24">
        <v>5</v>
      </c>
      <c r="B37" s="24">
        <v>3.8504760921397172</v>
      </c>
      <c r="C37" s="24">
        <v>0.85952390786028277</v>
      </c>
      <c r="D37" s="24">
        <v>0.85871168757856509</v>
      </c>
    </row>
    <row r="38" spans="1:4" x14ac:dyDescent="0.35">
      <c r="A38" s="24">
        <v>6</v>
      </c>
      <c r="B38" s="24">
        <v>1.9497126580176118</v>
      </c>
      <c r="C38" s="24">
        <v>5.0287341982388156E-2</v>
      </c>
      <c r="D38" s="24">
        <v>5.0239822188350727E-2</v>
      </c>
    </row>
    <row r="39" spans="1:4" x14ac:dyDescent="0.35">
      <c r="A39" s="24">
        <v>7</v>
      </c>
      <c r="B39" s="24">
        <v>4.0012556187246222</v>
      </c>
      <c r="C39" s="24">
        <v>-0.8812556187246221</v>
      </c>
      <c r="D39" s="24">
        <v>-0.88042286272986725</v>
      </c>
    </row>
    <row r="40" spans="1:4" x14ac:dyDescent="0.35">
      <c r="A40" s="24">
        <v>8</v>
      </c>
      <c r="B40" s="24">
        <v>2.5442960741731815</v>
      </c>
      <c r="C40" s="24">
        <v>-0.58429607417318152</v>
      </c>
      <c r="D40" s="24">
        <v>-0.58374393464846153</v>
      </c>
    </row>
    <row r="41" spans="1:4" x14ac:dyDescent="0.35">
      <c r="A41" s="24">
        <v>9</v>
      </c>
      <c r="B41" s="24">
        <v>2.5196403025303669</v>
      </c>
      <c r="C41" s="24">
        <v>0.71035969746963312</v>
      </c>
      <c r="D41" s="24">
        <v>0.70968843219321287</v>
      </c>
    </row>
    <row r="42" spans="1:4" x14ac:dyDescent="0.35">
      <c r="A42" s="24">
        <v>10</v>
      </c>
      <c r="B42" s="24">
        <v>2.091957494418466</v>
      </c>
      <c r="C42" s="24">
        <v>-0.38195749441846605</v>
      </c>
      <c r="D42" s="24">
        <v>-0.38159655783382462</v>
      </c>
    </row>
    <row r="43" spans="1:4" x14ac:dyDescent="0.35">
      <c r="A43" s="24">
        <v>11</v>
      </c>
      <c r="B43" s="24">
        <v>4.8536434921946512</v>
      </c>
      <c r="C43" s="24">
        <v>0.14635650780534881</v>
      </c>
      <c r="D43" s="24">
        <v>0.14621820598161386</v>
      </c>
    </row>
    <row r="44" spans="1:4" x14ac:dyDescent="0.35">
      <c r="A44" s="24">
        <v>12</v>
      </c>
      <c r="B44" s="24">
        <v>2.5803314327280646</v>
      </c>
      <c r="C44" s="24">
        <v>-1.0103314327280646</v>
      </c>
      <c r="D44" s="24">
        <v>-1.0093767045658644</v>
      </c>
    </row>
    <row r="45" spans="1:4" x14ac:dyDescent="0.35">
      <c r="A45" s="24">
        <v>13</v>
      </c>
      <c r="B45" s="24">
        <v>3.199943040333145</v>
      </c>
      <c r="C45" s="24">
        <v>-0.19994304033314503</v>
      </c>
      <c r="D45" s="24">
        <v>-0.19975410109473438</v>
      </c>
    </row>
    <row r="46" spans="1:4" x14ac:dyDescent="0.35">
      <c r="A46" s="24">
        <v>14</v>
      </c>
      <c r="B46" s="24">
        <v>2.5820951845209863</v>
      </c>
      <c r="C46" s="24">
        <v>0.43790481547901372</v>
      </c>
      <c r="D46" s="24">
        <v>0.43749101061641332</v>
      </c>
    </row>
    <row r="47" spans="1:4" x14ac:dyDescent="0.35">
      <c r="A47" s="24">
        <v>15</v>
      </c>
      <c r="B47" s="24">
        <v>3.164483560880905</v>
      </c>
      <c r="C47" s="24">
        <v>0.75551643911909494</v>
      </c>
      <c r="D47" s="24">
        <v>0.75480250228800516</v>
      </c>
    </row>
    <row r="48" spans="1:4" x14ac:dyDescent="0.35">
      <c r="A48" s="24">
        <v>16</v>
      </c>
      <c r="B48" s="24">
        <v>2.3224474932654413</v>
      </c>
      <c r="C48" s="24">
        <v>-0.65244749326544138</v>
      </c>
      <c r="D48" s="24">
        <v>-0.65183095301340199</v>
      </c>
    </row>
    <row r="49" spans="1:4" x14ac:dyDescent="0.35">
      <c r="A49" s="24">
        <v>17</v>
      </c>
      <c r="B49" s="24">
        <v>2.8299202557875764</v>
      </c>
      <c r="C49" s="24">
        <v>0.88007974421242352</v>
      </c>
      <c r="D49" s="24">
        <v>0.8792480993782994</v>
      </c>
    </row>
    <row r="50" spans="1:4" x14ac:dyDescent="0.35">
      <c r="A50" s="24">
        <v>18</v>
      </c>
      <c r="B50" s="24">
        <v>2.9521179690665544</v>
      </c>
      <c r="C50" s="24">
        <v>0.54788203093344556</v>
      </c>
      <c r="D50" s="24">
        <v>0.54736430141662429</v>
      </c>
    </row>
    <row r="51" spans="1:4" x14ac:dyDescent="0.35">
      <c r="A51" s="24">
        <v>19</v>
      </c>
      <c r="B51" s="24">
        <v>3.1217523308526118</v>
      </c>
      <c r="C51" s="24">
        <v>0.22824766914738825</v>
      </c>
      <c r="D51" s="24">
        <v>0.22803198301644886</v>
      </c>
    </row>
    <row r="52" spans="1:4" x14ac:dyDescent="0.35">
      <c r="A52" s="24">
        <v>20</v>
      </c>
      <c r="B52" s="24">
        <v>2.6957799106560412</v>
      </c>
      <c r="C52" s="24">
        <v>1.3842200893439589</v>
      </c>
      <c r="D52" s="24">
        <v>1.3829120493689859</v>
      </c>
    </row>
    <row r="53" spans="1:4" x14ac:dyDescent="0.35">
      <c r="A53" s="24">
        <v>21</v>
      </c>
      <c r="B53" s="24">
        <v>2.9782401396133142</v>
      </c>
      <c r="C53" s="24">
        <v>-0.22824013961331424</v>
      </c>
      <c r="D53" s="24">
        <v>-0.2280244605975234</v>
      </c>
    </row>
    <row r="54" spans="1:4" x14ac:dyDescent="0.35">
      <c r="A54" s="24">
        <v>22</v>
      </c>
      <c r="B54" s="24">
        <v>2.5496090325920746</v>
      </c>
      <c r="C54" s="24">
        <v>-0.31960903259207463</v>
      </c>
      <c r="D54" s="24">
        <v>-0.31930701314140258</v>
      </c>
    </row>
    <row r="55" spans="1:4" x14ac:dyDescent="0.35">
      <c r="A55" s="24">
        <v>23</v>
      </c>
      <c r="B55" s="24">
        <v>5.0687962016289818</v>
      </c>
      <c r="C55" s="24">
        <v>2.5112037983710183</v>
      </c>
      <c r="D55" s="24">
        <v>2.5088307978786402</v>
      </c>
    </row>
    <row r="56" spans="1:4" x14ac:dyDescent="0.35">
      <c r="A56" s="24">
        <v>24</v>
      </c>
      <c r="B56" s="24">
        <v>2.8759567034304565</v>
      </c>
      <c r="C56" s="24">
        <v>0.30404329656954365</v>
      </c>
      <c r="D56" s="24">
        <v>0.30375598619954031</v>
      </c>
    </row>
    <row r="57" spans="1:4" x14ac:dyDescent="0.35">
      <c r="A57" s="24">
        <v>25</v>
      </c>
      <c r="B57" s="24">
        <v>3.0195222585473451</v>
      </c>
      <c r="C57" s="24">
        <v>-0.67952225854734527</v>
      </c>
      <c r="D57" s="24">
        <v>-0.6788801335811594</v>
      </c>
    </row>
    <row r="58" spans="1:4" x14ac:dyDescent="0.35">
      <c r="A58" s="24">
        <v>26</v>
      </c>
      <c r="B58" s="24">
        <v>2.2643039069067843</v>
      </c>
      <c r="C58" s="24">
        <v>-0.26430390690678429</v>
      </c>
      <c r="D58" s="24">
        <v>-0.26405414888171513</v>
      </c>
    </row>
    <row r="59" spans="1:4" x14ac:dyDescent="0.35">
      <c r="A59" s="24">
        <v>27</v>
      </c>
      <c r="B59" s="24">
        <v>2.19981958107173</v>
      </c>
      <c r="C59" s="24">
        <v>-0.19981958107173003</v>
      </c>
      <c r="D59" s="24">
        <v>-0.19963075849803943</v>
      </c>
    </row>
    <row r="60" spans="1:4" x14ac:dyDescent="0.35">
      <c r="A60" s="24">
        <v>28</v>
      </c>
      <c r="B60" s="24">
        <v>3.0542368983861934</v>
      </c>
      <c r="C60" s="24">
        <v>1.2457631016138064</v>
      </c>
      <c r="D60" s="24">
        <v>1.2445858986900795</v>
      </c>
    </row>
    <row r="61" spans="1:4" x14ac:dyDescent="0.35">
      <c r="A61" s="24">
        <v>29</v>
      </c>
      <c r="B61" s="24">
        <v>2.9175490094156169</v>
      </c>
      <c r="C61" s="24">
        <v>8.2450990584383099E-2</v>
      </c>
      <c r="D61" s="24">
        <v>8.2373077257961433E-2</v>
      </c>
    </row>
    <row r="62" spans="1:4" x14ac:dyDescent="0.35">
      <c r="A62" s="24">
        <v>30</v>
      </c>
      <c r="B62" s="24">
        <v>1.902053723539276</v>
      </c>
      <c r="C62" s="24">
        <v>-0.45205372353927609</v>
      </c>
      <c r="D62" s="24">
        <v>-0.45162654844929095</v>
      </c>
    </row>
    <row r="63" spans="1:4" x14ac:dyDescent="0.35">
      <c r="A63" s="24">
        <v>31</v>
      </c>
      <c r="B63" s="24">
        <v>3.0707303996516528</v>
      </c>
      <c r="C63" s="24">
        <v>-0.57073039965165284</v>
      </c>
      <c r="D63" s="24">
        <v>-0.57019107921885204</v>
      </c>
    </row>
    <row r="64" spans="1:4" x14ac:dyDescent="0.35">
      <c r="A64" s="24">
        <v>32</v>
      </c>
      <c r="B64" s="24">
        <v>2.482279810029004</v>
      </c>
      <c r="C64" s="24">
        <v>0.517720189970996</v>
      </c>
      <c r="D64" s="24">
        <v>0.51723096234776911</v>
      </c>
    </row>
    <row r="65" spans="1:4" x14ac:dyDescent="0.35">
      <c r="A65" s="24">
        <v>33</v>
      </c>
      <c r="B65" s="24">
        <v>3.3503457318809096</v>
      </c>
      <c r="C65" s="24">
        <v>-0.90034573188090938</v>
      </c>
      <c r="D65" s="24">
        <v>-0.89949493639133182</v>
      </c>
    </row>
    <row r="66" spans="1:4" x14ac:dyDescent="0.35">
      <c r="A66" s="24">
        <v>34</v>
      </c>
      <c r="B66" s="24">
        <v>2.6825037259252946</v>
      </c>
      <c r="C66" s="24">
        <v>0.58749627407470539</v>
      </c>
      <c r="D66" s="24">
        <v>0.5869411104720722</v>
      </c>
    </row>
    <row r="67" spans="1:4" x14ac:dyDescent="0.35">
      <c r="A67" s="24">
        <v>35</v>
      </c>
      <c r="B67" s="24">
        <v>3.4451222589372201</v>
      </c>
      <c r="C67" s="24">
        <v>0.15487774106277996</v>
      </c>
      <c r="D67" s="24">
        <v>0.15473138696916205</v>
      </c>
    </row>
    <row r="68" spans="1:4" x14ac:dyDescent="0.35">
      <c r="A68" s="24">
        <v>36</v>
      </c>
      <c r="B68" s="24">
        <v>2.7101906041994743</v>
      </c>
      <c r="C68" s="24">
        <v>-0.71019060419947433</v>
      </c>
      <c r="D68" s="24">
        <v>-0.7095194987103296</v>
      </c>
    </row>
    <row r="69" spans="1:4" x14ac:dyDescent="0.35">
      <c r="A69" s="24">
        <v>37</v>
      </c>
      <c r="B69" s="24">
        <v>2.8266985240224187</v>
      </c>
      <c r="C69" s="24">
        <v>0.24330147597758112</v>
      </c>
      <c r="D69" s="24">
        <v>0.24307156452130438</v>
      </c>
    </row>
    <row r="70" spans="1:4" x14ac:dyDescent="0.35">
      <c r="A70" s="24">
        <v>38</v>
      </c>
      <c r="B70" s="24">
        <v>2.9358857446221629</v>
      </c>
      <c r="C70" s="24">
        <v>-0.62588574462216284</v>
      </c>
      <c r="D70" s="24">
        <v>-0.6252943043013397</v>
      </c>
    </row>
    <row r="71" spans="1:4" x14ac:dyDescent="0.35">
      <c r="A71" s="24">
        <v>39</v>
      </c>
      <c r="B71" s="24">
        <v>4.1288457725706582</v>
      </c>
      <c r="C71" s="24">
        <v>0.87115422742934179</v>
      </c>
      <c r="D71" s="24">
        <v>0.87033101689901038</v>
      </c>
    </row>
    <row r="72" spans="1:4" x14ac:dyDescent="0.35">
      <c r="A72" s="24">
        <v>40</v>
      </c>
      <c r="B72" s="24">
        <v>2.6845865336473209</v>
      </c>
      <c r="C72" s="24">
        <v>-0.4445865336473207</v>
      </c>
      <c r="D72" s="24">
        <v>-0.44416641479279595</v>
      </c>
    </row>
    <row r="73" spans="1:4" x14ac:dyDescent="0.35">
      <c r="A73" s="24">
        <v>41</v>
      </c>
      <c r="B73" s="24">
        <v>2.7737844102332261</v>
      </c>
      <c r="C73" s="24">
        <v>-0.23378441023322605</v>
      </c>
      <c r="D73" s="24">
        <v>-0.23356349207399354</v>
      </c>
    </row>
    <row r="74" spans="1:4" x14ac:dyDescent="0.35">
      <c r="A74" s="24">
        <v>42</v>
      </c>
      <c r="B74" s="24">
        <v>2.4399831941458885</v>
      </c>
      <c r="C74" s="24">
        <v>0.62001680585411156</v>
      </c>
      <c r="D74" s="24">
        <v>0.61943091147686946</v>
      </c>
    </row>
    <row r="75" spans="1:4" x14ac:dyDescent="0.35">
      <c r="A75" s="24">
        <v>43</v>
      </c>
      <c r="B75" s="24">
        <v>2.0360078587674635</v>
      </c>
      <c r="C75" s="24">
        <v>-0.71600785876746342</v>
      </c>
      <c r="D75" s="24">
        <v>-0.7153312561745141</v>
      </c>
    </row>
    <row r="76" spans="1:4" x14ac:dyDescent="0.35">
      <c r="A76" s="24">
        <v>44</v>
      </c>
      <c r="B76" s="24">
        <v>4.3350568348119598</v>
      </c>
      <c r="C76" s="24">
        <v>1.2649431651880398</v>
      </c>
      <c r="D76" s="24">
        <v>1.2637478377694651</v>
      </c>
    </row>
    <row r="77" spans="1:4" x14ac:dyDescent="0.35">
      <c r="A77" s="24">
        <v>45</v>
      </c>
      <c r="B77" s="24">
        <v>2.8524932197083652</v>
      </c>
      <c r="C77" s="24">
        <v>0.14750678029163478</v>
      </c>
      <c r="D77" s="24">
        <v>0.14736739150029565</v>
      </c>
    </row>
    <row r="78" spans="1:4" x14ac:dyDescent="0.35">
      <c r="A78" s="24">
        <v>46</v>
      </c>
      <c r="B78" s="24">
        <v>3.2261229899879416</v>
      </c>
      <c r="C78" s="24">
        <v>1.7738770100120584</v>
      </c>
      <c r="D78" s="24">
        <v>1.7722007577616805</v>
      </c>
    </row>
    <row r="79" spans="1:4" x14ac:dyDescent="0.35">
      <c r="A79" s="24">
        <v>47</v>
      </c>
      <c r="B79" s="24">
        <v>4.5247166166797648</v>
      </c>
      <c r="C79" s="24">
        <v>1.4752833833202352</v>
      </c>
      <c r="D79" s="24">
        <v>1.4738892916908393</v>
      </c>
    </row>
    <row r="80" spans="1:4" x14ac:dyDescent="0.35">
      <c r="A80" s="24">
        <v>48</v>
      </c>
      <c r="B80" s="24">
        <v>3.9925347186372235</v>
      </c>
      <c r="C80" s="24">
        <v>-1.9425347186372237</v>
      </c>
      <c r="D80" s="24">
        <v>-1.9406990907018176</v>
      </c>
    </row>
    <row r="81" spans="1:4" x14ac:dyDescent="0.35">
      <c r="A81" s="24">
        <v>49</v>
      </c>
      <c r="B81" s="24">
        <v>2.8287857469748894</v>
      </c>
      <c r="C81" s="24">
        <v>0.17121425302511062</v>
      </c>
      <c r="D81" s="24">
        <v>0.17105246149429407</v>
      </c>
    </row>
    <row r="82" spans="1:4" x14ac:dyDescent="0.35">
      <c r="A82" s="24">
        <v>50</v>
      </c>
      <c r="B82" s="24">
        <v>2.3072213468384248</v>
      </c>
      <c r="C82" s="24">
        <v>0.19277865316157516</v>
      </c>
      <c r="D82" s="24">
        <v>0.19259648402055635</v>
      </c>
    </row>
    <row r="83" spans="1:4" x14ac:dyDescent="0.35">
      <c r="A83" s="24">
        <v>51</v>
      </c>
      <c r="B83" s="24">
        <v>2.1515674796810682</v>
      </c>
      <c r="C83" s="24">
        <v>0.44843252031893188</v>
      </c>
      <c r="D83" s="24">
        <v>0.44800876714039434</v>
      </c>
    </row>
    <row r="84" spans="1:4" x14ac:dyDescent="0.35">
      <c r="A84" s="24">
        <v>52</v>
      </c>
      <c r="B84" s="24">
        <v>4.8109700412743948</v>
      </c>
      <c r="C84" s="24">
        <v>0.38902995872560542</v>
      </c>
      <c r="D84" s="24">
        <v>0.38866233890749086</v>
      </c>
    </row>
    <row r="85" spans="1:4" x14ac:dyDescent="0.35">
      <c r="A85" s="24">
        <v>53</v>
      </c>
      <c r="B85" s="24">
        <v>2.0606636304102781</v>
      </c>
      <c r="C85" s="24">
        <v>-0.50066363041027806</v>
      </c>
      <c r="D85" s="24">
        <v>-0.50019052064425662</v>
      </c>
    </row>
    <row r="86" spans="1:4" x14ac:dyDescent="0.35">
      <c r="A86" s="24">
        <v>54</v>
      </c>
      <c r="B86" s="24">
        <v>3.8760801626918711</v>
      </c>
      <c r="C86" s="24">
        <v>0.4639198373081288</v>
      </c>
      <c r="D86" s="24">
        <v>0.46348144915218925</v>
      </c>
    </row>
    <row r="87" spans="1:4" x14ac:dyDescent="0.35">
      <c r="A87" s="24">
        <v>55</v>
      </c>
      <c r="B87" s="24">
        <v>2.9662890888290483</v>
      </c>
      <c r="C87" s="24">
        <v>0.54371091117095149</v>
      </c>
      <c r="D87" s="24">
        <v>0.54319712321763725</v>
      </c>
    </row>
    <row r="88" spans="1:4" x14ac:dyDescent="0.35">
      <c r="A88" s="24">
        <v>56</v>
      </c>
      <c r="B88" s="24">
        <v>4.8381903706887943</v>
      </c>
      <c r="C88" s="24">
        <v>-1.8381903706887943</v>
      </c>
      <c r="D88" s="24">
        <v>-1.8364533445431828</v>
      </c>
    </row>
    <row r="89" spans="1:4" x14ac:dyDescent="0.35">
      <c r="A89" s="24">
        <v>57</v>
      </c>
      <c r="B89" s="24">
        <v>3.558599072128799</v>
      </c>
      <c r="C89" s="24">
        <v>-2.058599072128799</v>
      </c>
      <c r="D89" s="24">
        <v>-2.0566537674048493</v>
      </c>
    </row>
    <row r="90" spans="1:4" x14ac:dyDescent="0.35">
      <c r="A90" s="24">
        <v>58</v>
      </c>
      <c r="B90" s="24">
        <v>1.9654205544941872</v>
      </c>
      <c r="C90" s="24">
        <v>-0.20542055449418717</v>
      </c>
      <c r="D90" s="24">
        <v>-0.20522643919487313</v>
      </c>
    </row>
    <row r="91" spans="1:4" x14ac:dyDescent="0.35">
      <c r="A91" s="24">
        <v>59</v>
      </c>
      <c r="B91" s="24">
        <v>5.9080407363940202</v>
      </c>
      <c r="C91" s="24">
        <v>0.82195926360598026</v>
      </c>
      <c r="D91" s="24">
        <v>0.82118254061021334</v>
      </c>
    </row>
    <row r="92" spans="1:4" x14ac:dyDescent="0.35">
      <c r="A92" s="24">
        <v>60</v>
      </c>
      <c r="B92" s="24">
        <v>2.8236310674460059</v>
      </c>
      <c r="C92" s="24">
        <v>0.38636893255399407</v>
      </c>
      <c r="D92" s="24">
        <v>0.38600382731331823</v>
      </c>
    </row>
    <row r="93" spans="1:4" x14ac:dyDescent="0.35">
      <c r="A93" s="24">
        <v>61</v>
      </c>
      <c r="B93" s="24">
        <v>2.2091333741943169</v>
      </c>
      <c r="C93" s="24">
        <v>-0.20913337419431688</v>
      </c>
      <c r="D93" s="24">
        <v>-0.20893575040915943</v>
      </c>
    </row>
    <row r="94" spans="1:4" x14ac:dyDescent="0.35">
      <c r="A94" s="24">
        <v>62</v>
      </c>
      <c r="B94" s="24">
        <v>1.9445579784887286</v>
      </c>
      <c r="C94" s="24">
        <v>3.5442021511271404E-2</v>
      </c>
      <c r="D94" s="24">
        <v>3.5408530030193015E-2</v>
      </c>
    </row>
    <row r="95" spans="1:4" x14ac:dyDescent="0.35">
      <c r="A95" s="24">
        <v>63</v>
      </c>
      <c r="B95" s="24">
        <v>2.9681449214722342</v>
      </c>
      <c r="C95" s="24">
        <v>0.7918550785277656</v>
      </c>
      <c r="D95" s="24">
        <v>0.79110680294278224</v>
      </c>
    </row>
    <row r="96" spans="1:4" x14ac:dyDescent="0.35">
      <c r="A96" s="24">
        <v>64</v>
      </c>
      <c r="B96" s="24">
        <v>2.8315728645948699</v>
      </c>
      <c r="C96" s="24">
        <v>-0.19157286459486977</v>
      </c>
      <c r="D96" s="24">
        <v>-0.19139183488222564</v>
      </c>
    </row>
    <row r="97" spans="1:4" x14ac:dyDescent="0.35">
      <c r="A97" s="24">
        <v>65</v>
      </c>
      <c r="B97" s="24">
        <v>3.0676992930202873</v>
      </c>
      <c r="C97" s="24">
        <v>8.230070697971259E-2</v>
      </c>
      <c r="D97" s="24">
        <v>8.222293566608499E-2</v>
      </c>
    </row>
    <row r="98" spans="1:4" x14ac:dyDescent="0.35">
      <c r="A98" s="24">
        <v>66</v>
      </c>
      <c r="B98" s="24">
        <v>2.6140933584271284</v>
      </c>
      <c r="C98" s="24">
        <v>-0.14409335842712823</v>
      </c>
      <c r="D98" s="24">
        <v>-0.14395719520106198</v>
      </c>
    </row>
    <row r="99" spans="1:4" x14ac:dyDescent="0.35">
      <c r="A99" s="24">
        <v>67</v>
      </c>
      <c r="B99" s="24">
        <v>1.08128691506111</v>
      </c>
      <c r="C99" s="24">
        <v>-8.1286915061109966E-2</v>
      </c>
      <c r="D99" s="24">
        <v>-8.1210101745683688E-2</v>
      </c>
    </row>
    <row r="100" spans="1:4" x14ac:dyDescent="0.35">
      <c r="A100" s="24">
        <v>68</v>
      </c>
      <c r="B100" s="24">
        <v>2.914836958713356</v>
      </c>
      <c r="C100" s="24">
        <v>-0.90483695871335623</v>
      </c>
      <c r="D100" s="24">
        <v>-0.90398191917019299</v>
      </c>
    </row>
    <row r="101" spans="1:4" x14ac:dyDescent="0.35">
      <c r="A101" s="24">
        <v>69</v>
      </c>
      <c r="B101" s="24">
        <v>2.3229292433150004</v>
      </c>
      <c r="C101" s="24">
        <v>-0.23292924331500053</v>
      </c>
      <c r="D101" s="24">
        <v>-0.23270913325884565</v>
      </c>
    </row>
    <row r="102" spans="1:4" x14ac:dyDescent="0.35">
      <c r="A102" s="24">
        <v>70</v>
      </c>
      <c r="B102" s="24">
        <v>2.1362835541460155</v>
      </c>
      <c r="C102" s="24">
        <v>-0.16628355414601548</v>
      </c>
      <c r="D102" s="24">
        <v>-0.16612642195462629</v>
      </c>
    </row>
    <row r="103" spans="1:4" x14ac:dyDescent="0.35">
      <c r="A103" s="24">
        <v>71</v>
      </c>
      <c r="B103" s="24">
        <v>2.8399747087531648</v>
      </c>
      <c r="C103" s="24">
        <v>0.16002529124683518</v>
      </c>
      <c r="D103" s="24">
        <v>0.1598740728968279</v>
      </c>
    </row>
    <row r="104" spans="1:4" x14ac:dyDescent="0.35">
      <c r="A104" s="24">
        <v>72</v>
      </c>
      <c r="B104" s="24">
        <v>3.5043768383256708</v>
      </c>
      <c r="C104" s="24">
        <v>-0.36437683832567069</v>
      </c>
      <c r="D104" s="24">
        <v>-0.36403251485128008</v>
      </c>
    </row>
    <row r="105" spans="1:4" x14ac:dyDescent="0.35">
      <c r="A105" s="24">
        <v>73</v>
      </c>
      <c r="B105" s="24">
        <v>3.3545456106501046</v>
      </c>
      <c r="C105" s="24">
        <v>1.6454543893498954</v>
      </c>
      <c r="D105" s="24">
        <v>1.6438994920219103</v>
      </c>
    </row>
    <row r="106" spans="1:4" x14ac:dyDescent="0.35">
      <c r="A106" s="24">
        <v>74</v>
      </c>
      <c r="B106" s="24">
        <v>2.4509859460208157</v>
      </c>
      <c r="C106" s="24">
        <v>-0.25098594602081548</v>
      </c>
      <c r="D106" s="24">
        <v>-0.25074877300687143</v>
      </c>
    </row>
    <row r="107" spans="1:4" x14ac:dyDescent="0.35">
      <c r="A107" s="24">
        <v>75</v>
      </c>
      <c r="B107" s="24">
        <v>1.9930904188358225</v>
      </c>
      <c r="C107" s="24">
        <v>-0.7430904188358225</v>
      </c>
      <c r="D107" s="24">
        <v>-0.74238822416292383</v>
      </c>
    </row>
    <row r="108" spans="1:4" x14ac:dyDescent="0.35">
      <c r="A108" s="24">
        <v>76</v>
      </c>
      <c r="B108" s="24">
        <v>2.5988842259326574</v>
      </c>
      <c r="C108" s="24">
        <v>0.48111577406734263</v>
      </c>
      <c r="D108" s="24">
        <v>0.48066113634757918</v>
      </c>
    </row>
    <row r="109" spans="1:4" x14ac:dyDescent="0.35">
      <c r="A109" s="24">
        <v>77</v>
      </c>
      <c r="B109" s="24">
        <v>3.9305993755626414</v>
      </c>
      <c r="C109" s="24">
        <v>6.9400624437358616E-2</v>
      </c>
      <c r="D109" s="24">
        <v>6.9335043254314832E-2</v>
      </c>
    </row>
    <row r="110" spans="1:4" x14ac:dyDescent="0.35">
      <c r="A110" s="24">
        <v>78</v>
      </c>
      <c r="B110" s="24">
        <v>3.1753810239220801</v>
      </c>
      <c r="C110" s="24">
        <v>-0.1753810239220801</v>
      </c>
      <c r="D110" s="24">
        <v>-0.17521529493728369</v>
      </c>
    </row>
    <row r="111" spans="1:4" x14ac:dyDescent="0.35">
      <c r="A111" s="24">
        <v>79</v>
      </c>
      <c r="B111" s="24">
        <v>2.6566615205136324</v>
      </c>
      <c r="C111" s="24">
        <v>5.3338479486367607E-2</v>
      </c>
      <c r="D111" s="24">
        <v>5.3288076473212737E-2</v>
      </c>
    </row>
    <row r="112" spans="1:4" x14ac:dyDescent="0.35">
      <c r="A112" s="24">
        <v>80</v>
      </c>
      <c r="B112" s="24">
        <v>2.7636501012981389</v>
      </c>
      <c r="C112" s="24">
        <v>0.23634989870186107</v>
      </c>
      <c r="D112" s="24">
        <v>0.23612655624500556</v>
      </c>
    </row>
    <row r="113" spans="1:4" x14ac:dyDescent="0.35">
      <c r="A113" s="24">
        <v>81</v>
      </c>
      <c r="B113" s="24">
        <v>2.5969186892252738</v>
      </c>
      <c r="C113" s="24">
        <v>0.80308131077472611</v>
      </c>
      <c r="D113" s="24">
        <v>0.80232242678963317</v>
      </c>
    </row>
    <row r="114" spans="1:4" x14ac:dyDescent="0.35">
      <c r="A114" s="24">
        <v>82</v>
      </c>
      <c r="B114" s="24">
        <v>1.8626162774677626</v>
      </c>
      <c r="C114" s="24">
        <v>-3.2616277467762522E-2</v>
      </c>
      <c r="D114" s="24">
        <v>-3.2585456216798842E-2</v>
      </c>
    </row>
    <row r="115" spans="1:4" x14ac:dyDescent="0.35">
      <c r="A115" s="24">
        <v>83</v>
      </c>
      <c r="B115" s="24">
        <v>4.01919785726301</v>
      </c>
      <c r="C115" s="24">
        <v>0.98080214273698996</v>
      </c>
      <c r="D115" s="24">
        <v>0.97987531872965516</v>
      </c>
    </row>
    <row r="116" spans="1:4" x14ac:dyDescent="0.35">
      <c r="A116" s="24">
        <v>84</v>
      </c>
      <c r="B116" s="24">
        <v>2.53243436339022</v>
      </c>
      <c r="C116" s="24">
        <v>-0.50243436339022018</v>
      </c>
      <c r="D116" s="24">
        <v>-0.50195958034294774</v>
      </c>
    </row>
    <row r="117" spans="1:4" x14ac:dyDescent="0.35">
      <c r="A117" s="24">
        <v>85</v>
      </c>
      <c r="B117" s="24">
        <v>4.7118648308322424</v>
      </c>
      <c r="C117" s="24">
        <v>0.45813516916775754</v>
      </c>
      <c r="D117" s="24">
        <v>0.45770224732257869</v>
      </c>
    </row>
    <row r="118" spans="1:4" x14ac:dyDescent="0.35">
      <c r="A118" s="24">
        <v>86</v>
      </c>
      <c r="B118" s="24">
        <v>2.2526861851352074</v>
      </c>
      <c r="C118" s="24">
        <v>-0.25268618513520735</v>
      </c>
      <c r="D118" s="24">
        <v>-0.25244740545427025</v>
      </c>
    </row>
    <row r="119" spans="1:4" x14ac:dyDescent="0.35">
      <c r="A119" s="24">
        <v>87</v>
      </c>
      <c r="B119" s="24">
        <v>2.7505431125381961</v>
      </c>
      <c r="C119" s="24">
        <v>1.2494568874618039</v>
      </c>
      <c r="D119" s="24">
        <v>1.2482761940385638</v>
      </c>
    </row>
    <row r="120" spans="1:4" x14ac:dyDescent="0.35">
      <c r="A120" s="24">
        <v>88</v>
      </c>
      <c r="B120" s="24">
        <v>3.3602993112431903</v>
      </c>
      <c r="C120" s="24">
        <v>2.4897006887568094</v>
      </c>
      <c r="D120" s="24">
        <v>2.4873480079572157</v>
      </c>
    </row>
    <row r="121" spans="1:4" x14ac:dyDescent="0.35">
      <c r="A121" s="24">
        <v>89</v>
      </c>
      <c r="B121" s="24">
        <v>3.0236531984278359</v>
      </c>
      <c r="C121" s="24">
        <v>-2.3653198427835864E-2</v>
      </c>
      <c r="D121" s="24">
        <v>-2.3630846975694869E-2</v>
      </c>
    </row>
    <row r="122" spans="1:4" x14ac:dyDescent="0.35">
      <c r="A122" s="24">
        <v>90</v>
      </c>
      <c r="B122" s="24">
        <v>3.764304826939636</v>
      </c>
      <c r="C122" s="24">
        <v>-0.76430482693963597</v>
      </c>
      <c r="D122" s="24">
        <v>-0.76358258538686696</v>
      </c>
    </row>
    <row r="123" spans="1:4" x14ac:dyDescent="0.35">
      <c r="A123" s="24">
        <v>91</v>
      </c>
      <c r="B123" s="24">
        <v>3.2467028184113311</v>
      </c>
      <c r="C123" s="24">
        <v>0.25329718158866887</v>
      </c>
      <c r="D123" s="24">
        <v>0.25305782453727471</v>
      </c>
    </row>
    <row r="124" spans="1:4" x14ac:dyDescent="0.35">
      <c r="A124" s="24">
        <v>92</v>
      </c>
      <c r="B124" s="24">
        <v>1.6200681468983404</v>
      </c>
      <c r="C124" s="24">
        <v>-0.62006814689834044</v>
      </c>
      <c r="D124" s="24">
        <v>-0.61948220400559217</v>
      </c>
    </row>
    <row r="125" spans="1:4" x14ac:dyDescent="0.35">
      <c r="A125" s="24">
        <v>93</v>
      </c>
      <c r="B125" s="24">
        <v>2.6224200940696916</v>
      </c>
      <c r="C125" s="24">
        <v>1.6775799059303083</v>
      </c>
      <c r="D125" s="24">
        <v>1.6759946511033768</v>
      </c>
    </row>
    <row r="126" spans="1:4" x14ac:dyDescent="0.35">
      <c r="A126" s="24">
        <v>94</v>
      </c>
      <c r="B126" s="24">
        <v>3.3290719774980699</v>
      </c>
      <c r="C126" s="24">
        <v>-7.9071977498069934E-2</v>
      </c>
      <c r="D126" s="24">
        <v>-7.8997257221819175E-2</v>
      </c>
    </row>
    <row r="127" spans="1:4" x14ac:dyDescent="0.35">
      <c r="A127" s="24">
        <v>95</v>
      </c>
      <c r="B127" s="24">
        <v>5.1605732412933794</v>
      </c>
      <c r="C127" s="24">
        <v>-0.43057324129337893</v>
      </c>
      <c r="D127" s="24">
        <v>-0.43016636451410006</v>
      </c>
    </row>
    <row r="128" spans="1:4" x14ac:dyDescent="0.35">
      <c r="A128" s="24">
        <v>96</v>
      </c>
      <c r="B128" s="24">
        <v>3.6040423112613409</v>
      </c>
      <c r="C128" s="24">
        <v>0.39595768873865911</v>
      </c>
      <c r="D128" s="24">
        <v>0.3955835224559594</v>
      </c>
    </row>
    <row r="129" spans="1:4" x14ac:dyDescent="0.35">
      <c r="A129" s="24">
        <v>97</v>
      </c>
      <c r="B129" s="24">
        <v>2.1578864745193247</v>
      </c>
      <c r="C129" s="24">
        <v>-0.65788647451932469</v>
      </c>
      <c r="D129" s="24">
        <v>-0.65726479461864273</v>
      </c>
    </row>
    <row r="130" spans="1:4" x14ac:dyDescent="0.35">
      <c r="A130" s="24">
        <v>98</v>
      </c>
      <c r="B130" s="24">
        <v>3.0094588951057712</v>
      </c>
      <c r="C130" s="24">
        <v>-9.4588951057712478E-3</v>
      </c>
      <c r="D130" s="24">
        <v>-9.4499567779629239E-3</v>
      </c>
    </row>
    <row r="131" spans="1:4" x14ac:dyDescent="0.35">
      <c r="A131" s="24">
        <v>99</v>
      </c>
      <c r="B131" s="24">
        <v>2.2955590123442873</v>
      </c>
      <c r="C131" s="24">
        <v>-0.79555901234428728</v>
      </c>
      <c r="D131" s="24">
        <v>-0.79480723667031228</v>
      </c>
    </row>
    <row r="132" spans="1:4" x14ac:dyDescent="0.35">
      <c r="A132" s="24">
        <v>100</v>
      </c>
      <c r="B132" s="24">
        <v>2.1511155361281951</v>
      </c>
      <c r="C132" s="24">
        <v>0.34888446387180494</v>
      </c>
      <c r="D132" s="24">
        <v>0.34855478015394503</v>
      </c>
    </row>
    <row r="133" spans="1:4" x14ac:dyDescent="0.35">
      <c r="A133" s="24">
        <v>101</v>
      </c>
      <c r="B133" s="24">
        <v>2.5332799965918231</v>
      </c>
      <c r="C133" s="24">
        <v>0.46672000340817688</v>
      </c>
      <c r="D133" s="24">
        <v>0.46627896919239209</v>
      </c>
    </row>
    <row r="134" spans="1:4" x14ac:dyDescent="0.35">
      <c r="A134" s="24">
        <v>102</v>
      </c>
      <c r="B134" s="24">
        <v>5.3252969541599491</v>
      </c>
      <c r="C134" s="24">
        <v>-2.8252969541599491</v>
      </c>
      <c r="D134" s="24">
        <v>-2.8226271465291686</v>
      </c>
    </row>
    <row r="135" spans="1:4" x14ac:dyDescent="0.35">
      <c r="A135" s="24">
        <v>103</v>
      </c>
      <c r="B135" s="24">
        <v>3.0833321225791428</v>
      </c>
      <c r="C135" s="24">
        <v>0.39666787742085718</v>
      </c>
      <c r="D135" s="24">
        <v>0.39629304003448457</v>
      </c>
    </row>
    <row r="136" spans="1:4" x14ac:dyDescent="0.35">
      <c r="A136" s="24">
        <v>104</v>
      </c>
      <c r="B136" s="24">
        <v>3.0379829709016732</v>
      </c>
      <c r="C136" s="24">
        <v>1.0420170290983268</v>
      </c>
      <c r="D136" s="24">
        <v>1.0410323591465209</v>
      </c>
    </row>
    <row r="137" spans="1:4" x14ac:dyDescent="0.35">
      <c r="A137" s="24">
        <v>105</v>
      </c>
      <c r="B137" s="24">
        <v>2.3561197051418663</v>
      </c>
      <c r="C137" s="24">
        <v>-0.7161197051418664</v>
      </c>
      <c r="D137" s="24">
        <v>-0.71544299685797252</v>
      </c>
    </row>
    <row r="138" spans="1:4" x14ac:dyDescent="0.35">
      <c r="A138" s="24">
        <v>106</v>
      </c>
      <c r="B138" s="24">
        <v>2.8425970456327869</v>
      </c>
      <c r="C138" s="24">
        <v>1.2174029543672127</v>
      </c>
      <c r="D138" s="24">
        <v>1.2162525507990076</v>
      </c>
    </row>
    <row r="139" spans="1:4" x14ac:dyDescent="0.35">
      <c r="A139" s="24">
        <v>107</v>
      </c>
      <c r="B139" s="24">
        <v>3.2901941308408071</v>
      </c>
      <c r="C139" s="24">
        <v>0.99980586915919289</v>
      </c>
      <c r="D139" s="24">
        <v>0.99886108728950296</v>
      </c>
    </row>
    <row r="140" spans="1:4" x14ac:dyDescent="0.35">
      <c r="A140" s="24">
        <v>108</v>
      </c>
      <c r="B140" s="24">
        <v>2.7261254757548898</v>
      </c>
      <c r="C140" s="24">
        <v>1.0338745242451099</v>
      </c>
      <c r="D140" s="24">
        <v>1.0328975486779806</v>
      </c>
    </row>
    <row r="141" spans="1:4" x14ac:dyDescent="0.35">
      <c r="A141" s="24">
        <v>109</v>
      </c>
      <c r="B141" s="24">
        <v>2.3142617071051923</v>
      </c>
      <c r="C141" s="24">
        <v>1.6857382928948077</v>
      </c>
      <c r="D141" s="24">
        <v>1.6841453286751553</v>
      </c>
    </row>
    <row r="142" spans="1:4" x14ac:dyDescent="0.35">
      <c r="A142" s="24">
        <v>110</v>
      </c>
      <c r="B142" s="24">
        <v>2.3240467381951424</v>
      </c>
      <c r="C142" s="24">
        <v>0.6759532618048576</v>
      </c>
      <c r="D142" s="24">
        <v>0.67531450941680848</v>
      </c>
    </row>
    <row r="143" spans="1:4" x14ac:dyDescent="0.35">
      <c r="A143" s="24">
        <v>111</v>
      </c>
      <c r="B143" s="24">
        <v>1.5745715438882071</v>
      </c>
      <c r="C143" s="24">
        <v>-0.57457154388820708</v>
      </c>
      <c r="D143" s="24">
        <v>-0.57402859370732662</v>
      </c>
    </row>
    <row r="144" spans="1:4" x14ac:dyDescent="0.35">
      <c r="A144" s="24">
        <v>112</v>
      </c>
      <c r="B144" s="24">
        <v>4.895315280327976</v>
      </c>
      <c r="C144" s="24">
        <v>-0.89531528032797603</v>
      </c>
      <c r="D144" s="24">
        <v>-0.89446923844064286</v>
      </c>
    </row>
    <row r="145" spans="1:4" x14ac:dyDescent="0.35">
      <c r="A145" s="24">
        <v>113</v>
      </c>
      <c r="B145" s="24">
        <v>3.3892304023942543</v>
      </c>
      <c r="C145" s="24">
        <v>-0.8392304023942545</v>
      </c>
      <c r="D145" s="24">
        <v>-0.8384373587713545</v>
      </c>
    </row>
    <row r="146" spans="1:4" x14ac:dyDescent="0.35">
      <c r="A146" s="24">
        <v>114</v>
      </c>
      <c r="B146" s="24">
        <v>3.7809312158288639</v>
      </c>
      <c r="C146" s="24">
        <v>0.21906878417113607</v>
      </c>
      <c r="D146" s="24">
        <v>0.21886177176814431</v>
      </c>
    </row>
    <row r="147" spans="1:4" x14ac:dyDescent="0.35">
      <c r="A147" s="24">
        <v>115</v>
      </c>
      <c r="B147" s="24">
        <v>2.8172733140370649</v>
      </c>
      <c r="C147" s="24">
        <v>0.68272668596293506</v>
      </c>
      <c r="D147" s="24">
        <v>0.68208153292398188</v>
      </c>
    </row>
    <row r="148" spans="1:4" x14ac:dyDescent="0.35">
      <c r="A148" s="24">
        <v>116</v>
      </c>
      <c r="B148" s="24">
        <v>4.2904867860730249</v>
      </c>
      <c r="C148" s="24">
        <v>0.77951321392697537</v>
      </c>
      <c r="D148" s="24">
        <v>0.77877660097598189</v>
      </c>
    </row>
    <row r="149" spans="1:4" x14ac:dyDescent="0.35">
      <c r="A149" s="24">
        <v>117</v>
      </c>
      <c r="B149" s="24">
        <v>2.084704432156443</v>
      </c>
      <c r="C149" s="24">
        <v>-0.58470443215644297</v>
      </c>
      <c r="D149" s="24">
        <v>-0.58415190674759199</v>
      </c>
    </row>
    <row r="150" spans="1:4" x14ac:dyDescent="0.35">
      <c r="A150" s="24">
        <v>118</v>
      </c>
      <c r="B150" s="24">
        <v>2.2535016380187898</v>
      </c>
      <c r="C150" s="24">
        <v>-0.45350163801878973</v>
      </c>
      <c r="D150" s="24">
        <v>-0.45307309469984008</v>
      </c>
    </row>
    <row r="151" spans="1:4" x14ac:dyDescent="0.35">
      <c r="A151" s="24">
        <v>119</v>
      </c>
      <c r="B151" s="24">
        <v>3.6924435032927887</v>
      </c>
      <c r="C151" s="24">
        <v>-0.77244350329278877</v>
      </c>
      <c r="D151" s="24">
        <v>-0.77171357097314297</v>
      </c>
    </row>
    <row r="152" spans="1:4" x14ac:dyDescent="0.35">
      <c r="A152" s="24">
        <v>120</v>
      </c>
      <c r="B152" s="24">
        <v>2.1256141312837773</v>
      </c>
      <c r="C152" s="24">
        <v>0.18438586871622276</v>
      </c>
      <c r="D152" s="24">
        <v>0.1842116304654145</v>
      </c>
    </row>
    <row r="153" spans="1:4" x14ac:dyDescent="0.35">
      <c r="A153" s="24">
        <v>121</v>
      </c>
      <c r="B153" s="24">
        <v>2.347383230043353</v>
      </c>
      <c r="C153" s="24">
        <v>-0.66738323004335309</v>
      </c>
      <c r="D153" s="24">
        <v>-0.66675257603808069</v>
      </c>
    </row>
    <row r="154" spans="1:4" x14ac:dyDescent="0.35">
      <c r="A154" s="24">
        <v>122</v>
      </c>
      <c r="B154" s="24">
        <v>2.3693269509839077</v>
      </c>
      <c r="C154" s="24">
        <v>0.13067304901609234</v>
      </c>
      <c r="D154" s="24">
        <v>0.13054956751695757</v>
      </c>
    </row>
    <row r="155" spans="1:4" x14ac:dyDescent="0.35">
      <c r="A155" s="24">
        <v>123</v>
      </c>
      <c r="B155" s="24">
        <v>2.5295894666622027</v>
      </c>
      <c r="C155" s="24">
        <v>-0.52958946666220275</v>
      </c>
      <c r="D155" s="24">
        <v>-0.52908902298416949</v>
      </c>
    </row>
    <row r="156" spans="1:4" x14ac:dyDescent="0.35">
      <c r="A156" s="24">
        <v>124</v>
      </c>
      <c r="B156" s="24">
        <v>2.258243132565485</v>
      </c>
      <c r="C156" s="24">
        <v>0.26175686743451498</v>
      </c>
      <c r="D156" s="24">
        <v>0.26150951627340713</v>
      </c>
    </row>
    <row r="157" spans="1:4" x14ac:dyDescent="0.35">
      <c r="A157" s="24">
        <v>125</v>
      </c>
      <c r="B157" s="24">
        <v>4.5690441153287455</v>
      </c>
      <c r="C157" s="24">
        <v>-0.36904411532874537</v>
      </c>
      <c r="D157" s="24">
        <v>-0.36869538143946384</v>
      </c>
    </row>
    <row r="158" spans="1:4" x14ac:dyDescent="0.35">
      <c r="A158" s="24">
        <v>126</v>
      </c>
      <c r="B158" s="24">
        <v>1.8250033770233061</v>
      </c>
      <c r="C158" s="24">
        <v>-0.34500337702330608</v>
      </c>
      <c r="D158" s="24">
        <v>-0.34467736079790873</v>
      </c>
    </row>
    <row r="159" spans="1:4" x14ac:dyDescent="0.35">
      <c r="A159" s="24">
        <v>127</v>
      </c>
      <c r="B159" s="24">
        <v>2.451696110070646</v>
      </c>
      <c r="C159" s="24">
        <v>-0.45169611007064603</v>
      </c>
      <c r="D159" s="24">
        <v>-0.45126927291298552</v>
      </c>
    </row>
    <row r="160" spans="1:4" x14ac:dyDescent="0.35">
      <c r="A160" s="24">
        <v>128</v>
      </c>
      <c r="B160" s="24">
        <v>2.153930252538192</v>
      </c>
      <c r="C160" s="24">
        <v>-0.15393025253819204</v>
      </c>
      <c r="D160" s="24">
        <v>-0.15378479378836776</v>
      </c>
    </row>
    <row r="161" spans="1:4" x14ac:dyDescent="0.35">
      <c r="A161" s="24">
        <v>129</v>
      </c>
      <c r="B161" s="24">
        <v>3.3481576353251308</v>
      </c>
      <c r="C161" s="24">
        <v>-1.1681576353251306</v>
      </c>
      <c r="D161" s="24">
        <v>-1.1670537668754253</v>
      </c>
    </row>
    <row r="162" spans="1:4" x14ac:dyDescent="0.35">
      <c r="A162" s="24">
        <v>130</v>
      </c>
      <c r="B162" s="24">
        <v>2.826407025285318</v>
      </c>
      <c r="C162" s="24">
        <v>-1.326407025285318</v>
      </c>
      <c r="D162" s="24">
        <v>-1.325153616650727</v>
      </c>
    </row>
    <row r="163" spans="1:4" x14ac:dyDescent="0.35">
      <c r="A163" s="24">
        <v>131</v>
      </c>
      <c r="B163" s="24">
        <v>2.9969679829405864</v>
      </c>
      <c r="C163" s="24">
        <v>-0.16696798294058635</v>
      </c>
      <c r="D163" s="24">
        <v>-0.16681020398772459</v>
      </c>
    </row>
    <row r="164" spans="1:4" x14ac:dyDescent="0.35">
      <c r="A164" s="24">
        <v>132</v>
      </c>
      <c r="B164" s="24">
        <v>2.1340159754420727</v>
      </c>
      <c r="C164" s="24">
        <v>-0.63401597544207267</v>
      </c>
      <c r="D164" s="24">
        <v>-0.63341685233510869</v>
      </c>
    </row>
    <row r="165" spans="1:4" x14ac:dyDescent="0.35">
      <c r="A165" s="24">
        <v>133</v>
      </c>
      <c r="B165" s="24">
        <v>2.2373805565600264</v>
      </c>
      <c r="C165" s="24">
        <v>-0.23738055656002643</v>
      </c>
      <c r="D165" s="24">
        <v>-0.23715624016724168</v>
      </c>
    </row>
    <row r="166" spans="1:4" x14ac:dyDescent="0.35">
      <c r="A166" s="24">
        <v>134</v>
      </c>
      <c r="B166" s="24">
        <v>2.8063599021634422</v>
      </c>
      <c r="C166" s="24">
        <v>0.44364009783655778</v>
      </c>
      <c r="D166" s="24">
        <v>0.44322087333104859</v>
      </c>
    </row>
    <row r="167" spans="1:4" x14ac:dyDescent="0.35">
      <c r="A167" s="24">
        <v>135</v>
      </c>
      <c r="B167" s="24">
        <v>1.8817684655578915</v>
      </c>
      <c r="C167" s="24">
        <v>-0.63176846555789146</v>
      </c>
      <c r="D167" s="24">
        <v>-0.63117146626981679</v>
      </c>
    </row>
    <row r="168" spans="1:4" x14ac:dyDescent="0.35">
      <c r="A168" s="24">
        <v>136</v>
      </c>
      <c r="B168" s="24">
        <v>2.0543588670575943</v>
      </c>
      <c r="C168" s="24">
        <v>-5.4358867057594296E-2</v>
      </c>
      <c r="D168" s="24">
        <v>-5.4307499813575126E-2</v>
      </c>
    </row>
    <row r="169" spans="1:4" x14ac:dyDescent="0.35">
      <c r="A169" s="24">
        <v>137</v>
      </c>
      <c r="B169" s="24">
        <v>2.4166090504251025</v>
      </c>
      <c r="C169" s="24">
        <v>-0.41660905042510255</v>
      </c>
      <c r="D169" s="24">
        <v>-0.41621536932186859</v>
      </c>
    </row>
    <row r="170" spans="1:4" x14ac:dyDescent="0.35">
      <c r="A170" s="24">
        <v>138</v>
      </c>
      <c r="B170" s="24">
        <v>2.4374352764855134</v>
      </c>
      <c r="C170" s="24">
        <v>-0.43743527648551339</v>
      </c>
      <c r="D170" s="24">
        <v>-0.43702191532097662</v>
      </c>
    </row>
    <row r="171" spans="1:4" x14ac:dyDescent="0.35">
      <c r="A171" s="24">
        <v>139</v>
      </c>
      <c r="B171" s="24">
        <v>2.3227274584005384</v>
      </c>
      <c r="C171" s="24">
        <v>0.4272725415994616</v>
      </c>
      <c r="D171" s="24">
        <v>0.42686878386691396</v>
      </c>
    </row>
    <row r="172" spans="1:4" x14ac:dyDescent="0.35">
      <c r="A172" s="24">
        <v>140</v>
      </c>
      <c r="B172" s="24">
        <v>2.7314442883256591</v>
      </c>
      <c r="C172" s="24">
        <v>0.76855571167434089</v>
      </c>
      <c r="D172" s="24">
        <v>0.76782945318293272</v>
      </c>
    </row>
    <row r="173" spans="1:4" x14ac:dyDescent="0.35">
      <c r="A173" s="24">
        <v>141</v>
      </c>
      <c r="B173" s="24">
        <v>4.9380652370873825</v>
      </c>
      <c r="C173" s="24">
        <v>1.7619347629126176</v>
      </c>
      <c r="D173" s="24">
        <v>1.760269795671551</v>
      </c>
    </row>
    <row r="174" spans="1:4" x14ac:dyDescent="0.35">
      <c r="A174" s="24">
        <v>142</v>
      </c>
      <c r="B174" s="24">
        <v>5.4243563676749558</v>
      </c>
      <c r="C174" s="24">
        <v>-0.42435636767495577</v>
      </c>
      <c r="D174" s="24">
        <v>-0.42395536562562397</v>
      </c>
    </row>
    <row r="175" spans="1:4" x14ac:dyDescent="0.35">
      <c r="A175" s="24">
        <v>143</v>
      </c>
      <c r="B175" s="24">
        <v>4.3082619152605135</v>
      </c>
      <c r="C175" s="24">
        <v>0.6917380847394865</v>
      </c>
      <c r="D175" s="24">
        <v>0.6910844162412354</v>
      </c>
    </row>
    <row r="176" spans="1:4" x14ac:dyDescent="0.35">
      <c r="A176" s="24">
        <v>144</v>
      </c>
      <c r="B176" s="24">
        <v>2.6328212017544006</v>
      </c>
      <c r="C176" s="24">
        <v>-0.33282120175440078</v>
      </c>
      <c r="D176" s="24">
        <v>-0.33250669726211329</v>
      </c>
    </row>
    <row r="177" spans="1:4" x14ac:dyDescent="0.35">
      <c r="A177" s="24">
        <v>145</v>
      </c>
      <c r="B177" s="24">
        <v>1.8665956830084669</v>
      </c>
      <c r="C177" s="24">
        <v>-0.3665956830084669</v>
      </c>
      <c r="D177" s="24">
        <v>-0.36624926280280812</v>
      </c>
    </row>
    <row r="178" spans="1:4" x14ac:dyDescent="0.35">
      <c r="A178" s="24">
        <v>146</v>
      </c>
      <c r="B178" s="24">
        <v>3.009482078665342</v>
      </c>
      <c r="C178" s="24">
        <v>-1.6494820786653419</v>
      </c>
      <c r="D178" s="24">
        <v>-1.6479233753106477</v>
      </c>
    </row>
    <row r="179" spans="1:4" x14ac:dyDescent="0.35">
      <c r="A179" s="24">
        <v>147</v>
      </c>
      <c r="B179" s="24">
        <v>2.2003968990958045</v>
      </c>
      <c r="C179" s="24">
        <v>-0.5703968990958046</v>
      </c>
      <c r="D179" s="24">
        <v>-0.56985789380946206</v>
      </c>
    </row>
    <row r="180" spans="1:4" x14ac:dyDescent="0.35">
      <c r="A180" s="24">
        <v>148</v>
      </c>
      <c r="B180" s="24">
        <v>1.9444890396000236</v>
      </c>
      <c r="C180" s="24">
        <v>-0.21448903960002363</v>
      </c>
      <c r="D180" s="24">
        <v>-0.21428635489681047</v>
      </c>
    </row>
    <row r="181" spans="1:4" x14ac:dyDescent="0.35">
      <c r="A181" s="24">
        <v>149</v>
      </c>
      <c r="B181" s="24">
        <v>1.7292251871800643</v>
      </c>
      <c r="C181" s="24">
        <v>0.27077481281993565</v>
      </c>
      <c r="D181" s="24">
        <v>0.27051894001321158</v>
      </c>
    </row>
    <row r="182" spans="1:4" x14ac:dyDescent="0.35">
      <c r="A182" s="24">
        <v>150</v>
      </c>
      <c r="B182" s="24">
        <v>2.4523110799672958</v>
      </c>
      <c r="C182" s="24">
        <v>4.7688920032704196E-2</v>
      </c>
      <c r="D182" s="24">
        <v>4.7643855657287112E-2</v>
      </c>
    </row>
    <row r="183" spans="1:4" x14ac:dyDescent="0.35">
      <c r="A183" s="24">
        <v>151</v>
      </c>
      <c r="B183" s="24">
        <v>2.3631709824894278</v>
      </c>
      <c r="C183" s="24">
        <v>-0.36317098248942781</v>
      </c>
      <c r="D183" s="24">
        <v>-0.36282779850697927</v>
      </c>
    </row>
    <row r="184" spans="1:4" x14ac:dyDescent="0.35">
      <c r="A184" s="24">
        <v>152</v>
      </c>
      <c r="B184" s="24">
        <v>2.9219052499934626</v>
      </c>
      <c r="C184" s="24">
        <v>-0.18190524999346236</v>
      </c>
      <c r="D184" s="24">
        <v>-0.18173335584131084</v>
      </c>
    </row>
    <row r="185" spans="1:4" x14ac:dyDescent="0.35">
      <c r="A185" s="24">
        <v>153</v>
      </c>
      <c r="B185" s="24">
        <v>3.7803019728486293</v>
      </c>
      <c r="C185" s="24">
        <v>-1.7803019728486293</v>
      </c>
      <c r="D185" s="24">
        <v>-1.7786196492312103</v>
      </c>
    </row>
    <row r="186" spans="1:4" x14ac:dyDescent="0.35">
      <c r="A186" s="24">
        <v>154</v>
      </c>
      <c r="B186" s="24">
        <v>3.3270150941845746</v>
      </c>
      <c r="C186" s="24">
        <v>-1.3270150941845746</v>
      </c>
      <c r="D186" s="24">
        <v>-1.3257611109459637</v>
      </c>
    </row>
    <row r="187" spans="1:4" x14ac:dyDescent="0.35">
      <c r="A187" s="24">
        <v>155</v>
      </c>
      <c r="B187" s="24">
        <v>4.5077006001892546</v>
      </c>
      <c r="C187" s="24">
        <v>0.63229939981074512</v>
      </c>
      <c r="D187" s="24">
        <v>0.63170189880821614</v>
      </c>
    </row>
    <row r="188" spans="1:4" x14ac:dyDescent="0.35">
      <c r="A188" s="24">
        <v>156</v>
      </c>
      <c r="B188" s="24">
        <v>6.3543576326014435</v>
      </c>
      <c r="C188" s="24">
        <v>-1.3543576326014435</v>
      </c>
      <c r="D188" s="24">
        <v>-1.3530778116123607</v>
      </c>
    </row>
    <row r="189" spans="1:4" x14ac:dyDescent="0.35">
      <c r="A189" s="24">
        <v>157</v>
      </c>
      <c r="B189" s="24">
        <v>3.8806888112128095</v>
      </c>
      <c r="C189" s="24">
        <v>-0.13068881121280951</v>
      </c>
      <c r="D189" s="24">
        <v>-0.13056531481894554</v>
      </c>
    </row>
    <row r="190" spans="1:4" x14ac:dyDescent="0.35">
      <c r="A190" s="24">
        <v>158</v>
      </c>
      <c r="B190" s="24">
        <v>2.4455401415761662</v>
      </c>
      <c r="C190" s="24">
        <v>0.1644598584238337</v>
      </c>
      <c r="D190" s="24">
        <v>0.16430444956165</v>
      </c>
    </row>
    <row r="191" spans="1:4" x14ac:dyDescent="0.35">
      <c r="A191" s="24">
        <v>159</v>
      </c>
      <c r="B191" s="24">
        <v>3.0159730519213737</v>
      </c>
      <c r="C191" s="24">
        <v>-1.0159730519213737</v>
      </c>
      <c r="D191" s="24">
        <v>-1.0150129926247062</v>
      </c>
    </row>
    <row r="192" spans="1:4" x14ac:dyDescent="0.35">
      <c r="A192" s="24">
        <v>160</v>
      </c>
      <c r="B192" s="24">
        <v>3.4910708055002262</v>
      </c>
      <c r="C192" s="24">
        <v>8.9291944997738071E-3</v>
      </c>
      <c r="D192" s="24">
        <v>8.9207567206663323E-3</v>
      </c>
    </row>
    <row r="193" spans="1:4" x14ac:dyDescent="0.35">
      <c r="A193" s="24">
        <v>161</v>
      </c>
      <c r="B193" s="24">
        <v>2.3186009337504934</v>
      </c>
      <c r="C193" s="24">
        <v>0.18139906624950664</v>
      </c>
      <c r="D193" s="24">
        <v>0.18122765042343697</v>
      </c>
    </row>
    <row r="194" spans="1:4" x14ac:dyDescent="0.35">
      <c r="A194" s="24">
        <v>162</v>
      </c>
      <c r="B194" s="24">
        <v>2.880047251956789</v>
      </c>
      <c r="C194" s="24">
        <v>-0.88004725195678901</v>
      </c>
      <c r="D194" s="24">
        <v>-0.87921563782671952</v>
      </c>
    </row>
    <row r="195" spans="1:4" x14ac:dyDescent="0.35">
      <c r="A195" s="24">
        <v>163</v>
      </c>
      <c r="B195" s="24">
        <v>2.4276553083244812</v>
      </c>
      <c r="C195" s="24">
        <v>-0.42765530832448118</v>
      </c>
      <c r="D195" s="24">
        <v>-0.42725118889065405</v>
      </c>
    </row>
    <row r="196" spans="1:4" x14ac:dyDescent="0.35">
      <c r="A196" s="24">
        <v>164</v>
      </c>
      <c r="B196" s="24">
        <v>2.7393436075004614</v>
      </c>
      <c r="C196" s="24">
        <v>0.26065639249953865</v>
      </c>
      <c r="D196" s="24">
        <v>0.26041008124907616</v>
      </c>
    </row>
    <row r="197" spans="1:4" x14ac:dyDescent="0.35">
      <c r="A197" s="24">
        <v>165</v>
      </c>
      <c r="B197" s="24">
        <v>3.6103702581735955</v>
      </c>
      <c r="C197" s="24">
        <v>-0.13037025817359549</v>
      </c>
      <c r="D197" s="24">
        <v>-0.13024706280130507</v>
      </c>
    </row>
    <row r="198" spans="1:4" x14ac:dyDescent="0.35">
      <c r="A198" s="24">
        <v>166</v>
      </c>
      <c r="B198" s="24">
        <v>3.0867230503151051</v>
      </c>
      <c r="C198" s="24">
        <v>-0.84672305031510486</v>
      </c>
      <c r="D198" s="24">
        <v>-0.84592292639979016</v>
      </c>
    </row>
    <row r="199" spans="1:4" x14ac:dyDescent="0.35">
      <c r="A199" s="24">
        <v>167</v>
      </c>
      <c r="B199" s="24">
        <v>4.4592839919353722</v>
      </c>
      <c r="C199" s="24">
        <v>4.0716008064627829E-2</v>
      </c>
      <c r="D199" s="24">
        <v>4.0677532849176294E-2</v>
      </c>
    </row>
    <row r="200" spans="1:4" x14ac:dyDescent="0.35">
      <c r="A200" s="24">
        <v>168</v>
      </c>
      <c r="B200" s="24">
        <v>1.9614945128310748</v>
      </c>
      <c r="C200" s="24">
        <v>-0.35149451283107469</v>
      </c>
      <c r="D200" s="24">
        <v>-0.35116236270747364</v>
      </c>
    </row>
    <row r="201" spans="1:4" x14ac:dyDescent="0.35">
      <c r="A201" s="24">
        <v>169</v>
      </c>
      <c r="B201" s="24">
        <v>1.9652877084684308</v>
      </c>
      <c r="C201" s="24">
        <v>3.4712291531569184E-2</v>
      </c>
      <c r="D201" s="24">
        <v>3.4679489620012098E-2</v>
      </c>
    </row>
    <row r="202" spans="1:4" x14ac:dyDescent="0.35">
      <c r="A202" s="24">
        <v>170</v>
      </c>
      <c r="B202" s="24">
        <v>5.884926156695732</v>
      </c>
      <c r="C202" s="24">
        <v>4.115073843304268</v>
      </c>
      <c r="D202" s="24">
        <v>4.1111852412470915</v>
      </c>
    </row>
    <row r="203" spans="1:4" x14ac:dyDescent="0.35">
      <c r="A203" s="24">
        <v>171</v>
      </c>
      <c r="B203" s="24">
        <v>2.3987931560621227</v>
      </c>
      <c r="C203" s="24">
        <v>0.76120684393787741</v>
      </c>
      <c r="D203" s="24">
        <v>0.76048752987159651</v>
      </c>
    </row>
    <row r="204" spans="1:4" x14ac:dyDescent="0.35">
      <c r="A204" s="24">
        <v>172</v>
      </c>
      <c r="B204" s="24">
        <v>1.7086755390746955</v>
      </c>
      <c r="C204" s="24">
        <v>3.4413244609253049</v>
      </c>
      <c r="D204" s="24">
        <v>3.4380725286665585</v>
      </c>
    </row>
    <row r="205" spans="1:4" x14ac:dyDescent="0.35">
      <c r="A205" s="24">
        <v>173</v>
      </c>
      <c r="B205" s="24">
        <v>4.0414908560487008</v>
      </c>
      <c r="C205" s="24">
        <v>-0.86149085604870068</v>
      </c>
      <c r="D205" s="24">
        <v>-0.86067677706916546</v>
      </c>
    </row>
    <row r="206" spans="1:4" x14ac:dyDescent="0.35">
      <c r="A206" s="24">
        <v>174</v>
      </c>
      <c r="B206" s="24">
        <v>2.6161975953121441</v>
      </c>
      <c r="C206" s="24">
        <v>1.3838024046878559</v>
      </c>
      <c r="D206" s="24">
        <v>1.3824947594103962</v>
      </c>
    </row>
    <row r="207" spans="1:4" x14ac:dyDescent="0.35">
      <c r="A207" s="24">
        <v>175</v>
      </c>
      <c r="B207" s="24">
        <v>4.1410622415292986</v>
      </c>
      <c r="C207" s="24">
        <v>-1.0310622415292987</v>
      </c>
      <c r="D207" s="24">
        <v>-1.0300879234717963</v>
      </c>
    </row>
    <row r="208" spans="1:4" x14ac:dyDescent="0.35">
      <c r="A208" s="24">
        <v>176</v>
      </c>
      <c r="B208" s="24">
        <v>2.7176655786114199</v>
      </c>
      <c r="C208" s="24">
        <v>-0.71766557861141989</v>
      </c>
      <c r="D208" s="24">
        <v>-0.71698740953071338</v>
      </c>
    </row>
    <row r="209" spans="1:4" x14ac:dyDescent="0.35">
      <c r="A209" s="24">
        <v>177</v>
      </c>
      <c r="B209" s="24">
        <v>2.3942956505268116</v>
      </c>
      <c r="C209" s="24">
        <v>-0.39429565052681159</v>
      </c>
      <c r="D209" s="24">
        <v>-0.393923054812577</v>
      </c>
    </row>
    <row r="210" spans="1:4" x14ac:dyDescent="0.35">
      <c r="A210" s="24">
        <v>178</v>
      </c>
      <c r="B210" s="24">
        <v>1.989239170213291</v>
      </c>
      <c r="C210" s="24">
        <v>2.010760829786709</v>
      </c>
      <c r="D210" s="24">
        <v>2.0088607305425801</v>
      </c>
    </row>
    <row r="211" spans="1:4" x14ac:dyDescent="0.35">
      <c r="A211" s="24">
        <v>179</v>
      </c>
      <c r="B211" s="24">
        <v>4.3051179528449506</v>
      </c>
      <c r="C211" s="24">
        <v>-0.75511795284495076</v>
      </c>
      <c r="D211" s="24">
        <v>-0.75440439256956926</v>
      </c>
    </row>
    <row r="212" spans="1:4" x14ac:dyDescent="0.35">
      <c r="A212" s="24">
        <v>180</v>
      </c>
      <c r="B212" s="24">
        <v>4.6411881865576614</v>
      </c>
      <c r="C212" s="24">
        <v>-0.96118818655766125</v>
      </c>
      <c r="D212" s="24">
        <v>-0.96027989705863726</v>
      </c>
    </row>
    <row r="213" spans="1:4" x14ac:dyDescent="0.35">
      <c r="A213" s="24">
        <v>181</v>
      </c>
      <c r="B213" s="24">
        <v>3.2335401852918499</v>
      </c>
      <c r="C213" s="24">
        <v>2.4164598147081504</v>
      </c>
      <c r="D213" s="24">
        <v>2.4141763439942903</v>
      </c>
    </row>
    <row r="214" spans="1:4" x14ac:dyDescent="0.35">
      <c r="A214" s="24">
        <v>182</v>
      </c>
      <c r="B214" s="24">
        <v>5.4887812016034037</v>
      </c>
      <c r="C214" s="24">
        <v>-1.9887812016034037</v>
      </c>
      <c r="D214" s="24">
        <v>-1.9869018723455796</v>
      </c>
    </row>
    <row r="215" spans="1:4" x14ac:dyDescent="0.35">
      <c r="A215" s="24">
        <v>183</v>
      </c>
      <c r="B215" s="24">
        <v>3.5525410386364595</v>
      </c>
      <c r="C215" s="24">
        <v>2.9474589613635405</v>
      </c>
      <c r="D215" s="24">
        <v>2.944673714872946</v>
      </c>
    </row>
    <row r="216" spans="1:4" x14ac:dyDescent="0.35">
      <c r="A216" s="24">
        <v>184</v>
      </c>
      <c r="B216" s="24">
        <v>4.8665109071736534</v>
      </c>
      <c r="C216" s="24">
        <v>-1.8665109071736534</v>
      </c>
      <c r="D216" s="24">
        <v>-1.864747119103316</v>
      </c>
    </row>
    <row r="217" spans="1:4" x14ac:dyDescent="0.35">
      <c r="A217" s="24">
        <v>185</v>
      </c>
      <c r="B217" s="24">
        <v>3.5813454117907817</v>
      </c>
      <c r="C217" s="24">
        <v>1.4186545882092183</v>
      </c>
      <c r="D217" s="24">
        <v>1.4173140088271232</v>
      </c>
    </row>
    <row r="218" spans="1:4" x14ac:dyDescent="0.35">
      <c r="A218" s="24">
        <v>186</v>
      </c>
      <c r="B218" s="24">
        <v>3.2279037557134078</v>
      </c>
      <c r="C218" s="24">
        <v>0.27209624428659218</v>
      </c>
      <c r="D218" s="24">
        <v>0.27183912277296385</v>
      </c>
    </row>
    <row r="219" spans="1:4" x14ac:dyDescent="0.35">
      <c r="A219" s="24">
        <v>187</v>
      </c>
      <c r="B219" s="24">
        <v>4.4109377614916259</v>
      </c>
      <c r="C219" s="24">
        <v>-2.4109377614916259</v>
      </c>
      <c r="D219" s="24">
        <v>-2.4086595089265317</v>
      </c>
    </row>
    <row r="220" spans="1:4" x14ac:dyDescent="0.35">
      <c r="A220" s="24">
        <v>188</v>
      </c>
      <c r="B220" s="24">
        <v>2.9671215556451753</v>
      </c>
      <c r="C220" s="24">
        <v>0.53287844435482468</v>
      </c>
      <c r="D220" s="24">
        <v>0.53237489270694482</v>
      </c>
    </row>
    <row r="221" spans="1:4" x14ac:dyDescent="0.35">
      <c r="A221" s="24">
        <v>189</v>
      </c>
      <c r="B221" s="24">
        <v>3.3788161283240692</v>
      </c>
      <c r="C221" s="24">
        <v>0.62118387167593081</v>
      </c>
      <c r="D221" s="24">
        <v>0.62059687446196488</v>
      </c>
    </row>
    <row r="222" spans="1:4" x14ac:dyDescent="0.35">
      <c r="A222" s="24">
        <v>190</v>
      </c>
      <c r="B222" s="24">
        <v>2.5090398185568339</v>
      </c>
      <c r="C222" s="24">
        <v>-1.0090398185568339</v>
      </c>
      <c r="D222" s="24">
        <v>-1.0080863109252278</v>
      </c>
    </row>
    <row r="223" spans="1:4" x14ac:dyDescent="0.35">
      <c r="A223" s="24">
        <v>191</v>
      </c>
      <c r="B223" s="24">
        <v>2.856450548387607</v>
      </c>
      <c r="C223" s="24">
        <v>1.3335494516123934</v>
      </c>
      <c r="D223" s="24">
        <v>1.3322892936326469</v>
      </c>
    </row>
    <row r="224" spans="1:4" x14ac:dyDescent="0.35">
      <c r="A224" s="24">
        <v>192</v>
      </c>
      <c r="B224" s="24">
        <v>3.6171191197032631</v>
      </c>
      <c r="C224" s="24">
        <v>-1.057119119703263</v>
      </c>
      <c r="D224" s="24">
        <v>-1.0561201787996273</v>
      </c>
    </row>
    <row r="225" spans="1:4" x14ac:dyDescent="0.35">
      <c r="A225" s="24">
        <v>193</v>
      </c>
      <c r="B225" s="24">
        <v>2.3881237331998841</v>
      </c>
      <c r="C225" s="24">
        <v>-0.36812373319988412</v>
      </c>
      <c r="D225" s="24">
        <v>-0.36777586903979242</v>
      </c>
    </row>
    <row r="226" spans="1:4" x14ac:dyDescent="0.35">
      <c r="A226" s="24">
        <v>194</v>
      </c>
      <c r="B226" s="24">
        <v>2.4924366132271771</v>
      </c>
      <c r="C226" s="24">
        <v>1.5075633867728229</v>
      </c>
      <c r="D226" s="24">
        <v>1.5061387916597444</v>
      </c>
    </row>
    <row r="227" spans="1:4" x14ac:dyDescent="0.35">
      <c r="A227" s="24">
        <v>195</v>
      </c>
      <c r="B227" s="24">
        <v>1.7339666817267596</v>
      </c>
      <c r="C227" s="24">
        <v>-0.29396668172675966</v>
      </c>
      <c r="D227" s="24">
        <v>-0.29368889340829146</v>
      </c>
    </row>
    <row r="228" spans="1:4" x14ac:dyDescent="0.35">
      <c r="A228" s="24">
        <v>196</v>
      </c>
      <c r="B228" s="24">
        <v>1.9006980937996247</v>
      </c>
      <c r="C228" s="24">
        <v>9.9301906200375267E-2</v>
      </c>
      <c r="D228" s="24">
        <v>9.920806934314351E-2</v>
      </c>
    </row>
    <row r="229" spans="1:4" x14ac:dyDescent="0.35">
      <c r="A229" s="24">
        <v>197</v>
      </c>
      <c r="B229" s="24">
        <v>5.4001606430415716</v>
      </c>
      <c r="C229" s="24">
        <v>-0.40016064304157162</v>
      </c>
      <c r="D229" s="24">
        <v>-0.39978250511282842</v>
      </c>
    </row>
    <row r="230" spans="1:4" x14ac:dyDescent="0.35">
      <c r="A230" s="24">
        <v>198</v>
      </c>
      <c r="B230" s="24">
        <v>2.2106589911277297</v>
      </c>
      <c r="C230" s="24">
        <v>-0.21065899112772968</v>
      </c>
      <c r="D230" s="24">
        <v>-0.21045992568748373</v>
      </c>
    </row>
    <row r="231" spans="1:4" x14ac:dyDescent="0.35">
      <c r="A231" s="24">
        <v>199</v>
      </c>
      <c r="B231" s="24">
        <v>2.201308848060096</v>
      </c>
      <c r="C231" s="24">
        <v>-0.20130884806009597</v>
      </c>
      <c r="D231" s="24">
        <v>-0.20111861818075419</v>
      </c>
    </row>
    <row r="232" spans="1:4" x14ac:dyDescent="0.35">
      <c r="A232" s="24">
        <v>200</v>
      </c>
      <c r="B232" s="24">
        <v>2.8615110988634065</v>
      </c>
      <c r="C232" s="24">
        <v>1.1384889011365935</v>
      </c>
      <c r="D232" s="24">
        <v>1.1374130686116839</v>
      </c>
    </row>
    <row r="233" spans="1:4" x14ac:dyDescent="0.35">
      <c r="A233" s="24">
        <v>201</v>
      </c>
      <c r="B233" s="24">
        <v>2.186003219484915</v>
      </c>
      <c r="C233" s="24">
        <v>-0.17600321948491526</v>
      </c>
      <c r="D233" s="24">
        <v>-0.17583690254689183</v>
      </c>
    </row>
    <row r="234" spans="1:4" x14ac:dyDescent="0.35">
      <c r="A234" s="24">
        <v>202</v>
      </c>
      <c r="B234" s="24">
        <v>2.2106589911277297</v>
      </c>
      <c r="C234" s="24">
        <v>-0.21065899112772968</v>
      </c>
      <c r="D234" s="24">
        <v>-0.21045992568748373</v>
      </c>
    </row>
    <row r="235" spans="1:4" x14ac:dyDescent="0.35">
      <c r="A235" s="24">
        <v>203</v>
      </c>
      <c r="B235" s="24">
        <v>2.5330806203029987</v>
      </c>
      <c r="C235" s="24">
        <v>-3.3080620302998742E-2</v>
      </c>
      <c r="D235" s="24">
        <v>-3.3049360264160749E-2</v>
      </c>
    </row>
    <row r="236" spans="1:4" x14ac:dyDescent="0.35">
      <c r="A236" s="24">
        <v>204</v>
      </c>
      <c r="B236" s="24">
        <v>3.201188318310126</v>
      </c>
      <c r="C236" s="24">
        <v>0.79881168168987404</v>
      </c>
      <c r="D236" s="24">
        <v>0.79805683235618108</v>
      </c>
    </row>
    <row r="237" spans="1:4" x14ac:dyDescent="0.35">
      <c r="A237" s="24">
        <v>205</v>
      </c>
      <c r="B237" s="24">
        <v>2.7068055306153891</v>
      </c>
      <c r="C237" s="24">
        <v>0.52319446938461089</v>
      </c>
      <c r="D237" s="24">
        <v>0.52270006875720476</v>
      </c>
    </row>
    <row r="238" spans="1:4" x14ac:dyDescent="0.35">
      <c r="A238" s="24">
        <v>206</v>
      </c>
      <c r="B238" s="24">
        <v>3.5881461982766099</v>
      </c>
      <c r="C238" s="24">
        <v>-0.17814619827660971</v>
      </c>
      <c r="D238" s="24">
        <v>-0.17797785629795393</v>
      </c>
    </row>
    <row r="239" spans="1:4" x14ac:dyDescent="0.35">
      <c r="A239" s="24">
        <v>207</v>
      </c>
      <c r="B239" s="24">
        <v>4.9064678921612046</v>
      </c>
      <c r="C239" s="24">
        <v>-1.9064678921612046</v>
      </c>
      <c r="D239" s="24">
        <v>-1.9046663461258981</v>
      </c>
    </row>
    <row r="240" spans="1:4" x14ac:dyDescent="0.35">
      <c r="A240" s="24">
        <v>208</v>
      </c>
      <c r="B240" s="24">
        <v>3.2010540333629391</v>
      </c>
      <c r="C240" s="24">
        <v>-1.1710540333629393</v>
      </c>
      <c r="D240" s="24">
        <v>-1.1699474279175452</v>
      </c>
    </row>
    <row r="241" spans="1:4" x14ac:dyDescent="0.35">
      <c r="A241" s="24">
        <v>209</v>
      </c>
      <c r="B241" s="24">
        <v>2.1672753761576438</v>
      </c>
      <c r="C241" s="24">
        <v>6.272462384235622E-2</v>
      </c>
      <c r="D241" s="24">
        <v>6.2665351248328324E-2</v>
      </c>
    </row>
    <row r="242" spans="1:4" x14ac:dyDescent="0.35">
      <c r="A242" s="24">
        <v>210</v>
      </c>
      <c r="B242" s="24">
        <v>3.9172059198172517</v>
      </c>
      <c r="C242" s="24">
        <v>-1.9172059198172517</v>
      </c>
      <c r="D242" s="24">
        <v>-1.9153942267182416</v>
      </c>
    </row>
    <row r="243" spans="1:4" x14ac:dyDescent="0.35">
      <c r="A243" s="24">
        <v>211</v>
      </c>
      <c r="B243" s="24">
        <v>3.6888520925698947</v>
      </c>
      <c r="C243" s="24">
        <v>1.4711479074301055</v>
      </c>
      <c r="D243" s="24">
        <v>1.4697577236819934</v>
      </c>
    </row>
    <row r="244" spans="1:4" x14ac:dyDescent="0.35">
      <c r="A244" s="24">
        <v>212</v>
      </c>
      <c r="B244" s="24">
        <v>5.9137305298500538</v>
      </c>
      <c r="C244" s="24">
        <v>3.0862694701499462</v>
      </c>
      <c r="D244" s="24">
        <v>3.0833530525429689</v>
      </c>
    </row>
    <row r="245" spans="1:4" x14ac:dyDescent="0.35">
      <c r="A245" s="24">
        <v>213</v>
      </c>
      <c r="B245" s="24">
        <v>2.2156386205339338</v>
      </c>
      <c r="C245" s="24">
        <v>0.28436137946606621</v>
      </c>
      <c r="D245" s="24">
        <v>0.28409266782508985</v>
      </c>
    </row>
    <row r="246" spans="1:4" x14ac:dyDescent="0.35">
      <c r="A246" s="24">
        <v>214</v>
      </c>
      <c r="B246" s="24">
        <v>3.7956908133961003</v>
      </c>
      <c r="C246" s="24">
        <v>2.7043091866038997</v>
      </c>
      <c r="D246" s="24">
        <v>2.7017537082171925</v>
      </c>
    </row>
    <row r="247" spans="1:4" x14ac:dyDescent="0.35">
      <c r="A247" s="24">
        <v>215</v>
      </c>
      <c r="B247" s="24">
        <v>2.1805515608883899</v>
      </c>
      <c r="C247" s="24">
        <v>-1.0805515608883898</v>
      </c>
      <c r="D247" s="24">
        <v>-1.0795304771405507</v>
      </c>
    </row>
    <row r="248" spans="1:4" x14ac:dyDescent="0.35">
      <c r="A248" s="24">
        <v>216</v>
      </c>
      <c r="B248" s="24">
        <v>4.0702544640275313</v>
      </c>
      <c r="C248" s="24">
        <v>-1.0702544640275313</v>
      </c>
      <c r="D248" s="24">
        <v>-1.0692431106790874</v>
      </c>
    </row>
    <row r="249" spans="1:4" x14ac:dyDescent="0.35">
      <c r="A249" s="24">
        <v>217</v>
      </c>
      <c r="B249" s="24">
        <v>1.9986110163210531</v>
      </c>
      <c r="C249" s="24">
        <v>-0.49861101632105309</v>
      </c>
      <c r="D249" s="24">
        <v>-0.4981398462041543</v>
      </c>
    </row>
    <row r="250" spans="1:4" x14ac:dyDescent="0.35">
      <c r="A250" s="24">
        <v>218</v>
      </c>
      <c r="B250" s="24">
        <v>1.633515936225528</v>
      </c>
      <c r="C250" s="24">
        <v>-0.1935159362255281</v>
      </c>
      <c r="D250" s="24">
        <v>-0.19333307037758532</v>
      </c>
    </row>
    <row r="251" spans="1:4" x14ac:dyDescent="0.35">
      <c r="A251" s="24">
        <v>219</v>
      </c>
      <c r="B251" s="24">
        <v>4.1495925164829046</v>
      </c>
      <c r="C251" s="24">
        <v>-1.0595925164829048</v>
      </c>
      <c r="D251" s="24">
        <v>-1.0585912383050979</v>
      </c>
    </row>
    <row r="252" spans="1:4" x14ac:dyDescent="0.35">
      <c r="A252" s="24">
        <v>220</v>
      </c>
      <c r="B252" s="24">
        <v>2.2403691368509988</v>
      </c>
      <c r="C252" s="24">
        <v>-4.0369136850998633E-2</v>
      </c>
      <c r="D252" s="24">
        <v>-4.0330989416813304E-2</v>
      </c>
    </row>
    <row r="253" spans="1:4" x14ac:dyDescent="0.35">
      <c r="A253" s="24">
        <v>221</v>
      </c>
      <c r="B253" s="24">
        <v>2.4175681868716401</v>
      </c>
      <c r="C253" s="24">
        <v>1.0624318131283599</v>
      </c>
      <c r="D253" s="24">
        <v>1.0614278519136997</v>
      </c>
    </row>
    <row r="254" spans="1:4" x14ac:dyDescent="0.35">
      <c r="A254" s="24">
        <v>222</v>
      </c>
      <c r="B254" s="24">
        <v>1.7337913093606105</v>
      </c>
      <c r="C254" s="24">
        <v>0.18620869063938938</v>
      </c>
      <c r="D254" s="24">
        <v>0.1860327298850854</v>
      </c>
    </row>
    <row r="255" spans="1:4" x14ac:dyDescent="0.35">
      <c r="A255" s="24">
        <v>223</v>
      </c>
      <c r="B255" s="24">
        <v>2.924315210332832</v>
      </c>
      <c r="C255" s="24">
        <v>7.5684789667167962E-2</v>
      </c>
      <c r="D255" s="24">
        <v>7.5613270165938218E-2</v>
      </c>
    </row>
    <row r="256" spans="1:4" x14ac:dyDescent="0.35">
      <c r="A256" s="24">
        <v>224</v>
      </c>
      <c r="B256" s="24">
        <v>2.3598547994277164</v>
      </c>
      <c r="C256" s="24">
        <v>-0.77985479942771629</v>
      </c>
      <c r="D256" s="24">
        <v>-0.77911786369027203</v>
      </c>
    </row>
    <row r="257" spans="1:4" x14ac:dyDescent="0.35">
      <c r="A257" s="24">
        <v>225</v>
      </c>
      <c r="B257" s="24">
        <v>2.6878333760332627</v>
      </c>
      <c r="C257" s="24">
        <v>-0.18783337603326267</v>
      </c>
      <c r="D257" s="24">
        <v>-0.18765588000761108</v>
      </c>
    </row>
    <row r="258" spans="1:4" x14ac:dyDescent="0.35">
      <c r="A258" s="24">
        <v>226</v>
      </c>
      <c r="B258" s="24">
        <v>2.1017846500617443</v>
      </c>
      <c r="C258" s="24">
        <v>-0.10178465006174431</v>
      </c>
      <c r="D258" s="24">
        <v>-0.10168846709767355</v>
      </c>
    </row>
    <row r="259" spans="1:4" x14ac:dyDescent="0.35">
      <c r="A259" s="24">
        <v>227</v>
      </c>
      <c r="B259" s="24">
        <v>3.2698731706128483</v>
      </c>
      <c r="C259" s="24">
        <v>-0.26987317061284832</v>
      </c>
      <c r="D259" s="24">
        <v>-0.26961814982673793</v>
      </c>
    </row>
    <row r="260" spans="1:4" x14ac:dyDescent="0.35">
      <c r="A260" s="24">
        <v>228</v>
      </c>
      <c r="B260" s="24">
        <v>2.255769216722733</v>
      </c>
      <c r="C260" s="24">
        <v>0.46423078327726719</v>
      </c>
      <c r="D260" s="24">
        <v>0.4637921012881715</v>
      </c>
    </row>
    <row r="261" spans="1:4" x14ac:dyDescent="0.35">
      <c r="A261" s="24">
        <v>229</v>
      </c>
      <c r="B261" s="24">
        <v>3.0548831552989721</v>
      </c>
      <c r="C261" s="24">
        <v>-0.17488315529897225</v>
      </c>
      <c r="D261" s="24">
        <v>-0.1747178967827569</v>
      </c>
    </row>
    <row r="262" spans="1:4" x14ac:dyDescent="0.35">
      <c r="A262" s="24">
        <v>230</v>
      </c>
      <c r="B262" s="24">
        <v>3.5105718976141578</v>
      </c>
      <c r="C262" s="24">
        <v>-1.5105718976141578</v>
      </c>
      <c r="D262" s="24">
        <v>-1.5091444595626797</v>
      </c>
    </row>
    <row r="263" spans="1:4" x14ac:dyDescent="0.35">
      <c r="A263" s="24">
        <v>231</v>
      </c>
      <c r="B263" s="24">
        <v>2.5545003870970708</v>
      </c>
      <c r="C263" s="24">
        <v>0.44549961290292917</v>
      </c>
      <c r="D263" s="24">
        <v>0.44507863122017655</v>
      </c>
    </row>
    <row r="264" spans="1:4" x14ac:dyDescent="0.35">
      <c r="A264" s="24">
        <v>232</v>
      </c>
      <c r="B264" s="24">
        <v>2.0974032988631155</v>
      </c>
      <c r="C264" s="24">
        <v>1.2925967011368846</v>
      </c>
      <c r="D264" s="24">
        <v>1.291375242085957</v>
      </c>
    </row>
    <row r="265" spans="1:4" x14ac:dyDescent="0.35">
      <c r="A265" s="24">
        <v>233</v>
      </c>
      <c r="B265" s="24">
        <v>2.0177461904786371</v>
      </c>
      <c r="C265" s="24">
        <v>-0.54774619047863715</v>
      </c>
      <c r="D265" s="24">
        <v>-0.54722858932633434</v>
      </c>
    </row>
    <row r="266" spans="1:4" x14ac:dyDescent="0.35">
      <c r="A266" s="24">
        <v>234</v>
      </c>
      <c r="B266" s="24">
        <v>2.3722407866006296</v>
      </c>
      <c r="C266" s="24">
        <v>0.62775921339937035</v>
      </c>
      <c r="D266" s="24">
        <v>0.62716600271553102</v>
      </c>
    </row>
    <row r="267" spans="1:4" x14ac:dyDescent="0.35">
      <c r="A267" s="24">
        <v>235</v>
      </c>
      <c r="B267" s="24">
        <v>1.9513652668249053</v>
      </c>
      <c r="C267" s="24">
        <v>-0.7013652668249053</v>
      </c>
      <c r="D267" s="24">
        <v>-0.70070250097348685</v>
      </c>
    </row>
    <row r="268" spans="1:4" x14ac:dyDescent="0.35">
      <c r="A268" s="24">
        <v>236</v>
      </c>
      <c r="B268" s="24">
        <v>2.094389206164295</v>
      </c>
      <c r="C268" s="24">
        <v>-1.094389206164295</v>
      </c>
      <c r="D268" s="24">
        <v>-1.0933550463216068</v>
      </c>
    </row>
    <row r="269" spans="1:4" x14ac:dyDescent="0.35">
      <c r="A269" s="24">
        <v>237</v>
      </c>
      <c r="B269" s="24">
        <v>4.0127978997571452</v>
      </c>
      <c r="C269" s="24">
        <v>-2.8427978997571453</v>
      </c>
      <c r="D269" s="24">
        <v>-2.8401115543397677</v>
      </c>
    </row>
    <row r="270" spans="1:4" x14ac:dyDescent="0.35">
      <c r="A270" s="24">
        <v>238</v>
      </c>
      <c r="B270" s="24">
        <v>4.6189834626731781</v>
      </c>
      <c r="C270" s="24">
        <v>5.1016537326821876E-2</v>
      </c>
      <c r="D270" s="24">
        <v>5.0968328468474926E-2</v>
      </c>
    </row>
    <row r="271" spans="1:4" x14ac:dyDescent="0.35">
      <c r="A271" s="24">
        <v>239</v>
      </c>
      <c r="B271" s="24">
        <v>3.9164268168787166</v>
      </c>
      <c r="C271" s="24">
        <v>2.0035731831212833</v>
      </c>
      <c r="D271" s="24">
        <v>2.0016798759539611</v>
      </c>
    </row>
    <row r="272" spans="1:4" x14ac:dyDescent="0.35">
      <c r="A272" s="24">
        <v>240</v>
      </c>
      <c r="B272" s="24">
        <v>3.5347224034245199</v>
      </c>
      <c r="C272" s="24">
        <v>-1.5347224034245199</v>
      </c>
      <c r="D272" s="24">
        <v>-1.5332721439826726</v>
      </c>
    </row>
    <row r="273" spans="1:4" x14ac:dyDescent="0.35">
      <c r="A273" s="24">
        <v>241</v>
      </c>
      <c r="B273" s="24">
        <v>3.0493262078686945</v>
      </c>
      <c r="C273" s="24">
        <v>-1.0493262078686945</v>
      </c>
      <c r="D273" s="24">
        <v>-1.0483346309964576</v>
      </c>
    </row>
    <row r="274" spans="1:4" x14ac:dyDescent="0.35">
      <c r="A274" s="24">
        <v>242</v>
      </c>
      <c r="B274" s="24">
        <v>2.6862969215626507</v>
      </c>
      <c r="C274" s="24">
        <v>-0.93629692156265065</v>
      </c>
      <c r="D274" s="24">
        <v>-0.93541215344573325</v>
      </c>
    </row>
    <row r="275" spans="1:4" ht="15" thickBot="1" x14ac:dyDescent="0.4">
      <c r="A275" s="25">
        <v>243</v>
      </c>
      <c r="B275" s="25">
        <v>2.7855166689388051</v>
      </c>
      <c r="C275" s="25">
        <v>0.21448333106119488</v>
      </c>
      <c r="D275" s="25">
        <v>0.21428065175235292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BB15-0BC2-48A9-B385-BCCB28F3D15A}">
  <dimension ref="A1:K11"/>
  <sheetViews>
    <sheetView workbookViewId="0">
      <selection activeCell="B13" sqref="B13"/>
    </sheetView>
  </sheetViews>
  <sheetFormatPr defaultRowHeight="14.5" x14ac:dyDescent="0.35"/>
  <sheetData>
    <row r="1" spans="1:11" x14ac:dyDescent="0.35">
      <c r="A1" s="26"/>
      <c r="B1" s="28" t="s">
        <v>14</v>
      </c>
      <c r="C1" s="28" t="s">
        <v>13</v>
      </c>
      <c r="D1" s="28" t="s">
        <v>9</v>
      </c>
      <c r="E1" s="28" t="s">
        <v>1</v>
      </c>
      <c r="F1" s="28" t="s">
        <v>8</v>
      </c>
      <c r="G1" s="28" t="s">
        <v>4</v>
      </c>
      <c r="H1" s="28" t="s">
        <v>11</v>
      </c>
      <c r="I1" s="28" t="s">
        <v>10</v>
      </c>
      <c r="J1" s="28" t="s">
        <v>16</v>
      </c>
      <c r="K1" s="28" t="s">
        <v>15</v>
      </c>
    </row>
    <row r="2" spans="1:11" x14ac:dyDescent="0.35">
      <c r="A2" s="29" t="s">
        <v>14</v>
      </c>
      <c r="B2" s="24">
        <v>1</v>
      </c>
      <c r="C2" s="24"/>
      <c r="D2" s="24"/>
      <c r="E2" s="24"/>
      <c r="F2" s="24"/>
      <c r="G2" s="24"/>
      <c r="H2" s="24"/>
      <c r="I2" s="24"/>
      <c r="J2" s="24"/>
      <c r="K2" s="24"/>
    </row>
    <row r="3" spans="1:11" x14ac:dyDescent="0.35">
      <c r="A3" s="29" t="s">
        <v>13</v>
      </c>
      <c r="B3" s="24">
        <v>2.8159517336962502E-3</v>
      </c>
      <c r="C3" s="24">
        <v>1</v>
      </c>
      <c r="D3" s="24"/>
      <c r="E3" s="24"/>
      <c r="F3" s="24"/>
      <c r="G3" s="24"/>
      <c r="H3" s="24"/>
      <c r="I3" s="24"/>
      <c r="J3" s="24"/>
      <c r="K3" s="24"/>
    </row>
    <row r="4" spans="1:11" x14ac:dyDescent="0.35">
      <c r="A4" s="29" t="s">
        <v>9</v>
      </c>
      <c r="B4" s="24">
        <v>0.16810556278792496</v>
      </c>
      <c r="C4" s="24">
        <v>-0.18162356069093988</v>
      </c>
      <c r="D4" s="24">
        <v>1</v>
      </c>
      <c r="E4" s="24"/>
      <c r="F4" s="24"/>
      <c r="G4" s="24"/>
      <c r="H4" s="24"/>
      <c r="I4" s="24"/>
      <c r="J4" s="24"/>
      <c r="K4" s="24"/>
    </row>
    <row r="5" spans="1:11" x14ac:dyDescent="0.35">
      <c r="A5" s="29" t="s">
        <v>1</v>
      </c>
      <c r="B5" s="24">
        <v>-0.19444477363836757</v>
      </c>
      <c r="C5" s="24">
        <v>-0.12853370627170327</v>
      </c>
      <c r="D5" s="24">
        <v>-0.39256565943156507</v>
      </c>
      <c r="E5" s="24">
        <v>1</v>
      </c>
      <c r="F5" s="24"/>
      <c r="G5" s="24"/>
      <c r="H5" s="24"/>
      <c r="I5" s="24"/>
      <c r="J5" s="24"/>
      <c r="K5" s="24"/>
    </row>
    <row r="6" spans="1:11" x14ac:dyDescent="0.35">
      <c r="A6" s="29" t="s">
        <v>8</v>
      </c>
      <c r="B6" s="24">
        <v>-7.1059527853085031E-2</v>
      </c>
      <c r="C6" s="24">
        <v>0.24431639216580975</v>
      </c>
      <c r="D6" s="24">
        <v>-0.19545090995198369</v>
      </c>
      <c r="E6" s="24">
        <v>-0.16960774972503123</v>
      </c>
      <c r="F6" s="24">
        <v>1</v>
      </c>
      <c r="G6" s="24"/>
      <c r="H6" s="24"/>
      <c r="I6" s="24"/>
      <c r="J6" s="24"/>
      <c r="K6" s="24"/>
    </row>
    <row r="7" spans="1:11" x14ac:dyDescent="0.35">
      <c r="A7" s="29" t="s">
        <v>4</v>
      </c>
      <c r="B7" s="24">
        <v>5.3957097884178983E-2</v>
      </c>
      <c r="C7" s="24">
        <v>0.15574379204058184</v>
      </c>
      <c r="D7" s="24">
        <v>-0.50068197349268273</v>
      </c>
      <c r="E7" s="24">
        <v>-0.43448016114554605</v>
      </c>
      <c r="F7" s="24">
        <v>-0.21631933617154617</v>
      </c>
      <c r="G7" s="24">
        <v>1</v>
      </c>
      <c r="H7" s="24"/>
      <c r="I7" s="24"/>
      <c r="J7" s="24"/>
      <c r="K7" s="24"/>
    </row>
    <row r="8" spans="1:11" x14ac:dyDescent="0.35">
      <c r="A8" s="29" t="s">
        <v>11</v>
      </c>
      <c r="B8" s="24">
        <v>0.20523129613344476</v>
      </c>
      <c r="C8" s="24">
        <v>5.4921103595706899E-2</v>
      </c>
      <c r="D8" s="24">
        <v>0.41807122573019706</v>
      </c>
      <c r="E8" s="24">
        <v>-0.91799576573061048</v>
      </c>
      <c r="F8" s="24">
        <v>-5.8158671944682563E-2</v>
      </c>
      <c r="G8" s="24">
        <v>0.4627089740569581</v>
      </c>
      <c r="H8" s="24">
        <v>1</v>
      </c>
      <c r="I8" s="24"/>
      <c r="J8" s="24"/>
      <c r="K8" s="24"/>
    </row>
    <row r="9" spans="1:11" x14ac:dyDescent="0.35">
      <c r="A9" s="29" t="s">
        <v>10</v>
      </c>
      <c r="B9" s="24">
        <v>8.6194815382524506E-2</v>
      </c>
      <c r="C9" s="24">
        <v>-0.13317824602877762</v>
      </c>
      <c r="D9" s="24">
        <v>0.193053536782088</v>
      </c>
      <c r="E9" s="24">
        <v>-7.2598186693253089E-2</v>
      </c>
      <c r="F9" s="24">
        <v>-0.14218436010811197</v>
      </c>
      <c r="G9" s="24">
        <v>-4.1120801337655229E-2</v>
      </c>
      <c r="H9" s="24">
        <v>0.10341090969324018</v>
      </c>
      <c r="I9" s="24">
        <v>1</v>
      </c>
      <c r="J9" s="24"/>
      <c r="K9" s="24"/>
    </row>
    <row r="10" spans="1:11" x14ac:dyDescent="0.35">
      <c r="A10" s="29" t="s">
        <v>16</v>
      </c>
      <c r="B10" s="24">
        <v>0.14487733703816522</v>
      </c>
      <c r="C10" s="24">
        <v>8.5721257322847813E-2</v>
      </c>
      <c r="D10" s="24">
        <v>0.12295257058705819</v>
      </c>
      <c r="E10" s="24">
        <v>-0.13817356248143217</v>
      </c>
      <c r="F10" s="24">
        <v>-8.6167870463078805E-2</v>
      </c>
      <c r="G10" s="24">
        <v>5.4919254869473591E-2</v>
      </c>
      <c r="H10" s="24">
        <v>0.18311760533651456</v>
      </c>
      <c r="I10" s="24">
        <v>0.59831513090490263</v>
      </c>
      <c r="J10" s="24">
        <v>1</v>
      </c>
      <c r="K10" s="24"/>
    </row>
    <row r="11" spans="1:11" ht="15" thickBot="1" x14ac:dyDescent="0.4">
      <c r="A11" s="29" t="s">
        <v>15</v>
      </c>
      <c r="B11" s="25">
        <v>8.8862061090736341E-2</v>
      </c>
      <c r="C11" s="25">
        <v>5.9285395278066352E-3</v>
      </c>
      <c r="D11" s="25">
        <v>0.12511398261516635</v>
      </c>
      <c r="E11" s="25">
        <v>-9.5879173257456374E-2</v>
      </c>
      <c r="F11" s="25">
        <v>-5.5463128348157524E-2</v>
      </c>
      <c r="G11" s="25">
        <v>-2.7900343614578574E-3</v>
      </c>
      <c r="H11" s="25">
        <v>0.12162906226028647</v>
      </c>
      <c r="I11" s="25">
        <v>0.48929877523035786</v>
      </c>
      <c r="J11" s="25">
        <v>0.67573410921136434</v>
      </c>
      <c r="K11" s="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FC34-78BB-4AA3-BA00-7D7828F2EB06}">
  <dimension ref="A1:Y245"/>
  <sheetViews>
    <sheetView topLeftCell="I1" workbookViewId="0">
      <selection activeCell="T2" sqref="T2"/>
    </sheetView>
  </sheetViews>
  <sheetFormatPr defaultRowHeight="14.5" x14ac:dyDescent="0.35"/>
  <cols>
    <col min="1" max="8" width="0" hidden="1" customWidth="1"/>
    <col min="19" max="19" width="17.1796875" customWidth="1"/>
    <col min="20" max="20" width="11.81640625" customWidth="1"/>
  </cols>
  <sheetData>
    <row r="1" spans="1:25" x14ac:dyDescent="0.35">
      <c r="A1" s="22" t="s">
        <v>14</v>
      </c>
      <c r="B1" s="22" t="s">
        <v>13</v>
      </c>
      <c r="C1" s="22" t="s">
        <v>12</v>
      </c>
      <c r="D1" s="22" t="s">
        <v>11</v>
      </c>
      <c r="E1" s="22" t="s">
        <v>10</v>
      </c>
      <c r="F1" s="22" t="s">
        <v>16</v>
      </c>
      <c r="G1" s="22" t="s">
        <v>15</v>
      </c>
      <c r="I1" s="23" t="s">
        <v>14</v>
      </c>
      <c r="J1" s="23" t="s">
        <v>13</v>
      </c>
      <c r="K1" s="23" t="s">
        <v>9</v>
      </c>
      <c r="L1" s="23" t="s">
        <v>1</v>
      </c>
      <c r="M1" s="23" t="s">
        <v>8</v>
      </c>
      <c r="N1" s="23" t="s">
        <v>4</v>
      </c>
      <c r="O1" s="23" t="s">
        <v>11</v>
      </c>
      <c r="P1" s="23" t="s">
        <v>10</v>
      </c>
      <c r="Q1" s="23" t="s">
        <v>16</v>
      </c>
      <c r="R1" s="23" t="s">
        <v>15</v>
      </c>
      <c r="S1" s="26" t="s">
        <v>75</v>
      </c>
      <c r="T1" s="23" t="s">
        <v>74</v>
      </c>
      <c r="W1" s="31" t="s">
        <v>35</v>
      </c>
      <c r="X1" s="9" t="s">
        <v>3</v>
      </c>
      <c r="Y1" s="13">
        <v>0</v>
      </c>
    </row>
    <row r="2" spans="1:25" ht="15" thickBot="1" x14ac:dyDescent="0.4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  <c r="I2">
        <f>IF(A2="Female",0,1)</f>
        <v>0</v>
      </c>
      <c r="J2">
        <f>IF(B2="No",0,1)</f>
        <v>0</v>
      </c>
      <c r="K2">
        <f>IF(C2="Sun",1,0)</f>
        <v>1</v>
      </c>
      <c r="L2">
        <f>IF(C2="Thur",1,0)</f>
        <v>0</v>
      </c>
      <c r="M2">
        <f>IF(C2="Fri",1,0)</f>
        <v>0</v>
      </c>
      <c r="N2">
        <f>IF(C2="Sat",1,0)</f>
        <v>0</v>
      </c>
      <c r="O2">
        <f>IF(D2="Dinner",1,0)</f>
        <v>1</v>
      </c>
      <c r="P2">
        <v>2</v>
      </c>
      <c r="Q2">
        <v>16.989999999999998</v>
      </c>
      <c r="R2">
        <v>1.01</v>
      </c>
      <c r="S2" s="24">
        <v>2.265682404730855</v>
      </c>
      <c r="T2">
        <f>SQRT(SUMSQ(Q2:Q245-R2:R245/COUNT(R2:R245)))</f>
        <v>16.985860655737703</v>
      </c>
      <c r="W2" s="32"/>
      <c r="X2" s="10" t="s">
        <v>5</v>
      </c>
      <c r="Y2" s="14">
        <v>1</v>
      </c>
    </row>
    <row r="3" spans="1:25" ht="15" thickBot="1" x14ac:dyDescent="0.4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I3">
        <f t="shared" ref="I3:I66" si="0">IF(A3="Female",0,1)</f>
        <v>1</v>
      </c>
      <c r="J3">
        <f t="shared" ref="J3:J66" si="1">IF(B3="No",0,1)</f>
        <v>0</v>
      </c>
      <c r="K3">
        <f t="shared" ref="K3:K66" si="2">IF(C3="Sun",1,0)</f>
        <v>1</v>
      </c>
      <c r="L3">
        <f t="shared" ref="L3:L66" si="3">IF(C3="Thur",1,0)</f>
        <v>0</v>
      </c>
      <c r="M3">
        <f t="shared" ref="M3:M66" si="4">IF(C3="Fri",1,0)</f>
        <v>0</v>
      </c>
      <c r="N3">
        <f t="shared" ref="N3:N66" si="5">IF(C3="Sat",1,0)</f>
        <v>0</v>
      </c>
      <c r="O3">
        <f t="shared" ref="O3:O66" si="6">IF(D3="Dinner",1,0)</f>
        <v>1</v>
      </c>
      <c r="P3">
        <v>3</v>
      </c>
      <c r="Q3">
        <v>10.34</v>
      </c>
      <c r="R3">
        <v>1.66</v>
      </c>
      <c r="S3" s="24">
        <v>3.2775173409955976</v>
      </c>
      <c r="W3" s="11"/>
      <c r="X3" s="10"/>
    </row>
    <row r="4" spans="1:25" x14ac:dyDescent="0.35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I4">
        <f t="shared" si="0"/>
        <v>1</v>
      </c>
      <c r="J4">
        <f t="shared" si="1"/>
        <v>0</v>
      </c>
      <c r="K4">
        <f t="shared" si="2"/>
        <v>1</v>
      </c>
      <c r="L4">
        <f t="shared" si="3"/>
        <v>0</v>
      </c>
      <c r="M4">
        <f t="shared" si="4"/>
        <v>0</v>
      </c>
      <c r="N4">
        <f t="shared" si="5"/>
        <v>0</v>
      </c>
      <c r="O4">
        <f t="shared" si="6"/>
        <v>1</v>
      </c>
      <c r="P4">
        <v>3</v>
      </c>
      <c r="Q4">
        <v>21.01</v>
      </c>
      <c r="R4">
        <v>3.5</v>
      </c>
      <c r="S4" s="24">
        <v>3.3636263318421014</v>
      </c>
      <c r="W4" s="33" t="s">
        <v>32</v>
      </c>
      <c r="X4" s="10" t="s">
        <v>2</v>
      </c>
      <c r="Y4" s="13">
        <v>0</v>
      </c>
    </row>
    <row r="5" spans="1:25" ht="15" thickBot="1" x14ac:dyDescent="0.4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I5">
        <f t="shared" si="0"/>
        <v>1</v>
      </c>
      <c r="J5">
        <f t="shared" si="1"/>
        <v>0</v>
      </c>
      <c r="K5">
        <f t="shared" si="2"/>
        <v>1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1</v>
      </c>
      <c r="P5">
        <v>2</v>
      </c>
      <c r="Q5">
        <v>23.68</v>
      </c>
      <c r="R5">
        <v>3.31</v>
      </c>
      <c r="S5" s="24">
        <v>3.8418085559299104</v>
      </c>
      <c r="W5" s="33"/>
      <c r="X5" s="10" t="s">
        <v>6</v>
      </c>
      <c r="Y5" s="14">
        <v>1</v>
      </c>
    </row>
    <row r="6" spans="1:25" x14ac:dyDescent="0.35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I6">
        <f t="shared" si="0"/>
        <v>0</v>
      </c>
      <c r="J6">
        <f t="shared" si="1"/>
        <v>0</v>
      </c>
      <c r="K6">
        <f t="shared" si="2"/>
        <v>1</v>
      </c>
      <c r="L6">
        <f t="shared" si="3"/>
        <v>0</v>
      </c>
      <c r="M6">
        <f t="shared" si="4"/>
        <v>0</v>
      </c>
      <c r="N6">
        <f t="shared" si="5"/>
        <v>0</v>
      </c>
      <c r="O6">
        <f t="shared" si="6"/>
        <v>1</v>
      </c>
      <c r="P6">
        <v>4</v>
      </c>
      <c r="Q6">
        <v>24.59</v>
      </c>
      <c r="R6">
        <v>3.61</v>
      </c>
      <c r="S6" s="24">
        <v>3.8504760921397176</v>
      </c>
      <c r="W6" s="11"/>
      <c r="X6" s="10"/>
    </row>
    <row r="7" spans="1:25" ht="15" thickBot="1" x14ac:dyDescent="0.4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I7">
        <f t="shared" si="0"/>
        <v>1</v>
      </c>
      <c r="J7">
        <f t="shared" si="1"/>
        <v>0</v>
      </c>
      <c r="K7">
        <f t="shared" si="2"/>
        <v>1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1</v>
      </c>
      <c r="P7">
        <v>4</v>
      </c>
      <c r="Q7">
        <v>25.29</v>
      </c>
      <c r="R7">
        <v>4.71</v>
      </c>
      <c r="S7" s="24">
        <v>1.9497126580176114</v>
      </c>
      <c r="W7" s="11"/>
      <c r="X7" s="10"/>
    </row>
    <row r="8" spans="1:25" x14ac:dyDescent="0.35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I8">
        <f t="shared" si="0"/>
        <v>1</v>
      </c>
      <c r="J8">
        <f t="shared" si="1"/>
        <v>0</v>
      </c>
      <c r="K8">
        <f t="shared" si="2"/>
        <v>1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1</v>
      </c>
      <c r="P8">
        <v>2</v>
      </c>
      <c r="Q8">
        <v>8.77</v>
      </c>
      <c r="R8">
        <v>2</v>
      </c>
      <c r="S8" s="24">
        <v>4.0012556187246231</v>
      </c>
      <c r="W8" s="33" t="s">
        <v>33</v>
      </c>
      <c r="X8" s="10" t="s">
        <v>9</v>
      </c>
      <c r="Y8" s="35" t="s">
        <v>76</v>
      </c>
    </row>
    <row r="9" spans="1:25" x14ac:dyDescent="0.35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I9">
        <f t="shared" si="0"/>
        <v>1</v>
      </c>
      <c r="J9">
        <f t="shared" si="1"/>
        <v>0</v>
      </c>
      <c r="K9">
        <f t="shared" si="2"/>
        <v>1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1</v>
      </c>
      <c r="P9">
        <v>4</v>
      </c>
      <c r="Q9">
        <v>26.88</v>
      </c>
      <c r="R9">
        <v>3.12</v>
      </c>
      <c r="S9" s="24">
        <v>2.5442960741731815</v>
      </c>
      <c r="W9" s="33"/>
      <c r="X9" s="10" t="s">
        <v>1</v>
      </c>
      <c r="Y9" s="36"/>
    </row>
    <row r="10" spans="1:25" x14ac:dyDescent="0.35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  <c r="I10">
        <f t="shared" si="0"/>
        <v>1</v>
      </c>
      <c r="J10">
        <f t="shared" si="1"/>
        <v>0</v>
      </c>
      <c r="K10">
        <f t="shared" si="2"/>
        <v>1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1</v>
      </c>
      <c r="P10">
        <v>2</v>
      </c>
      <c r="Q10">
        <v>15.04</v>
      </c>
      <c r="R10">
        <v>1.96</v>
      </c>
      <c r="S10" s="24">
        <v>2.5196403025303669</v>
      </c>
      <c r="W10" s="33"/>
      <c r="X10" s="10" t="s">
        <v>8</v>
      </c>
      <c r="Y10" s="36"/>
    </row>
    <row r="11" spans="1:25" ht="15" thickBot="1" x14ac:dyDescent="0.4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  <c r="I11">
        <f t="shared" si="0"/>
        <v>1</v>
      </c>
      <c r="J11">
        <f t="shared" si="1"/>
        <v>0</v>
      </c>
      <c r="K11">
        <f t="shared" si="2"/>
        <v>1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1</v>
      </c>
      <c r="P11">
        <v>2</v>
      </c>
      <c r="Q11">
        <v>14.78</v>
      </c>
      <c r="R11">
        <v>3.23</v>
      </c>
      <c r="S11" s="24">
        <v>2.0919574944184651</v>
      </c>
      <c r="W11" s="33"/>
      <c r="X11" s="10" t="s">
        <v>4</v>
      </c>
      <c r="Y11" s="37"/>
    </row>
    <row r="12" spans="1:25" ht="15" thickBot="1" x14ac:dyDescent="0.4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  <c r="I12">
        <f t="shared" si="0"/>
        <v>1</v>
      </c>
      <c r="J12">
        <f t="shared" si="1"/>
        <v>0</v>
      </c>
      <c r="K12">
        <f t="shared" si="2"/>
        <v>1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1</v>
      </c>
      <c r="P12">
        <v>2</v>
      </c>
      <c r="Q12">
        <v>10.27</v>
      </c>
      <c r="R12">
        <v>1.71</v>
      </c>
      <c r="S12" s="24">
        <v>4.853643492194653</v>
      </c>
      <c r="W12" s="11"/>
      <c r="X12" s="10"/>
    </row>
    <row r="13" spans="1:25" x14ac:dyDescent="0.35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  <c r="I13">
        <f t="shared" si="0"/>
        <v>0</v>
      </c>
      <c r="J13">
        <f t="shared" si="1"/>
        <v>0</v>
      </c>
      <c r="K13">
        <f t="shared" si="2"/>
        <v>1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1</v>
      </c>
      <c r="P13">
        <v>4</v>
      </c>
      <c r="Q13">
        <v>35.26</v>
      </c>
      <c r="R13">
        <v>5</v>
      </c>
      <c r="S13" s="24">
        <v>2.5803314327280646</v>
      </c>
      <c r="W13" s="33" t="s">
        <v>34</v>
      </c>
      <c r="X13" s="10" t="s">
        <v>0</v>
      </c>
      <c r="Y13" s="13">
        <v>1</v>
      </c>
    </row>
    <row r="14" spans="1:25" ht="15" thickBot="1" x14ac:dyDescent="0.4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  <c r="I14">
        <f t="shared" si="0"/>
        <v>1</v>
      </c>
      <c r="J14">
        <f t="shared" si="1"/>
        <v>0</v>
      </c>
      <c r="K14">
        <f t="shared" si="2"/>
        <v>1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1</v>
      </c>
      <c r="P14">
        <v>2</v>
      </c>
      <c r="Q14">
        <v>15.42</v>
      </c>
      <c r="R14">
        <v>1.57</v>
      </c>
      <c r="S14" s="24">
        <v>3.199943040333145</v>
      </c>
      <c r="W14" s="34"/>
      <c r="X14" s="12" t="s">
        <v>7</v>
      </c>
      <c r="Y14" s="14">
        <v>0</v>
      </c>
    </row>
    <row r="15" spans="1:25" x14ac:dyDescent="0.35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  <c r="I15">
        <f t="shared" si="0"/>
        <v>1</v>
      </c>
      <c r="J15">
        <f t="shared" si="1"/>
        <v>0</v>
      </c>
      <c r="K15">
        <f t="shared" si="2"/>
        <v>1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1</v>
      </c>
      <c r="P15">
        <v>4</v>
      </c>
      <c r="Q15">
        <v>18.43</v>
      </c>
      <c r="R15">
        <v>3</v>
      </c>
      <c r="S15" s="24">
        <v>2.5820951845209863</v>
      </c>
    </row>
    <row r="16" spans="1:25" x14ac:dyDescent="0.35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  <c r="I16">
        <f t="shared" si="0"/>
        <v>0</v>
      </c>
      <c r="J16">
        <f t="shared" si="1"/>
        <v>0</v>
      </c>
      <c r="K16">
        <f t="shared" si="2"/>
        <v>1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1</v>
      </c>
      <c r="P16">
        <v>2</v>
      </c>
      <c r="Q16">
        <v>14.83</v>
      </c>
      <c r="R16">
        <v>3.02</v>
      </c>
      <c r="S16" s="24">
        <v>3.1644835608809054</v>
      </c>
    </row>
    <row r="17" spans="1:19" x14ac:dyDescent="0.35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  <c r="I17">
        <f t="shared" si="0"/>
        <v>1</v>
      </c>
      <c r="J17">
        <f t="shared" si="1"/>
        <v>0</v>
      </c>
      <c r="K17">
        <f t="shared" si="2"/>
        <v>1</v>
      </c>
      <c r="L17">
        <f t="shared" si="3"/>
        <v>0</v>
      </c>
      <c r="M17">
        <f t="shared" si="4"/>
        <v>0</v>
      </c>
      <c r="N17">
        <f t="shared" si="5"/>
        <v>0</v>
      </c>
      <c r="O17">
        <f t="shared" si="6"/>
        <v>1</v>
      </c>
      <c r="P17">
        <v>2</v>
      </c>
      <c r="Q17">
        <v>21.58</v>
      </c>
      <c r="R17">
        <v>3.92</v>
      </c>
      <c r="S17" s="24">
        <v>2.3224474932654409</v>
      </c>
    </row>
    <row r="18" spans="1:19" x14ac:dyDescent="0.35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  <c r="I18">
        <f t="shared" si="0"/>
        <v>0</v>
      </c>
      <c r="J18">
        <f t="shared" si="1"/>
        <v>0</v>
      </c>
      <c r="K18">
        <f t="shared" si="2"/>
        <v>1</v>
      </c>
      <c r="L18">
        <f t="shared" si="3"/>
        <v>0</v>
      </c>
      <c r="M18">
        <f t="shared" si="4"/>
        <v>0</v>
      </c>
      <c r="N18">
        <f t="shared" si="5"/>
        <v>0</v>
      </c>
      <c r="O18">
        <f t="shared" si="6"/>
        <v>1</v>
      </c>
      <c r="P18">
        <v>3</v>
      </c>
      <c r="Q18">
        <v>10.33</v>
      </c>
      <c r="R18">
        <v>1.67</v>
      </c>
      <c r="S18" s="24">
        <v>2.8299202557875764</v>
      </c>
    </row>
    <row r="19" spans="1:19" x14ac:dyDescent="0.35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  <c r="I19">
        <f t="shared" si="0"/>
        <v>1</v>
      </c>
      <c r="J19">
        <f t="shared" si="1"/>
        <v>0</v>
      </c>
      <c r="K19">
        <f t="shared" si="2"/>
        <v>1</v>
      </c>
      <c r="L19">
        <f t="shared" si="3"/>
        <v>0</v>
      </c>
      <c r="M19">
        <f t="shared" si="4"/>
        <v>0</v>
      </c>
      <c r="N19">
        <f t="shared" si="5"/>
        <v>0</v>
      </c>
      <c r="O19">
        <f t="shared" si="6"/>
        <v>1</v>
      </c>
      <c r="P19">
        <v>3</v>
      </c>
      <c r="Q19">
        <v>16.29</v>
      </c>
      <c r="R19">
        <v>3.71</v>
      </c>
      <c r="S19" s="24">
        <v>2.9521179690665549</v>
      </c>
    </row>
    <row r="20" spans="1:19" x14ac:dyDescent="0.35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  <c r="I20">
        <f t="shared" si="0"/>
        <v>0</v>
      </c>
      <c r="J20">
        <f t="shared" si="1"/>
        <v>0</v>
      </c>
      <c r="K20">
        <f t="shared" si="2"/>
        <v>1</v>
      </c>
      <c r="L20">
        <f t="shared" si="3"/>
        <v>0</v>
      </c>
      <c r="M20">
        <f t="shared" si="4"/>
        <v>0</v>
      </c>
      <c r="N20">
        <f t="shared" si="5"/>
        <v>0</v>
      </c>
      <c r="O20">
        <f t="shared" si="6"/>
        <v>1</v>
      </c>
      <c r="P20">
        <v>3</v>
      </c>
      <c r="Q20">
        <v>16.97</v>
      </c>
      <c r="R20">
        <v>3.5</v>
      </c>
      <c r="S20" s="24">
        <v>3.1217523308526118</v>
      </c>
    </row>
    <row r="21" spans="1:19" x14ac:dyDescent="0.35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  <c r="I21">
        <f t="shared" si="0"/>
        <v>1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1</v>
      </c>
      <c r="O21">
        <f t="shared" si="6"/>
        <v>1</v>
      </c>
      <c r="P21">
        <v>3</v>
      </c>
      <c r="Q21">
        <v>20.65</v>
      </c>
      <c r="R21">
        <v>3.35</v>
      </c>
      <c r="S21" s="24">
        <v>2.6957799106560412</v>
      </c>
    </row>
    <row r="22" spans="1:19" x14ac:dyDescent="0.35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  <c r="I22">
        <f t="shared" si="0"/>
        <v>1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1</v>
      </c>
      <c r="O22">
        <f t="shared" si="6"/>
        <v>1</v>
      </c>
      <c r="P22">
        <v>2</v>
      </c>
      <c r="Q22">
        <v>17.920000000000002</v>
      </c>
      <c r="R22">
        <v>4.08</v>
      </c>
      <c r="S22" s="24">
        <v>2.9782401396133147</v>
      </c>
    </row>
    <row r="23" spans="1:19" x14ac:dyDescent="0.35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1</v>
      </c>
      <c r="O23">
        <f t="shared" si="6"/>
        <v>1</v>
      </c>
      <c r="P23">
        <v>2</v>
      </c>
      <c r="Q23">
        <v>20.29</v>
      </c>
      <c r="R23">
        <v>2.75</v>
      </c>
      <c r="S23" s="24">
        <v>2.5496090325920742</v>
      </c>
    </row>
    <row r="24" spans="1:19" x14ac:dyDescent="0.35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1</v>
      </c>
      <c r="O24">
        <f t="shared" si="6"/>
        <v>1</v>
      </c>
      <c r="P24">
        <v>2</v>
      </c>
      <c r="Q24">
        <v>15.77</v>
      </c>
      <c r="R24">
        <v>2.23</v>
      </c>
      <c r="S24" s="24">
        <v>5.0687962016289827</v>
      </c>
    </row>
    <row r="25" spans="1:19" x14ac:dyDescent="0.35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  <c r="I25">
        <f t="shared" si="0"/>
        <v>1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1</v>
      </c>
      <c r="O25">
        <f t="shared" si="6"/>
        <v>1</v>
      </c>
      <c r="P25">
        <v>4</v>
      </c>
      <c r="Q25">
        <v>39.42</v>
      </c>
      <c r="R25">
        <v>7.58</v>
      </c>
      <c r="S25" s="24">
        <v>2.8759567034304561</v>
      </c>
    </row>
    <row r="26" spans="1:19" x14ac:dyDescent="0.35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  <c r="I26">
        <f t="shared" si="0"/>
        <v>1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1</v>
      </c>
      <c r="O26">
        <f t="shared" si="6"/>
        <v>1</v>
      </c>
      <c r="P26">
        <v>2</v>
      </c>
      <c r="Q26">
        <v>19.82</v>
      </c>
      <c r="R26">
        <v>3.18</v>
      </c>
      <c r="S26" s="24">
        <v>3.0195222585473447</v>
      </c>
    </row>
    <row r="27" spans="1:19" x14ac:dyDescent="0.35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  <c r="I27">
        <f t="shared" si="0"/>
        <v>1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1</v>
      </c>
      <c r="O27">
        <f t="shared" si="6"/>
        <v>1</v>
      </c>
      <c r="P27">
        <v>4</v>
      </c>
      <c r="Q27">
        <v>17.809999999999999</v>
      </c>
      <c r="R27">
        <v>2.34</v>
      </c>
      <c r="S27" s="24">
        <v>2.2643039069067834</v>
      </c>
    </row>
    <row r="28" spans="1:19" x14ac:dyDescent="0.35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  <c r="I28">
        <f t="shared" si="0"/>
        <v>1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1</v>
      </c>
      <c r="O28">
        <f t="shared" si="6"/>
        <v>1</v>
      </c>
      <c r="P28">
        <v>2</v>
      </c>
      <c r="Q28">
        <v>13.37</v>
      </c>
      <c r="R28">
        <v>2</v>
      </c>
      <c r="S28" s="24">
        <v>2.1998195810717291</v>
      </c>
    </row>
    <row r="29" spans="1:19" x14ac:dyDescent="0.35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  <c r="I29">
        <f t="shared" si="0"/>
        <v>1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1</v>
      </c>
      <c r="O29">
        <f t="shared" si="6"/>
        <v>1</v>
      </c>
      <c r="P29">
        <v>2</v>
      </c>
      <c r="Q29">
        <v>12.69</v>
      </c>
      <c r="R29">
        <v>2</v>
      </c>
      <c r="S29" s="24">
        <v>3.0542368983861934</v>
      </c>
    </row>
    <row r="30" spans="1:19" x14ac:dyDescent="0.35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  <c r="I30">
        <f t="shared" si="0"/>
        <v>1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1</v>
      </c>
      <c r="O30">
        <f t="shared" si="6"/>
        <v>1</v>
      </c>
      <c r="P30">
        <v>2</v>
      </c>
      <c r="Q30">
        <v>21.7</v>
      </c>
      <c r="R30">
        <v>4.3</v>
      </c>
      <c r="S30" s="24">
        <v>2.9175490094156169</v>
      </c>
    </row>
    <row r="31" spans="1:19" x14ac:dyDescent="0.35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  <c r="I31">
        <f t="shared" si="0"/>
        <v>0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1</v>
      </c>
      <c r="O31">
        <f t="shared" si="6"/>
        <v>1</v>
      </c>
      <c r="P31">
        <v>2</v>
      </c>
      <c r="Q31">
        <v>19.649999999999999</v>
      </c>
      <c r="R31">
        <v>3</v>
      </c>
      <c r="S31" s="24">
        <v>1.9020537235392749</v>
      </c>
    </row>
    <row r="32" spans="1:19" x14ac:dyDescent="0.35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  <c r="I32">
        <f t="shared" si="0"/>
        <v>1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1</v>
      </c>
      <c r="O32">
        <f t="shared" si="6"/>
        <v>1</v>
      </c>
      <c r="P32">
        <v>2</v>
      </c>
      <c r="Q32">
        <v>9.5500000000000007</v>
      </c>
      <c r="R32">
        <v>1.45</v>
      </c>
      <c r="S32" s="24">
        <v>3.0707303996516524</v>
      </c>
    </row>
    <row r="33" spans="1:19" x14ac:dyDescent="0.35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  <c r="I33">
        <f t="shared" si="0"/>
        <v>1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1</v>
      </c>
      <c r="O33">
        <f t="shared" si="6"/>
        <v>1</v>
      </c>
      <c r="P33">
        <v>4</v>
      </c>
      <c r="Q33">
        <v>18.350000000000001</v>
      </c>
      <c r="R33">
        <v>2.5</v>
      </c>
      <c r="S33" s="24">
        <v>2.4822798100290036</v>
      </c>
    </row>
    <row r="34" spans="1:19" x14ac:dyDescent="0.35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  <c r="I34">
        <f t="shared" si="0"/>
        <v>0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0</v>
      </c>
      <c r="N34">
        <f t="shared" si="5"/>
        <v>1</v>
      </c>
      <c r="O34">
        <f t="shared" si="6"/>
        <v>1</v>
      </c>
      <c r="P34">
        <v>2</v>
      </c>
      <c r="Q34">
        <v>15.06</v>
      </c>
      <c r="R34">
        <v>3</v>
      </c>
      <c r="S34" s="24">
        <v>3.3503457318809096</v>
      </c>
    </row>
    <row r="35" spans="1:19" x14ac:dyDescent="0.35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  <c r="I35">
        <f t="shared" si="0"/>
        <v>0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1</v>
      </c>
      <c r="O35">
        <f t="shared" si="6"/>
        <v>1</v>
      </c>
      <c r="P35">
        <v>4</v>
      </c>
      <c r="Q35">
        <v>20.69</v>
      </c>
      <c r="R35">
        <v>2.4500000000000002</v>
      </c>
      <c r="S35" s="24">
        <v>2.6825037259252946</v>
      </c>
    </row>
    <row r="36" spans="1:19" x14ac:dyDescent="0.35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  <c r="I36">
        <f t="shared" si="0"/>
        <v>1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1</v>
      </c>
      <c r="P36">
        <v>2</v>
      </c>
      <c r="Q36">
        <v>17.78</v>
      </c>
      <c r="R36">
        <v>3.27</v>
      </c>
      <c r="S36" s="24">
        <v>3.4451222589372201</v>
      </c>
    </row>
    <row r="37" spans="1:19" x14ac:dyDescent="0.35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  <c r="I37">
        <f t="shared" si="0"/>
        <v>1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</v>
      </c>
      <c r="N37">
        <f t="shared" si="5"/>
        <v>1</v>
      </c>
      <c r="O37">
        <f t="shared" si="6"/>
        <v>1</v>
      </c>
      <c r="P37">
        <v>3</v>
      </c>
      <c r="Q37">
        <v>24.06</v>
      </c>
      <c r="R37">
        <v>3.6</v>
      </c>
      <c r="S37" s="24">
        <v>2.7101906041994739</v>
      </c>
    </row>
    <row r="38" spans="1:19" x14ac:dyDescent="0.35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  <c r="I38">
        <f t="shared" si="0"/>
        <v>1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</v>
      </c>
      <c r="N38">
        <f t="shared" si="5"/>
        <v>1</v>
      </c>
      <c r="O38">
        <f t="shared" si="6"/>
        <v>1</v>
      </c>
      <c r="P38">
        <v>3</v>
      </c>
      <c r="Q38">
        <v>16.309999999999999</v>
      </c>
      <c r="R38">
        <v>2</v>
      </c>
      <c r="S38" s="24">
        <v>2.8266985240224183</v>
      </c>
    </row>
    <row r="39" spans="1:19" x14ac:dyDescent="0.35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  <c r="I39">
        <f t="shared" si="0"/>
        <v>0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0</v>
      </c>
      <c r="N39">
        <f t="shared" si="5"/>
        <v>1</v>
      </c>
      <c r="O39">
        <f t="shared" si="6"/>
        <v>1</v>
      </c>
      <c r="P39">
        <v>3</v>
      </c>
      <c r="Q39">
        <v>16.93</v>
      </c>
      <c r="R39">
        <v>3.07</v>
      </c>
      <c r="S39" s="24">
        <v>2.9358857446221629</v>
      </c>
    </row>
    <row r="40" spans="1:19" x14ac:dyDescent="0.35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  <c r="I40">
        <f t="shared" si="0"/>
        <v>1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0</v>
      </c>
      <c r="N40">
        <f t="shared" si="5"/>
        <v>1</v>
      </c>
      <c r="O40">
        <f t="shared" si="6"/>
        <v>1</v>
      </c>
      <c r="P40">
        <v>3</v>
      </c>
      <c r="Q40">
        <v>18.690000000000001</v>
      </c>
      <c r="R40">
        <v>2.31</v>
      </c>
      <c r="S40" s="24">
        <v>4.1288457725706591</v>
      </c>
    </row>
    <row r="41" spans="1:19" x14ac:dyDescent="0.35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  <c r="I41">
        <f t="shared" si="0"/>
        <v>1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1</v>
      </c>
      <c r="O41">
        <f t="shared" si="6"/>
        <v>1</v>
      </c>
      <c r="P41">
        <v>3</v>
      </c>
      <c r="Q41">
        <v>31.27</v>
      </c>
      <c r="R41">
        <v>5</v>
      </c>
      <c r="S41" s="24">
        <v>2.6845865336473205</v>
      </c>
    </row>
    <row r="42" spans="1:19" x14ac:dyDescent="0.35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  <c r="I42">
        <f t="shared" si="0"/>
        <v>1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1</v>
      </c>
      <c r="O42">
        <f t="shared" si="6"/>
        <v>1</v>
      </c>
      <c r="P42">
        <v>3</v>
      </c>
      <c r="Q42">
        <v>16.04</v>
      </c>
      <c r="R42">
        <v>2.2400000000000002</v>
      </c>
      <c r="S42" s="24">
        <v>2.7737844102332261</v>
      </c>
    </row>
    <row r="43" spans="1:19" x14ac:dyDescent="0.35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  <c r="I43">
        <f t="shared" si="0"/>
        <v>1</v>
      </c>
      <c r="J43">
        <f t="shared" si="1"/>
        <v>0</v>
      </c>
      <c r="K43">
        <f t="shared" si="2"/>
        <v>1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1</v>
      </c>
      <c r="P43">
        <v>2</v>
      </c>
      <c r="Q43">
        <v>17.46</v>
      </c>
      <c r="R43">
        <v>2.54</v>
      </c>
      <c r="S43" s="24">
        <v>2.4399831941458885</v>
      </c>
    </row>
    <row r="44" spans="1:19" x14ac:dyDescent="0.35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  <c r="I44">
        <f t="shared" si="0"/>
        <v>1</v>
      </c>
      <c r="J44">
        <f t="shared" si="1"/>
        <v>0</v>
      </c>
      <c r="K44">
        <f t="shared" si="2"/>
        <v>1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1</v>
      </c>
      <c r="P44">
        <v>2</v>
      </c>
      <c r="Q44">
        <v>13.94</v>
      </c>
      <c r="R44">
        <v>3.06</v>
      </c>
      <c r="S44" s="24">
        <v>2.036007858767463</v>
      </c>
    </row>
    <row r="45" spans="1:19" x14ac:dyDescent="0.35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  <c r="I45">
        <f t="shared" si="0"/>
        <v>1</v>
      </c>
      <c r="J45">
        <f t="shared" si="1"/>
        <v>0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</v>
      </c>
      <c r="O45">
        <f t="shared" si="6"/>
        <v>1</v>
      </c>
      <c r="P45">
        <v>2</v>
      </c>
      <c r="Q45">
        <v>9.68</v>
      </c>
      <c r="R45">
        <v>1.32</v>
      </c>
      <c r="S45" s="24">
        <v>4.3350568348119607</v>
      </c>
    </row>
    <row r="46" spans="1:19" x14ac:dyDescent="0.35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  <c r="I46">
        <f t="shared" si="0"/>
        <v>1</v>
      </c>
      <c r="J46">
        <f t="shared" si="1"/>
        <v>0</v>
      </c>
      <c r="K46">
        <f t="shared" si="2"/>
        <v>1</v>
      </c>
      <c r="L46">
        <f t="shared" si="3"/>
        <v>0</v>
      </c>
      <c r="M46">
        <f t="shared" si="4"/>
        <v>0</v>
      </c>
      <c r="N46">
        <f t="shared" si="5"/>
        <v>0</v>
      </c>
      <c r="O46">
        <f t="shared" si="6"/>
        <v>1</v>
      </c>
      <c r="P46">
        <v>4</v>
      </c>
      <c r="Q46">
        <v>30.4</v>
      </c>
      <c r="R46">
        <v>5.6</v>
      </c>
      <c r="S46" s="24">
        <v>2.8524932197083652</v>
      </c>
    </row>
    <row r="47" spans="1:19" x14ac:dyDescent="0.35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  <c r="I47">
        <f t="shared" si="0"/>
        <v>1</v>
      </c>
      <c r="J47">
        <f t="shared" si="1"/>
        <v>0</v>
      </c>
      <c r="K47">
        <f t="shared" si="2"/>
        <v>1</v>
      </c>
      <c r="L47">
        <f t="shared" si="3"/>
        <v>0</v>
      </c>
      <c r="M47">
        <f t="shared" si="4"/>
        <v>0</v>
      </c>
      <c r="N47">
        <f t="shared" si="5"/>
        <v>0</v>
      </c>
      <c r="O47">
        <f t="shared" si="6"/>
        <v>1</v>
      </c>
      <c r="P47">
        <v>2</v>
      </c>
      <c r="Q47">
        <v>18.29</v>
      </c>
      <c r="R47">
        <v>3</v>
      </c>
      <c r="S47" s="24">
        <v>3.2261229899879424</v>
      </c>
    </row>
    <row r="48" spans="1:19" x14ac:dyDescent="0.35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  <c r="I48">
        <f t="shared" si="0"/>
        <v>1</v>
      </c>
      <c r="J48">
        <f t="shared" si="1"/>
        <v>0</v>
      </c>
      <c r="K48">
        <f t="shared" si="2"/>
        <v>1</v>
      </c>
      <c r="L48">
        <f t="shared" si="3"/>
        <v>0</v>
      </c>
      <c r="M48">
        <f t="shared" si="4"/>
        <v>0</v>
      </c>
      <c r="N48">
        <f t="shared" si="5"/>
        <v>0</v>
      </c>
      <c r="O48">
        <f t="shared" si="6"/>
        <v>1</v>
      </c>
      <c r="P48">
        <v>2</v>
      </c>
      <c r="Q48">
        <v>22.23</v>
      </c>
      <c r="R48">
        <v>5</v>
      </c>
      <c r="S48" s="24">
        <v>4.5247166166797665</v>
      </c>
    </row>
    <row r="49" spans="1:19" x14ac:dyDescent="0.35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  <c r="I49">
        <f t="shared" si="0"/>
        <v>1</v>
      </c>
      <c r="J49">
        <f t="shared" si="1"/>
        <v>0</v>
      </c>
      <c r="K49">
        <f t="shared" si="2"/>
        <v>1</v>
      </c>
      <c r="L49">
        <f t="shared" si="3"/>
        <v>0</v>
      </c>
      <c r="M49">
        <f t="shared" si="4"/>
        <v>0</v>
      </c>
      <c r="N49">
        <f t="shared" si="5"/>
        <v>0</v>
      </c>
      <c r="O49">
        <f t="shared" si="6"/>
        <v>1</v>
      </c>
      <c r="P49">
        <v>4</v>
      </c>
      <c r="Q49">
        <v>32.4</v>
      </c>
      <c r="R49">
        <v>6</v>
      </c>
      <c r="S49" s="24">
        <v>3.9925347186372244</v>
      </c>
    </row>
    <row r="50" spans="1:19" x14ac:dyDescent="0.35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  <c r="I50">
        <f t="shared" si="0"/>
        <v>1</v>
      </c>
      <c r="J50">
        <f t="shared" si="1"/>
        <v>0</v>
      </c>
      <c r="K50">
        <f t="shared" si="2"/>
        <v>1</v>
      </c>
      <c r="L50">
        <f t="shared" si="3"/>
        <v>0</v>
      </c>
      <c r="M50">
        <f t="shared" si="4"/>
        <v>0</v>
      </c>
      <c r="N50">
        <f t="shared" si="5"/>
        <v>0</v>
      </c>
      <c r="O50">
        <f t="shared" si="6"/>
        <v>1</v>
      </c>
      <c r="P50">
        <v>3</v>
      </c>
      <c r="Q50">
        <v>28.55</v>
      </c>
      <c r="R50">
        <v>2.0499999999999998</v>
      </c>
      <c r="S50" s="24">
        <v>2.8287857469748898</v>
      </c>
    </row>
    <row r="51" spans="1:19" x14ac:dyDescent="0.35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  <c r="I51">
        <f t="shared" si="0"/>
        <v>1</v>
      </c>
      <c r="J51">
        <f t="shared" si="1"/>
        <v>0</v>
      </c>
      <c r="K51">
        <f t="shared" si="2"/>
        <v>1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1</v>
      </c>
      <c r="P51">
        <v>2</v>
      </c>
      <c r="Q51">
        <v>18.04</v>
      </c>
      <c r="R51">
        <v>3</v>
      </c>
      <c r="S51" s="24">
        <v>2.3072213468384248</v>
      </c>
    </row>
    <row r="52" spans="1:19" x14ac:dyDescent="0.35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  <c r="I52">
        <f t="shared" si="0"/>
        <v>1</v>
      </c>
      <c r="J52">
        <f t="shared" si="1"/>
        <v>0</v>
      </c>
      <c r="K52">
        <f t="shared" si="2"/>
        <v>1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1</v>
      </c>
      <c r="P52">
        <v>2</v>
      </c>
      <c r="Q52">
        <v>12.54</v>
      </c>
      <c r="R52">
        <v>2.5</v>
      </c>
      <c r="S52" s="24">
        <v>2.1515674796810678</v>
      </c>
    </row>
    <row r="53" spans="1:19" x14ac:dyDescent="0.35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  <c r="I53">
        <f t="shared" si="0"/>
        <v>0</v>
      </c>
      <c r="J53">
        <f t="shared" si="1"/>
        <v>0</v>
      </c>
      <c r="K53">
        <f t="shared" si="2"/>
        <v>1</v>
      </c>
      <c r="L53">
        <f t="shared" si="3"/>
        <v>0</v>
      </c>
      <c r="M53">
        <f t="shared" si="4"/>
        <v>0</v>
      </c>
      <c r="N53">
        <f t="shared" si="5"/>
        <v>0</v>
      </c>
      <c r="O53">
        <f t="shared" si="6"/>
        <v>1</v>
      </c>
      <c r="P53">
        <v>2</v>
      </c>
      <c r="Q53">
        <v>10.29</v>
      </c>
      <c r="R53">
        <v>2.6</v>
      </c>
      <c r="S53" s="24">
        <v>4.8109700412743965</v>
      </c>
    </row>
    <row r="54" spans="1:19" x14ac:dyDescent="0.35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  <c r="I54">
        <f t="shared" si="0"/>
        <v>0</v>
      </c>
      <c r="J54">
        <f t="shared" si="1"/>
        <v>0</v>
      </c>
      <c r="K54">
        <f t="shared" si="2"/>
        <v>1</v>
      </c>
      <c r="L54">
        <f t="shared" si="3"/>
        <v>0</v>
      </c>
      <c r="M54">
        <f t="shared" si="4"/>
        <v>0</v>
      </c>
      <c r="N54">
        <f t="shared" si="5"/>
        <v>0</v>
      </c>
      <c r="O54">
        <f t="shared" si="6"/>
        <v>1</v>
      </c>
      <c r="P54">
        <v>4</v>
      </c>
      <c r="Q54">
        <v>34.81</v>
      </c>
      <c r="R54">
        <v>5.2</v>
      </c>
      <c r="S54" s="24">
        <v>2.0606636304102777</v>
      </c>
    </row>
    <row r="55" spans="1:19" x14ac:dyDescent="0.35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  <c r="I55">
        <f t="shared" si="0"/>
        <v>1</v>
      </c>
      <c r="J55">
        <f t="shared" si="1"/>
        <v>0</v>
      </c>
      <c r="K55">
        <f t="shared" si="2"/>
        <v>1</v>
      </c>
      <c r="L55">
        <f t="shared" si="3"/>
        <v>0</v>
      </c>
      <c r="M55">
        <f t="shared" si="4"/>
        <v>0</v>
      </c>
      <c r="N55">
        <f t="shared" si="5"/>
        <v>0</v>
      </c>
      <c r="O55">
        <f t="shared" si="6"/>
        <v>1</v>
      </c>
      <c r="P55">
        <v>2</v>
      </c>
      <c r="Q55">
        <v>9.94</v>
      </c>
      <c r="R55">
        <v>1.56</v>
      </c>
      <c r="S55" s="24">
        <v>3.8760801626918715</v>
      </c>
    </row>
    <row r="56" spans="1:19" x14ac:dyDescent="0.35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  <c r="I56">
        <f t="shared" si="0"/>
        <v>1</v>
      </c>
      <c r="J56">
        <f t="shared" si="1"/>
        <v>0</v>
      </c>
      <c r="K56">
        <f t="shared" si="2"/>
        <v>1</v>
      </c>
      <c r="L56">
        <f t="shared" si="3"/>
        <v>0</v>
      </c>
      <c r="M56">
        <f t="shared" si="4"/>
        <v>0</v>
      </c>
      <c r="N56">
        <f t="shared" si="5"/>
        <v>0</v>
      </c>
      <c r="O56">
        <f t="shared" si="6"/>
        <v>1</v>
      </c>
      <c r="P56">
        <v>4</v>
      </c>
      <c r="Q56">
        <v>25.56</v>
      </c>
      <c r="R56">
        <v>4.34</v>
      </c>
      <c r="S56" s="24">
        <v>2.9662890888290487</v>
      </c>
    </row>
    <row r="57" spans="1:19" x14ac:dyDescent="0.35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  <c r="I57">
        <f t="shared" si="0"/>
        <v>1</v>
      </c>
      <c r="J57">
        <f t="shared" si="1"/>
        <v>0</v>
      </c>
      <c r="K57">
        <f t="shared" si="2"/>
        <v>1</v>
      </c>
      <c r="L57">
        <f t="shared" si="3"/>
        <v>0</v>
      </c>
      <c r="M57">
        <f t="shared" si="4"/>
        <v>0</v>
      </c>
      <c r="N57">
        <f t="shared" si="5"/>
        <v>0</v>
      </c>
      <c r="O57">
        <f t="shared" si="6"/>
        <v>1</v>
      </c>
      <c r="P57">
        <v>2</v>
      </c>
      <c r="Q57">
        <v>19.489999999999998</v>
      </c>
      <c r="R57">
        <v>3.51</v>
      </c>
      <c r="S57" s="24">
        <v>4.8381903706887961</v>
      </c>
    </row>
    <row r="58" spans="1:19" x14ac:dyDescent="0.35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  <c r="I58">
        <f t="shared" si="0"/>
        <v>1</v>
      </c>
      <c r="J58">
        <f t="shared" si="1"/>
        <v>1</v>
      </c>
      <c r="K58">
        <f t="shared" si="2"/>
        <v>0</v>
      </c>
      <c r="L58">
        <f t="shared" si="3"/>
        <v>0</v>
      </c>
      <c r="M58">
        <f t="shared" si="4"/>
        <v>0</v>
      </c>
      <c r="N58">
        <f t="shared" si="5"/>
        <v>1</v>
      </c>
      <c r="O58">
        <f t="shared" si="6"/>
        <v>1</v>
      </c>
      <c r="P58">
        <v>4</v>
      </c>
      <c r="Q58">
        <v>38.01</v>
      </c>
      <c r="R58">
        <v>3</v>
      </c>
      <c r="S58" s="24">
        <v>3.5585990721287999</v>
      </c>
    </row>
    <row r="59" spans="1:19" x14ac:dyDescent="0.35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  <c r="I59">
        <f t="shared" si="0"/>
        <v>0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0</v>
      </c>
      <c r="N59">
        <f t="shared" si="5"/>
        <v>1</v>
      </c>
      <c r="O59">
        <f t="shared" si="6"/>
        <v>1</v>
      </c>
      <c r="P59">
        <v>2</v>
      </c>
      <c r="Q59">
        <v>26.41</v>
      </c>
      <c r="R59">
        <v>1.5</v>
      </c>
      <c r="S59" s="24">
        <v>1.9654205544941863</v>
      </c>
    </row>
    <row r="60" spans="1:19" x14ac:dyDescent="0.35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  <c r="I60">
        <f t="shared" si="0"/>
        <v>1</v>
      </c>
      <c r="J60">
        <f t="shared" si="1"/>
        <v>1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1</v>
      </c>
      <c r="O60">
        <f t="shared" si="6"/>
        <v>1</v>
      </c>
      <c r="P60">
        <v>2</v>
      </c>
      <c r="Q60">
        <v>11.24</v>
      </c>
      <c r="R60">
        <v>1.76</v>
      </c>
      <c r="S60" s="24">
        <v>5.9080407363940228</v>
      </c>
    </row>
    <row r="61" spans="1:19" x14ac:dyDescent="0.35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  <c r="I61">
        <f t="shared" si="0"/>
        <v>1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1</v>
      </c>
      <c r="O61">
        <f t="shared" si="6"/>
        <v>1</v>
      </c>
      <c r="P61">
        <v>4</v>
      </c>
      <c r="Q61">
        <v>48.27</v>
      </c>
      <c r="R61">
        <v>6.73</v>
      </c>
      <c r="S61" s="24">
        <v>2.8236310674460059</v>
      </c>
    </row>
    <row r="62" spans="1:19" x14ac:dyDescent="0.35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  <c r="I62">
        <f t="shared" si="0"/>
        <v>1</v>
      </c>
      <c r="J62">
        <f t="shared" si="1"/>
        <v>1</v>
      </c>
      <c r="K62">
        <f t="shared" si="2"/>
        <v>0</v>
      </c>
      <c r="L62">
        <f t="shared" si="3"/>
        <v>0</v>
      </c>
      <c r="M62">
        <f t="shared" si="4"/>
        <v>0</v>
      </c>
      <c r="N62">
        <f t="shared" si="5"/>
        <v>1</v>
      </c>
      <c r="O62">
        <f t="shared" si="6"/>
        <v>1</v>
      </c>
      <c r="P62">
        <v>2</v>
      </c>
      <c r="Q62">
        <v>20.29</v>
      </c>
      <c r="R62">
        <v>3.21</v>
      </c>
      <c r="S62" s="24">
        <v>2.2091333741943164</v>
      </c>
    </row>
    <row r="63" spans="1:19" x14ac:dyDescent="0.35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  <c r="I63">
        <f t="shared" si="0"/>
        <v>1</v>
      </c>
      <c r="J63">
        <f t="shared" si="1"/>
        <v>1</v>
      </c>
      <c r="K63">
        <f t="shared" si="2"/>
        <v>0</v>
      </c>
      <c r="L63">
        <f t="shared" si="3"/>
        <v>0</v>
      </c>
      <c r="M63">
        <f t="shared" si="4"/>
        <v>0</v>
      </c>
      <c r="N63">
        <f t="shared" si="5"/>
        <v>1</v>
      </c>
      <c r="O63">
        <f t="shared" si="6"/>
        <v>1</v>
      </c>
      <c r="P63">
        <v>2</v>
      </c>
      <c r="Q63">
        <v>13.81</v>
      </c>
      <c r="R63">
        <v>2</v>
      </c>
      <c r="S63" s="24">
        <v>1.9445579784887277</v>
      </c>
    </row>
    <row r="64" spans="1:19" x14ac:dyDescent="0.35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  <c r="I64">
        <f t="shared" si="0"/>
        <v>1</v>
      </c>
      <c r="J64">
        <f t="shared" si="1"/>
        <v>1</v>
      </c>
      <c r="K64">
        <f t="shared" si="2"/>
        <v>0</v>
      </c>
      <c r="L64">
        <f t="shared" si="3"/>
        <v>0</v>
      </c>
      <c r="M64">
        <f t="shared" si="4"/>
        <v>0</v>
      </c>
      <c r="N64">
        <f t="shared" si="5"/>
        <v>1</v>
      </c>
      <c r="O64">
        <f t="shared" si="6"/>
        <v>1</v>
      </c>
      <c r="P64">
        <v>2</v>
      </c>
      <c r="Q64">
        <v>11.02</v>
      </c>
      <c r="R64">
        <v>1.98</v>
      </c>
      <c r="S64" s="24">
        <v>2.9681449214722342</v>
      </c>
    </row>
    <row r="65" spans="1:19" x14ac:dyDescent="0.35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  <c r="I65">
        <f t="shared" si="0"/>
        <v>1</v>
      </c>
      <c r="J65">
        <f t="shared" si="1"/>
        <v>1</v>
      </c>
      <c r="K65">
        <f t="shared" si="2"/>
        <v>0</v>
      </c>
      <c r="L65">
        <f t="shared" si="3"/>
        <v>0</v>
      </c>
      <c r="M65">
        <f t="shared" si="4"/>
        <v>0</v>
      </c>
      <c r="N65">
        <f t="shared" si="5"/>
        <v>1</v>
      </c>
      <c r="O65">
        <f t="shared" si="6"/>
        <v>1</v>
      </c>
      <c r="P65">
        <v>4</v>
      </c>
      <c r="Q65">
        <v>18.29</v>
      </c>
      <c r="R65">
        <v>3.76</v>
      </c>
      <c r="S65" s="24">
        <v>2.8315728645948699</v>
      </c>
    </row>
    <row r="66" spans="1:19" x14ac:dyDescent="0.35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  <c r="I66">
        <f t="shared" si="0"/>
        <v>1</v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0</v>
      </c>
      <c r="N66">
        <f t="shared" si="5"/>
        <v>1</v>
      </c>
      <c r="O66">
        <f t="shared" si="6"/>
        <v>1</v>
      </c>
      <c r="P66">
        <v>3</v>
      </c>
      <c r="Q66">
        <v>17.59</v>
      </c>
      <c r="R66">
        <v>2.64</v>
      </c>
      <c r="S66" s="24">
        <v>3.0676992930202873</v>
      </c>
    </row>
    <row r="67" spans="1:19" x14ac:dyDescent="0.35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  <c r="I67">
        <f t="shared" ref="I67:I130" si="7">IF(A67="Female",0,1)</f>
        <v>1</v>
      </c>
      <c r="J67">
        <f t="shared" ref="J67:J130" si="8">IF(B67="No",0,1)</f>
        <v>0</v>
      </c>
      <c r="K67">
        <f t="shared" ref="K67:K130" si="9">IF(C67="Sun",1,0)</f>
        <v>0</v>
      </c>
      <c r="L67">
        <f t="shared" ref="L67:L130" si="10">IF(C67="Thur",1,0)</f>
        <v>0</v>
      </c>
      <c r="M67">
        <f t="shared" ref="M67:M130" si="11">IF(C67="Fri",1,0)</f>
        <v>0</v>
      </c>
      <c r="N67">
        <f t="shared" ref="N67:N130" si="12">IF(C67="Sat",1,0)</f>
        <v>1</v>
      </c>
      <c r="O67">
        <f t="shared" ref="O67:O130" si="13">IF(D67="Dinner",1,0)</f>
        <v>1</v>
      </c>
      <c r="P67">
        <v>3</v>
      </c>
      <c r="Q67">
        <v>20.079999999999998</v>
      </c>
      <c r="R67">
        <v>3.15</v>
      </c>
      <c r="S67" s="24">
        <v>2.6140933584271284</v>
      </c>
    </row>
    <row r="68" spans="1:19" x14ac:dyDescent="0.35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  <c r="I68">
        <f t="shared" si="7"/>
        <v>0</v>
      </c>
      <c r="J68">
        <f t="shared" si="8"/>
        <v>0</v>
      </c>
      <c r="K68">
        <f t="shared" si="9"/>
        <v>0</v>
      </c>
      <c r="L68">
        <f t="shared" si="10"/>
        <v>0</v>
      </c>
      <c r="M68">
        <f t="shared" si="11"/>
        <v>0</v>
      </c>
      <c r="N68">
        <f t="shared" si="12"/>
        <v>1</v>
      </c>
      <c r="O68">
        <f t="shared" si="13"/>
        <v>1</v>
      </c>
      <c r="P68">
        <v>2</v>
      </c>
      <c r="Q68">
        <v>16.45</v>
      </c>
      <c r="R68">
        <v>2.4700000000000002</v>
      </c>
      <c r="S68" s="24">
        <v>1.0812869150611086</v>
      </c>
    </row>
    <row r="69" spans="1:19" x14ac:dyDescent="0.35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  <c r="I69">
        <f t="shared" si="7"/>
        <v>0</v>
      </c>
      <c r="J69">
        <f t="shared" si="8"/>
        <v>1</v>
      </c>
      <c r="K69">
        <f t="shared" si="9"/>
        <v>0</v>
      </c>
      <c r="L69">
        <f t="shared" si="10"/>
        <v>0</v>
      </c>
      <c r="M69">
        <f t="shared" si="11"/>
        <v>0</v>
      </c>
      <c r="N69">
        <f t="shared" si="12"/>
        <v>1</v>
      </c>
      <c r="O69">
        <f t="shared" si="13"/>
        <v>1</v>
      </c>
      <c r="P69">
        <v>1</v>
      </c>
      <c r="Q69">
        <v>3.07</v>
      </c>
      <c r="R69">
        <v>1</v>
      </c>
      <c r="S69" s="24">
        <v>2.914836958713356</v>
      </c>
    </row>
    <row r="70" spans="1:19" x14ac:dyDescent="0.35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  <c r="I70">
        <f t="shared" si="7"/>
        <v>1</v>
      </c>
      <c r="J70">
        <f t="shared" si="8"/>
        <v>0</v>
      </c>
      <c r="K70">
        <f t="shared" si="9"/>
        <v>0</v>
      </c>
      <c r="L70">
        <f t="shared" si="10"/>
        <v>0</v>
      </c>
      <c r="M70">
        <f t="shared" si="11"/>
        <v>0</v>
      </c>
      <c r="N70">
        <f t="shared" si="12"/>
        <v>1</v>
      </c>
      <c r="O70">
        <f t="shared" si="13"/>
        <v>1</v>
      </c>
      <c r="P70">
        <v>2</v>
      </c>
      <c r="Q70">
        <v>20.23</v>
      </c>
      <c r="R70">
        <v>2.0099999999999998</v>
      </c>
      <c r="S70" s="24">
        <v>2.3229292433149995</v>
      </c>
    </row>
    <row r="71" spans="1:19" x14ac:dyDescent="0.35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  <c r="I71">
        <f t="shared" si="7"/>
        <v>1</v>
      </c>
      <c r="J71">
        <f t="shared" si="8"/>
        <v>1</v>
      </c>
      <c r="K71">
        <f t="shared" si="9"/>
        <v>0</v>
      </c>
      <c r="L71">
        <f t="shared" si="10"/>
        <v>0</v>
      </c>
      <c r="M71">
        <f t="shared" si="11"/>
        <v>0</v>
      </c>
      <c r="N71">
        <f t="shared" si="12"/>
        <v>1</v>
      </c>
      <c r="O71">
        <f t="shared" si="13"/>
        <v>1</v>
      </c>
      <c r="P71">
        <v>2</v>
      </c>
      <c r="Q71">
        <v>15.01</v>
      </c>
      <c r="R71">
        <v>2.09</v>
      </c>
      <c r="S71" s="24">
        <v>2.1362835541460146</v>
      </c>
    </row>
    <row r="72" spans="1:19" x14ac:dyDescent="0.35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  <c r="I72">
        <f t="shared" si="7"/>
        <v>1</v>
      </c>
      <c r="J72">
        <f t="shared" si="8"/>
        <v>0</v>
      </c>
      <c r="K72">
        <f t="shared" si="9"/>
        <v>0</v>
      </c>
      <c r="L72">
        <f t="shared" si="10"/>
        <v>0</v>
      </c>
      <c r="M72">
        <f t="shared" si="11"/>
        <v>0</v>
      </c>
      <c r="N72">
        <f t="shared" si="12"/>
        <v>1</v>
      </c>
      <c r="O72">
        <f t="shared" si="13"/>
        <v>1</v>
      </c>
      <c r="P72">
        <v>2</v>
      </c>
      <c r="Q72">
        <v>12.02</v>
      </c>
      <c r="R72">
        <v>1.97</v>
      </c>
      <c r="S72" s="24">
        <v>2.8399747087531648</v>
      </c>
    </row>
    <row r="73" spans="1:19" x14ac:dyDescent="0.35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  <c r="I73">
        <f t="shared" si="7"/>
        <v>0</v>
      </c>
      <c r="J73">
        <f t="shared" si="8"/>
        <v>0</v>
      </c>
      <c r="K73">
        <f t="shared" si="9"/>
        <v>0</v>
      </c>
      <c r="L73">
        <f t="shared" si="10"/>
        <v>0</v>
      </c>
      <c r="M73">
        <f t="shared" si="11"/>
        <v>0</v>
      </c>
      <c r="N73">
        <f t="shared" si="12"/>
        <v>1</v>
      </c>
      <c r="O73">
        <f t="shared" si="13"/>
        <v>1</v>
      </c>
      <c r="P73">
        <v>3</v>
      </c>
      <c r="Q73">
        <v>17.07</v>
      </c>
      <c r="R73">
        <v>3</v>
      </c>
      <c r="S73" s="24">
        <v>3.5043768383256717</v>
      </c>
    </row>
    <row r="74" spans="1:19" x14ac:dyDescent="0.35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  <c r="I74">
        <f t="shared" si="7"/>
        <v>0</v>
      </c>
      <c r="J74">
        <f t="shared" si="8"/>
        <v>1</v>
      </c>
      <c r="K74">
        <f t="shared" si="9"/>
        <v>0</v>
      </c>
      <c r="L74">
        <f t="shared" si="10"/>
        <v>0</v>
      </c>
      <c r="M74">
        <f t="shared" si="11"/>
        <v>0</v>
      </c>
      <c r="N74">
        <f t="shared" si="12"/>
        <v>1</v>
      </c>
      <c r="O74">
        <f t="shared" si="13"/>
        <v>1</v>
      </c>
      <c r="P74">
        <v>2</v>
      </c>
      <c r="Q74">
        <v>26.86</v>
      </c>
      <c r="R74">
        <v>3.14</v>
      </c>
      <c r="S74" s="24">
        <v>3.3545456106501055</v>
      </c>
    </row>
    <row r="75" spans="1:19" x14ac:dyDescent="0.35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  <c r="I75">
        <f t="shared" si="7"/>
        <v>0</v>
      </c>
      <c r="J75">
        <f t="shared" si="8"/>
        <v>1</v>
      </c>
      <c r="K75">
        <f t="shared" si="9"/>
        <v>0</v>
      </c>
      <c r="L75">
        <f t="shared" si="10"/>
        <v>0</v>
      </c>
      <c r="M75">
        <f t="shared" si="11"/>
        <v>0</v>
      </c>
      <c r="N75">
        <f t="shared" si="12"/>
        <v>1</v>
      </c>
      <c r="O75">
        <f t="shared" si="13"/>
        <v>1</v>
      </c>
      <c r="P75">
        <v>2</v>
      </c>
      <c r="Q75">
        <v>25.28</v>
      </c>
      <c r="R75">
        <v>5</v>
      </c>
      <c r="S75" s="24">
        <v>2.4509859460208157</v>
      </c>
    </row>
    <row r="76" spans="1:19" x14ac:dyDescent="0.35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  <c r="I76">
        <f t="shared" si="7"/>
        <v>0</v>
      </c>
      <c r="J76">
        <f t="shared" si="8"/>
        <v>0</v>
      </c>
      <c r="K76">
        <f t="shared" si="9"/>
        <v>0</v>
      </c>
      <c r="L76">
        <f t="shared" si="10"/>
        <v>0</v>
      </c>
      <c r="M76">
        <f t="shared" si="11"/>
        <v>0</v>
      </c>
      <c r="N76">
        <f t="shared" si="12"/>
        <v>1</v>
      </c>
      <c r="O76">
        <f t="shared" si="13"/>
        <v>1</v>
      </c>
      <c r="P76">
        <v>2</v>
      </c>
      <c r="Q76">
        <v>14.73</v>
      </c>
      <c r="R76">
        <v>2.2000000000000002</v>
      </c>
      <c r="S76" s="24">
        <v>1.9930904188358216</v>
      </c>
    </row>
    <row r="77" spans="1:19" x14ac:dyDescent="0.35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  <c r="I77">
        <f t="shared" si="7"/>
        <v>1</v>
      </c>
      <c r="J77">
        <f t="shared" si="8"/>
        <v>0</v>
      </c>
      <c r="K77">
        <f t="shared" si="9"/>
        <v>0</v>
      </c>
      <c r="L77">
        <f t="shared" si="10"/>
        <v>0</v>
      </c>
      <c r="M77">
        <f t="shared" si="11"/>
        <v>0</v>
      </c>
      <c r="N77">
        <f t="shared" si="12"/>
        <v>1</v>
      </c>
      <c r="O77">
        <f t="shared" si="13"/>
        <v>1</v>
      </c>
      <c r="P77">
        <v>2</v>
      </c>
      <c r="Q77">
        <v>10.51</v>
      </c>
      <c r="R77">
        <v>1.25</v>
      </c>
      <c r="S77" s="24">
        <v>2.5988842259326566</v>
      </c>
    </row>
    <row r="78" spans="1:19" x14ac:dyDescent="0.35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  <c r="I78">
        <f t="shared" si="7"/>
        <v>1</v>
      </c>
      <c r="J78">
        <f t="shared" si="8"/>
        <v>1</v>
      </c>
      <c r="K78">
        <f t="shared" si="9"/>
        <v>0</v>
      </c>
      <c r="L78">
        <f t="shared" si="10"/>
        <v>0</v>
      </c>
      <c r="M78">
        <f t="shared" si="11"/>
        <v>0</v>
      </c>
      <c r="N78">
        <f t="shared" si="12"/>
        <v>1</v>
      </c>
      <c r="O78">
        <f t="shared" si="13"/>
        <v>1</v>
      </c>
      <c r="P78">
        <v>2</v>
      </c>
      <c r="Q78">
        <v>17.920000000000002</v>
      </c>
      <c r="R78">
        <v>3.08</v>
      </c>
      <c r="S78" s="24">
        <v>3.9305993755626418</v>
      </c>
    </row>
    <row r="79" spans="1:19" x14ac:dyDescent="0.35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  <c r="I79">
        <f t="shared" si="7"/>
        <v>1</v>
      </c>
      <c r="J79">
        <f t="shared" si="8"/>
        <v>0</v>
      </c>
      <c r="K79">
        <f t="shared" si="9"/>
        <v>0</v>
      </c>
      <c r="L79">
        <f t="shared" si="10"/>
        <v>1</v>
      </c>
      <c r="M79">
        <f t="shared" si="11"/>
        <v>0</v>
      </c>
      <c r="N79">
        <f t="shared" si="12"/>
        <v>0</v>
      </c>
      <c r="O79">
        <f t="shared" si="13"/>
        <v>0</v>
      </c>
      <c r="P79">
        <v>4</v>
      </c>
      <c r="Q79">
        <v>27.2</v>
      </c>
      <c r="R79">
        <v>4</v>
      </c>
      <c r="S79" s="24">
        <v>3.1753810239220805</v>
      </c>
    </row>
    <row r="80" spans="1:19" x14ac:dyDescent="0.35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  <c r="I80">
        <f t="shared" si="7"/>
        <v>1</v>
      </c>
      <c r="J80">
        <f t="shared" si="8"/>
        <v>0</v>
      </c>
      <c r="K80">
        <f t="shared" si="9"/>
        <v>0</v>
      </c>
      <c r="L80">
        <f t="shared" si="10"/>
        <v>1</v>
      </c>
      <c r="M80">
        <f t="shared" si="11"/>
        <v>0</v>
      </c>
      <c r="N80">
        <f t="shared" si="12"/>
        <v>0</v>
      </c>
      <c r="O80">
        <f t="shared" si="13"/>
        <v>0</v>
      </c>
      <c r="P80">
        <v>2</v>
      </c>
      <c r="Q80">
        <v>22.76</v>
      </c>
      <c r="R80">
        <v>3</v>
      </c>
      <c r="S80" s="24">
        <v>2.6566615205136319</v>
      </c>
    </row>
    <row r="81" spans="1:19" x14ac:dyDescent="0.35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  <c r="I81">
        <f t="shared" si="7"/>
        <v>1</v>
      </c>
      <c r="J81">
        <f t="shared" si="8"/>
        <v>0</v>
      </c>
      <c r="K81">
        <f t="shared" si="9"/>
        <v>0</v>
      </c>
      <c r="L81">
        <f t="shared" si="10"/>
        <v>1</v>
      </c>
      <c r="M81">
        <f t="shared" si="11"/>
        <v>0</v>
      </c>
      <c r="N81">
        <f t="shared" si="12"/>
        <v>0</v>
      </c>
      <c r="O81">
        <f t="shared" si="13"/>
        <v>0</v>
      </c>
      <c r="P81">
        <v>2</v>
      </c>
      <c r="Q81">
        <v>17.29</v>
      </c>
      <c r="R81">
        <v>2.71</v>
      </c>
      <c r="S81" s="24">
        <v>2.7636501012981389</v>
      </c>
    </row>
    <row r="82" spans="1:19" x14ac:dyDescent="0.35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  <c r="I82">
        <f t="shared" si="7"/>
        <v>1</v>
      </c>
      <c r="J82">
        <f t="shared" si="8"/>
        <v>1</v>
      </c>
      <c r="K82">
        <f t="shared" si="9"/>
        <v>0</v>
      </c>
      <c r="L82">
        <f t="shared" si="10"/>
        <v>1</v>
      </c>
      <c r="M82">
        <f t="shared" si="11"/>
        <v>0</v>
      </c>
      <c r="N82">
        <f t="shared" si="12"/>
        <v>0</v>
      </c>
      <c r="O82">
        <f t="shared" si="13"/>
        <v>0</v>
      </c>
      <c r="P82">
        <v>2</v>
      </c>
      <c r="Q82">
        <v>19.440000000000001</v>
      </c>
      <c r="R82">
        <v>3</v>
      </c>
      <c r="S82" s="24">
        <v>2.5969186892252738</v>
      </c>
    </row>
    <row r="83" spans="1:19" x14ac:dyDescent="0.35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  <c r="I83">
        <f t="shared" si="7"/>
        <v>1</v>
      </c>
      <c r="J83">
        <f t="shared" si="8"/>
        <v>0</v>
      </c>
      <c r="K83">
        <f t="shared" si="9"/>
        <v>0</v>
      </c>
      <c r="L83">
        <f t="shared" si="10"/>
        <v>1</v>
      </c>
      <c r="M83">
        <f t="shared" si="11"/>
        <v>0</v>
      </c>
      <c r="N83">
        <f t="shared" si="12"/>
        <v>0</v>
      </c>
      <c r="O83">
        <f t="shared" si="13"/>
        <v>0</v>
      </c>
      <c r="P83">
        <v>2</v>
      </c>
      <c r="Q83">
        <v>16.66</v>
      </c>
      <c r="R83">
        <v>3.4</v>
      </c>
      <c r="S83" s="24">
        <v>1.8626162774677621</v>
      </c>
    </row>
    <row r="84" spans="1:19" x14ac:dyDescent="0.35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  <c r="I84">
        <f t="shared" si="7"/>
        <v>0</v>
      </c>
      <c r="J84">
        <f t="shared" si="8"/>
        <v>0</v>
      </c>
      <c r="K84">
        <f t="shared" si="9"/>
        <v>0</v>
      </c>
      <c r="L84">
        <f t="shared" si="10"/>
        <v>1</v>
      </c>
      <c r="M84">
        <f t="shared" si="11"/>
        <v>0</v>
      </c>
      <c r="N84">
        <f t="shared" si="12"/>
        <v>0</v>
      </c>
      <c r="O84">
        <f t="shared" si="13"/>
        <v>0</v>
      </c>
      <c r="P84">
        <v>1</v>
      </c>
      <c r="Q84">
        <v>10.07</v>
      </c>
      <c r="R84">
        <v>1.83</v>
      </c>
      <c r="S84" s="24">
        <v>4.0191978572630109</v>
      </c>
    </row>
    <row r="85" spans="1:19" x14ac:dyDescent="0.35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  <c r="I85">
        <f t="shared" si="7"/>
        <v>1</v>
      </c>
      <c r="J85">
        <f t="shared" si="8"/>
        <v>1</v>
      </c>
      <c r="K85">
        <f t="shared" si="9"/>
        <v>0</v>
      </c>
      <c r="L85">
        <f t="shared" si="10"/>
        <v>1</v>
      </c>
      <c r="M85">
        <f t="shared" si="11"/>
        <v>0</v>
      </c>
      <c r="N85">
        <f t="shared" si="12"/>
        <v>0</v>
      </c>
      <c r="O85">
        <f t="shared" si="13"/>
        <v>0</v>
      </c>
      <c r="P85">
        <v>2</v>
      </c>
      <c r="Q85">
        <v>32.68</v>
      </c>
      <c r="R85">
        <v>5</v>
      </c>
      <c r="S85" s="24">
        <v>2.5324343633902195</v>
      </c>
    </row>
    <row r="86" spans="1:19" x14ac:dyDescent="0.35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  <c r="I86">
        <f t="shared" si="7"/>
        <v>1</v>
      </c>
      <c r="J86">
        <f t="shared" si="8"/>
        <v>0</v>
      </c>
      <c r="K86">
        <f t="shared" si="9"/>
        <v>0</v>
      </c>
      <c r="L86">
        <f t="shared" si="10"/>
        <v>1</v>
      </c>
      <c r="M86">
        <f t="shared" si="11"/>
        <v>0</v>
      </c>
      <c r="N86">
        <f t="shared" si="12"/>
        <v>0</v>
      </c>
      <c r="O86">
        <f t="shared" si="13"/>
        <v>0</v>
      </c>
      <c r="P86">
        <v>2</v>
      </c>
      <c r="Q86">
        <v>15.98</v>
      </c>
      <c r="R86">
        <v>2.0299999999999998</v>
      </c>
      <c r="S86" s="24">
        <v>4.7118648308322442</v>
      </c>
    </row>
    <row r="87" spans="1:19" x14ac:dyDescent="0.35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  <c r="I87">
        <f t="shared" si="7"/>
        <v>0</v>
      </c>
      <c r="J87">
        <f t="shared" si="8"/>
        <v>0</v>
      </c>
      <c r="K87">
        <f t="shared" si="9"/>
        <v>0</v>
      </c>
      <c r="L87">
        <f t="shared" si="10"/>
        <v>1</v>
      </c>
      <c r="M87">
        <f t="shared" si="11"/>
        <v>0</v>
      </c>
      <c r="N87">
        <f t="shared" si="12"/>
        <v>0</v>
      </c>
      <c r="O87">
        <f t="shared" si="13"/>
        <v>0</v>
      </c>
      <c r="P87">
        <v>4</v>
      </c>
      <c r="Q87">
        <v>34.83</v>
      </c>
      <c r="R87">
        <v>5.17</v>
      </c>
      <c r="S87" s="24">
        <v>2.2526861851352065</v>
      </c>
    </row>
    <row r="88" spans="1:19" x14ac:dyDescent="0.35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  <c r="I88">
        <f t="shared" si="7"/>
        <v>1</v>
      </c>
      <c r="J88">
        <f t="shared" si="8"/>
        <v>0</v>
      </c>
      <c r="K88">
        <f t="shared" si="9"/>
        <v>0</v>
      </c>
      <c r="L88">
        <f t="shared" si="10"/>
        <v>1</v>
      </c>
      <c r="M88">
        <f t="shared" si="11"/>
        <v>0</v>
      </c>
      <c r="N88">
        <f t="shared" si="12"/>
        <v>0</v>
      </c>
      <c r="O88">
        <f t="shared" si="13"/>
        <v>0</v>
      </c>
      <c r="P88">
        <v>2</v>
      </c>
      <c r="Q88">
        <v>13.03</v>
      </c>
      <c r="R88">
        <v>2</v>
      </c>
      <c r="S88" s="24">
        <v>2.7505431125381961</v>
      </c>
    </row>
    <row r="89" spans="1:19" x14ac:dyDescent="0.35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  <c r="I89">
        <f t="shared" si="7"/>
        <v>1</v>
      </c>
      <c r="J89">
        <f t="shared" si="8"/>
        <v>0</v>
      </c>
      <c r="K89">
        <f t="shared" si="9"/>
        <v>0</v>
      </c>
      <c r="L89">
        <f t="shared" si="10"/>
        <v>1</v>
      </c>
      <c r="M89">
        <f t="shared" si="11"/>
        <v>0</v>
      </c>
      <c r="N89">
        <f t="shared" si="12"/>
        <v>0</v>
      </c>
      <c r="O89">
        <f t="shared" si="13"/>
        <v>0</v>
      </c>
      <c r="P89">
        <v>2</v>
      </c>
      <c r="Q89">
        <v>18.28</v>
      </c>
      <c r="R89">
        <v>4</v>
      </c>
      <c r="S89" s="24">
        <v>3.3602993112431907</v>
      </c>
    </row>
    <row r="90" spans="1:19" x14ac:dyDescent="0.35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  <c r="I90">
        <f t="shared" si="7"/>
        <v>1</v>
      </c>
      <c r="J90">
        <f t="shared" si="8"/>
        <v>0</v>
      </c>
      <c r="K90">
        <f t="shared" si="9"/>
        <v>0</v>
      </c>
      <c r="L90">
        <f t="shared" si="10"/>
        <v>1</v>
      </c>
      <c r="M90">
        <f t="shared" si="11"/>
        <v>0</v>
      </c>
      <c r="N90">
        <f t="shared" si="12"/>
        <v>0</v>
      </c>
      <c r="O90">
        <f t="shared" si="13"/>
        <v>0</v>
      </c>
      <c r="P90">
        <v>2</v>
      </c>
      <c r="Q90">
        <v>24.71</v>
      </c>
      <c r="R90">
        <v>5.85</v>
      </c>
      <c r="S90" s="24">
        <v>3.0236531984278359</v>
      </c>
    </row>
    <row r="91" spans="1:19" x14ac:dyDescent="0.35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  <c r="I91">
        <f t="shared" si="7"/>
        <v>1</v>
      </c>
      <c r="J91">
        <f t="shared" si="8"/>
        <v>0</v>
      </c>
      <c r="K91">
        <f t="shared" si="9"/>
        <v>0</v>
      </c>
      <c r="L91">
        <f t="shared" si="10"/>
        <v>1</v>
      </c>
      <c r="M91">
        <f t="shared" si="11"/>
        <v>0</v>
      </c>
      <c r="N91">
        <f t="shared" si="12"/>
        <v>0</v>
      </c>
      <c r="O91">
        <f t="shared" si="13"/>
        <v>0</v>
      </c>
      <c r="P91">
        <v>2</v>
      </c>
      <c r="Q91">
        <v>21.16</v>
      </c>
      <c r="R91">
        <v>3</v>
      </c>
      <c r="S91" s="24">
        <v>3.7643048269396369</v>
      </c>
    </row>
    <row r="92" spans="1:19" x14ac:dyDescent="0.35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  <c r="I92">
        <f t="shared" si="7"/>
        <v>1</v>
      </c>
      <c r="J92">
        <f t="shared" si="8"/>
        <v>1</v>
      </c>
      <c r="K92">
        <f t="shared" si="9"/>
        <v>0</v>
      </c>
      <c r="L92">
        <f t="shared" si="10"/>
        <v>0</v>
      </c>
      <c r="M92">
        <f t="shared" si="11"/>
        <v>1</v>
      </c>
      <c r="N92">
        <f t="shared" si="12"/>
        <v>0</v>
      </c>
      <c r="O92">
        <f t="shared" si="13"/>
        <v>1</v>
      </c>
      <c r="P92">
        <v>2</v>
      </c>
      <c r="Q92">
        <v>28.97</v>
      </c>
      <c r="R92">
        <v>3</v>
      </c>
      <c r="S92" s="24">
        <v>3.2467028184113311</v>
      </c>
    </row>
    <row r="93" spans="1:19" x14ac:dyDescent="0.35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  <c r="I93">
        <f t="shared" si="7"/>
        <v>1</v>
      </c>
      <c r="J93">
        <f t="shared" si="8"/>
        <v>0</v>
      </c>
      <c r="K93">
        <f t="shared" si="9"/>
        <v>0</v>
      </c>
      <c r="L93">
        <f t="shared" si="10"/>
        <v>0</v>
      </c>
      <c r="M93">
        <f t="shared" si="11"/>
        <v>1</v>
      </c>
      <c r="N93">
        <f t="shared" si="12"/>
        <v>0</v>
      </c>
      <c r="O93">
        <f t="shared" si="13"/>
        <v>1</v>
      </c>
      <c r="P93">
        <v>2</v>
      </c>
      <c r="Q93">
        <v>22.49</v>
      </c>
      <c r="R93">
        <v>3.5</v>
      </c>
      <c r="S93" s="24">
        <v>1.6200681468983398</v>
      </c>
    </row>
    <row r="94" spans="1:19" x14ac:dyDescent="0.35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  <c r="I94">
        <f t="shared" si="7"/>
        <v>0</v>
      </c>
      <c r="J94">
        <f t="shared" si="8"/>
        <v>1</v>
      </c>
      <c r="K94">
        <f t="shared" si="9"/>
        <v>0</v>
      </c>
      <c r="L94">
        <f t="shared" si="10"/>
        <v>0</v>
      </c>
      <c r="M94">
        <f t="shared" si="11"/>
        <v>1</v>
      </c>
      <c r="N94">
        <f t="shared" si="12"/>
        <v>0</v>
      </c>
      <c r="O94">
        <f t="shared" si="13"/>
        <v>1</v>
      </c>
      <c r="P94">
        <v>2</v>
      </c>
      <c r="Q94">
        <v>5.75</v>
      </c>
      <c r="R94">
        <v>1</v>
      </c>
      <c r="S94" s="24">
        <v>2.6224200940696916</v>
      </c>
    </row>
    <row r="95" spans="1:19" x14ac:dyDescent="0.35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  <c r="I95">
        <f t="shared" si="7"/>
        <v>0</v>
      </c>
      <c r="J95">
        <f t="shared" si="8"/>
        <v>1</v>
      </c>
      <c r="K95">
        <f t="shared" si="9"/>
        <v>0</v>
      </c>
      <c r="L95">
        <f t="shared" si="10"/>
        <v>0</v>
      </c>
      <c r="M95">
        <f t="shared" si="11"/>
        <v>1</v>
      </c>
      <c r="N95">
        <f t="shared" si="12"/>
        <v>0</v>
      </c>
      <c r="O95">
        <f t="shared" si="13"/>
        <v>1</v>
      </c>
      <c r="P95">
        <v>2</v>
      </c>
      <c r="Q95">
        <v>16.32</v>
      </c>
      <c r="R95">
        <v>4.3</v>
      </c>
      <c r="S95" s="24">
        <v>3.3290719774980708</v>
      </c>
    </row>
    <row r="96" spans="1:19" x14ac:dyDescent="0.35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  <c r="I96">
        <f t="shared" si="7"/>
        <v>0</v>
      </c>
      <c r="J96">
        <f t="shared" si="8"/>
        <v>0</v>
      </c>
      <c r="K96">
        <f t="shared" si="9"/>
        <v>0</v>
      </c>
      <c r="L96">
        <f t="shared" si="10"/>
        <v>0</v>
      </c>
      <c r="M96">
        <f t="shared" si="11"/>
        <v>1</v>
      </c>
      <c r="N96">
        <f t="shared" si="12"/>
        <v>0</v>
      </c>
      <c r="O96">
        <f t="shared" si="13"/>
        <v>1</v>
      </c>
      <c r="P96">
        <v>2</v>
      </c>
      <c r="Q96">
        <v>22.75</v>
      </c>
      <c r="R96">
        <v>3.25</v>
      </c>
      <c r="S96" s="24">
        <v>5.1605732412933811</v>
      </c>
    </row>
    <row r="97" spans="1:19" x14ac:dyDescent="0.35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  <c r="I97">
        <f t="shared" si="7"/>
        <v>1</v>
      </c>
      <c r="J97">
        <f t="shared" si="8"/>
        <v>1</v>
      </c>
      <c r="K97">
        <f t="shared" si="9"/>
        <v>0</v>
      </c>
      <c r="L97">
        <f t="shared" si="10"/>
        <v>0</v>
      </c>
      <c r="M97">
        <f t="shared" si="11"/>
        <v>1</v>
      </c>
      <c r="N97">
        <f t="shared" si="12"/>
        <v>0</v>
      </c>
      <c r="O97">
        <f t="shared" si="13"/>
        <v>1</v>
      </c>
      <c r="P97">
        <v>4</v>
      </c>
      <c r="Q97">
        <v>40.17</v>
      </c>
      <c r="R97">
        <v>4.7300000000000004</v>
      </c>
      <c r="S97" s="24">
        <v>3.6040423112613418</v>
      </c>
    </row>
    <row r="98" spans="1:19" x14ac:dyDescent="0.35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  <c r="I98">
        <f t="shared" si="7"/>
        <v>1</v>
      </c>
      <c r="J98">
        <f t="shared" si="8"/>
        <v>1</v>
      </c>
      <c r="K98">
        <f t="shared" si="9"/>
        <v>0</v>
      </c>
      <c r="L98">
        <f t="shared" si="10"/>
        <v>0</v>
      </c>
      <c r="M98">
        <f t="shared" si="11"/>
        <v>1</v>
      </c>
      <c r="N98">
        <f t="shared" si="12"/>
        <v>0</v>
      </c>
      <c r="O98">
        <f t="shared" si="13"/>
        <v>1</v>
      </c>
      <c r="P98">
        <v>2</v>
      </c>
      <c r="Q98">
        <v>27.28</v>
      </c>
      <c r="R98">
        <v>4</v>
      </c>
      <c r="S98" s="24">
        <v>2.1578864745193247</v>
      </c>
    </row>
    <row r="99" spans="1:19" x14ac:dyDescent="0.35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  <c r="I99">
        <f t="shared" si="7"/>
        <v>1</v>
      </c>
      <c r="J99">
        <f t="shared" si="8"/>
        <v>1</v>
      </c>
      <c r="K99">
        <f t="shared" si="9"/>
        <v>0</v>
      </c>
      <c r="L99">
        <f t="shared" si="10"/>
        <v>0</v>
      </c>
      <c r="M99">
        <f t="shared" si="11"/>
        <v>1</v>
      </c>
      <c r="N99">
        <f t="shared" si="12"/>
        <v>0</v>
      </c>
      <c r="O99">
        <f t="shared" si="13"/>
        <v>1</v>
      </c>
      <c r="P99">
        <v>2</v>
      </c>
      <c r="Q99">
        <v>12.03</v>
      </c>
      <c r="R99">
        <v>1.5</v>
      </c>
      <c r="S99" s="24">
        <v>3.0094588951057712</v>
      </c>
    </row>
    <row r="100" spans="1:19" x14ac:dyDescent="0.35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  <c r="I100">
        <f t="shared" si="7"/>
        <v>1</v>
      </c>
      <c r="J100">
        <f t="shared" si="8"/>
        <v>1</v>
      </c>
      <c r="K100">
        <f t="shared" si="9"/>
        <v>0</v>
      </c>
      <c r="L100">
        <f t="shared" si="10"/>
        <v>0</v>
      </c>
      <c r="M100">
        <f t="shared" si="11"/>
        <v>1</v>
      </c>
      <c r="N100">
        <f t="shared" si="12"/>
        <v>0</v>
      </c>
      <c r="O100">
        <f t="shared" si="13"/>
        <v>1</v>
      </c>
      <c r="P100">
        <v>2</v>
      </c>
      <c r="Q100">
        <v>21.01</v>
      </c>
      <c r="R100">
        <v>3</v>
      </c>
      <c r="S100" s="24">
        <v>2.2955590123442873</v>
      </c>
    </row>
    <row r="101" spans="1:19" x14ac:dyDescent="0.35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  <c r="I101">
        <f t="shared" si="7"/>
        <v>1</v>
      </c>
      <c r="J101">
        <f t="shared" si="8"/>
        <v>0</v>
      </c>
      <c r="K101">
        <f t="shared" si="9"/>
        <v>0</v>
      </c>
      <c r="L101">
        <f t="shared" si="10"/>
        <v>0</v>
      </c>
      <c r="M101">
        <f t="shared" si="11"/>
        <v>1</v>
      </c>
      <c r="N101">
        <f t="shared" si="12"/>
        <v>0</v>
      </c>
      <c r="O101">
        <f t="shared" si="13"/>
        <v>1</v>
      </c>
      <c r="P101">
        <v>2</v>
      </c>
      <c r="Q101">
        <v>12.46</v>
      </c>
      <c r="R101">
        <v>1.5</v>
      </c>
      <c r="S101" s="24">
        <v>2.1511155361281951</v>
      </c>
    </row>
    <row r="102" spans="1:19" x14ac:dyDescent="0.35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  <c r="I102">
        <f t="shared" si="7"/>
        <v>0</v>
      </c>
      <c r="J102">
        <f t="shared" si="8"/>
        <v>1</v>
      </c>
      <c r="K102">
        <f t="shared" si="9"/>
        <v>0</v>
      </c>
      <c r="L102">
        <f t="shared" si="10"/>
        <v>0</v>
      </c>
      <c r="M102">
        <f t="shared" si="11"/>
        <v>1</v>
      </c>
      <c r="N102">
        <f t="shared" si="12"/>
        <v>0</v>
      </c>
      <c r="O102">
        <f t="shared" si="13"/>
        <v>1</v>
      </c>
      <c r="P102">
        <v>2</v>
      </c>
      <c r="Q102">
        <v>11.35</v>
      </c>
      <c r="R102">
        <v>2.5</v>
      </c>
      <c r="S102" s="24">
        <v>2.5332799965918236</v>
      </c>
    </row>
    <row r="103" spans="1:19" x14ac:dyDescent="0.35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  <c r="I103">
        <f t="shared" si="7"/>
        <v>0</v>
      </c>
      <c r="J103">
        <f t="shared" si="8"/>
        <v>1</v>
      </c>
      <c r="K103">
        <f t="shared" si="9"/>
        <v>0</v>
      </c>
      <c r="L103">
        <f t="shared" si="10"/>
        <v>0</v>
      </c>
      <c r="M103">
        <f t="shared" si="11"/>
        <v>1</v>
      </c>
      <c r="N103">
        <f t="shared" si="12"/>
        <v>0</v>
      </c>
      <c r="O103">
        <f t="shared" si="13"/>
        <v>1</v>
      </c>
      <c r="P103">
        <v>2</v>
      </c>
      <c r="Q103">
        <v>15.38</v>
      </c>
      <c r="R103">
        <v>3</v>
      </c>
      <c r="S103" s="24">
        <v>5.3252969541599526</v>
      </c>
    </row>
    <row r="104" spans="1:19" x14ac:dyDescent="0.35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  <c r="I104">
        <f t="shared" si="7"/>
        <v>0</v>
      </c>
      <c r="J104">
        <f t="shared" si="8"/>
        <v>1</v>
      </c>
      <c r="K104">
        <f t="shared" si="9"/>
        <v>0</v>
      </c>
      <c r="L104">
        <f t="shared" si="10"/>
        <v>0</v>
      </c>
      <c r="M104">
        <f t="shared" si="11"/>
        <v>0</v>
      </c>
      <c r="N104">
        <f t="shared" si="12"/>
        <v>1</v>
      </c>
      <c r="O104">
        <f t="shared" si="13"/>
        <v>1</v>
      </c>
      <c r="P104">
        <v>3</v>
      </c>
      <c r="Q104">
        <v>44.3</v>
      </c>
      <c r="R104">
        <v>2.5</v>
      </c>
      <c r="S104" s="24">
        <v>3.0833321225791437</v>
      </c>
    </row>
    <row r="105" spans="1:19" x14ac:dyDescent="0.35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  <c r="I105">
        <f t="shared" si="7"/>
        <v>0</v>
      </c>
      <c r="J105">
        <f t="shared" si="8"/>
        <v>1</v>
      </c>
      <c r="K105">
        <f t="shared" si="9"/>
        <v>0</v>
      </c>
      <c r="L105">
        <f t="shared" si="10"/>
        <v>0</v>
      </c>
      <c r="M105">
        <f t="shared" si="11"/>
        <v>0</v>
      </c>
      <c r="N105">
        <f t="shared" si="12"/>
        <v>1</v>
      </c>
      <c r="O105">
        <f t="shared" si="13"/>
        <v>1</v>
      </c>
      <c r="P105">
        <v>2</v>
      </c>
      <c r="Q105">
        <v>22.42</v>
      </c>
      <c r="R105">
        <v>3.48</v>
      </c>
      <c r="S105" s="24">
        <v>3.0379829709016737</v>
      </c>
    </row>
    <row r="106" spans="1:19" x14ac:dyDescent="0.35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  <c r="I106">
        <f t="shared" si="7"/>
        <v>0</v>
      </c>
      <c r="J106">
        <f t="shared" si="8"/>
        <v>0</v>
      </c>
      <c r="K106">
        <f t="shared" si="9"/>
        <v>0</v>
      </c>
      <c r="L106">
        <f t="shared" si="10"/>
        <v>0</v>
      </c>
      <c r="M106">
        <f t="shared" si="11"/>
        <v>0</v>
      </c>
      <c r="N106">
        <f t="shared" si="12"/>
        <v>1</v>
      </c>
      <c r="O106">
        <f t="shared" si="13"/>
        <v>1</v>
      </c>
      <c r="P106">
        <v>2</v>
      </c>
      <c r="Q106">
        <v>20.92</v>
      </c>
      <c r="R106">
        <v>4.08</v>
      </c>
      <c r="S106" s="24">
        <v>2.3561197051418654</v>
      </c>
    </row>
    <row r="107" spans="1:19" x14ac:dyDescent="0.35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  <c r="I107">
        <f t="shared" si="7"/>
        <v>1</v>
      </c>
      <c r="J107">
        <f t="shared" si="8"/>
        <v>1</v>
      </c>
      <c r="K107">
        <f t="shared" si="9"/>
        <v>0</v>
      </c>
      <c r="L107">
        <f t="shared" si="10"/>
        <v>0</v>
      </c>
      <c r="M107">
        <f t="shared" si="11"/>
        <v>0</v>
      </c>
      <c r="N107">
        <f t="shared" si="12"/>
        <v>1</v>
      </c>
      <c r="O107">
        <f t="shared" si="13"/>
        <v>1</v>
      </c>
      <c r="P107">
        <v>2</v>
      </c>
      <c r="Q107">
        <v>15.36</v>
      </c>
      <c r="R107">
        <v>1.64</v>
      </c>
      <c r="S107" s="24">
        <v>2.8425970456327869</v>
      </c>
    </row>
    <row r="108" spans="1:19" x14ac:dyDescent="0.35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  <c r="I108">
        <f t="shared" si="7"/>
        <v>1</v>
      </c>
      <c r="J108">
        <f t="shared" si="8"/>
        <v>1</v>
      </c>
      <c r="K108">
        <f t="shared" si="9"/>
        <v>0</v>
      </c>
      <c r="L108">
        <f t="shared" si="10"/>
        <v>0</v>
      </c>
      <c r="M108">
        <f t="shared" si="11"/>
        <v>0</v>
      </c>
      <c r="N108">
        <f t="shared" si="12"/>
        <v>1</v>
      </c>
      <c r="O108">
        <f t="shared" si="13"/>
        <v>1</v>
      </c>
      <c r="P108">
        <v>2</v>
      </c>
      <c r="Q108">
        <v>20.49</v>
      </c>
      <c r="R108">
        <v>4.0599999999999996</v>
      </c>
      <c r="S108" s="24">
        <v>3.2901941308408076</v>
      </c>
    </row>
    <row r="109" spans="1:19" x14ac:dyDescent="0.35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  <c r="I109">
        <f t="shared" si="7"/>
        <v>1</v>
      </c>
      <c r="J109">
        <f t="shared" si="8"/>
        <v>1</v>
      </c>
      <c r="K109">
        <f t="shared" si="9"/>
        <v>0</v>
      </c>
      <c r="L109">
        <f t="shared" si="10"/>
        <v>0</v>
      </c>
      <c r="M109">
        <f t="shared" si="11"/>
        <v>0</v>
      </c>
      <c r="N109">
        <f t="shared" si="12"/>
        <v>1</v>
      </c>
      <c r="O109">
        <f t="shared" si="13"/>
        <v>1</v>
      </c>
      <c r="P109">
        <v>2</v>
      </c>
      <c r="Q109">
        <v>25.21</v>
      </c>
      <c r="R109">
        <v>4.29</v>
      </c>
      <c r="S109" s="24">
        <v>2.7261254757548894</v>
      </c>
    </row>
    <row r="110" spans="1:19" x14ac:dyDescent="0.35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  <c r="I110">
        <f t="shared" si="7"/>
        <v>1</v>
      </c>
      <c r="J110">
        <f t="shared" si="8"/>
        <v>0</v>
      </c>
      <c r="K110">
        <f t="shared" si="9"/>
        <v>0</v>
      </c>
      <c r="L110">
        <f t="shared" si="10"/>
        <v>0</v>
      </c>
      <c r="M110">
        <f t="shared" si="11"/>
        <v>0</v>
      </c>
      <c r="N110">
        <f t="shared" si="12"/>
        <v>1</v>
      </c>
      <c r="O110">
        <f t="shared" si="13"/>
        <v>1</v>
      </c>
      <c r="P110">
        <v>2</v>
      </c>
      <c r="Q110">
        <v>18.239999999999998</v>
      </c>
      <c r="R110">
        <v>3.76</v>
      </c>
      <c r="S110" s="24">
        <v>2.3142617071051923</v>
      </c>
    </row>
    <row r="111" spans="1:19" x14ac:dyDescent="0.35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  <c r="I111">
        <f t="shared" si="7"/>
        <v>0</v>
      </c>
      <c r="J111">
        <f t="shared" si="8"/>
        <v>1</v>
      </c>
      <c r="K111">
        <f t="shared" si="9"/>
        <v>0</v>
      </c>
      <c r="L111">
        <f t="shared" si="10"/>
        <v>0</v>
      </c>
      <c r="M111">
        <f t="shared" si="11"/>
        <v>0</v>
      </c>
      <c r="N111">
        <f t="shared" si="12"/>
        <v>1</v>
      </c>
      <c r="O111">
        <f t="shared" si="13"/>
        <v>1</v>
      </c>
      <c r="P111">
        <v>2</v>
      </c>
      <c r="Q111">
        <v>14.31</v>
      </c>
      <c r="R111">
        <v>4</v>
      </c>
      <c r="S111" s="24">
        <v>2.3240467381951424</v>
      </c>
    </row>
    <row r="112" spans="1:19" x14ac:dyDescent="0.35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  <c r="I112">
        <f t="shared" si="7"/>
        <v>1</v>
      </c>
      <c r="J112">
        <f t="shared" si="8"/>
        <v>0</v>
      </c>
      <c r="K112">
        <f t="shared" si="9"/>
        <v>0</v>
      </c>
      <c r="L112">
        <f t="shared" si="10"/>
        <v>0</v>
      </c>
      <c r="M112">
        <f t="shared" si="11"/>
        <v>0</v>
      </c>
      <c r="N112">
        <f t="shared" si="12"/>
        <v>1</v>
      </c>
      <c r="O112">
        <f t="shared" si="13"/>
        <v>1</v>
      </c>
      <c r="P112">
        <v>2</v>
      </c>
      <c r="Q112">
        <v>14</v>
      </c>
      <c r="R112">
        <v>3</v>
      </c>
      <c r="S112" s="24">
        <v>1.5745715438882062</v>
      </c>
    </row>
    <row r="113" spans="1:19" x14ac:dyDescent="0.35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  <c r="I113">
        <f t="shared" si="7"/>
        <v>0</v>
      </c>
      <c r="J113">
        <f t="shared" si="8"/>
        <v>0</v>
      </c>
      <c r="K113">
        <f t="shared" si="9"/>
        <v>0</v>
      </c>
      <c r="L113">
        <f t="shared" si="10"/>
        <v>0</v>
      </c>
      <c r="M113">
        <f t="shared" si="11"/>
        <v>0</v>
      </c>
      <c r="N113">
        <f t="shared" si="12"/>
        <v>1</v>
      </c>
      <c r="O113">
        <f t="shared" si="13"/>
        <v>1</v>
      </c>
      <c r="P113">
        <v>1</v>
      </c>
      <c r="Q113">
        <v>7.25</v>
      </c>
      <c r="R113">
        <v>1</v>
      </c>
      <c r="S113" s="24">
        <v>4.8953152803279778</v>
      </c>
    </row>
    <row r="114" spans="1:19" x14ac:dyDescent="0.35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  <c r="I114">
        <f t="shared" si="7"/>
        <v>1</v>
      </c>
      <c r="J114">
        <f t="shared" si="8"/>
        <v>0</v>
      </c>
      <c r="K114">
        <f t="shared" si="9"/>
        <v>1</v>
      </c>
      <c r="L114">
        <f t="shared" si="10"/>
        <v>0</v>
      </c>
      <c r="M114">
        <f t="shared" si="11"/>
        <v>0</v>
      </c>
      <c r="N114">
        <f t="shared" si="12"/>
        <v>0</v>
      </c>
      <c r="O114">
        <f t="shared" si="13"/>
        <v>1</v>
      </c>
      <c r="P114">
        <v>3</v>
      </c>
      <c r="Q114">
        <v>38.07</v>
      </c>
      <c r="R114">
        <v>4</v>
      </c>
      <c r="S114" s="24">
        <v>3.3892304023942548</v>
      </c>
    </row>
    <row r="115" spans="1:19" x14ac:dyDescent="0.35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0</v>
      </c>
      <c r="M115">
        <f t="shared" si="11"/>
        <v>0</v>
      </c>
      <c r="N115">
        <f t="shared" si="12"/>
        <v>0</v>
      </c>
      <c r="O115">
        <f t="shared" si="13"/>
        <v>1</v>
      </c>
      <c r="P115">
        <v>2</v>
      </c>
      <c r="Q115">
        <v>23.95</v>
      </c>
      <c r="R115">
        <v>2.5499999999999998</v>
      </c>
      <c r="S115" s="24">
        <v>3.7809312158288653</v>
      </c>
    </row>
    <row r="116" spans="1:19" x14ac:dyDescent="0.35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  <c r="I116">
        <f t="shared" si="7"/>
        <v>0</v>
      </c>
      <c r="J116">
        <f t="shared" si="8"/>
        <v>0</v>
      </c>
      <c r="K116">
        <f t="shared" si="9"/>
        <v>1</v>
      </c>
      <c r="L116">
        <f t="shared" si="10"/>
        <v>0</v>
      </c>
      <c r="M116">
        <f t="shared" si="11"/>
        <v>0</v>
      </c>
      <c r="N116">
        <f t="shared" si="12"/>
        <v>0</v>
      </c>
      <c r="O116">
        <f t="shared" si="13"/>
        <v>1</v>
      </c>
      <c r="P116">
        <v>3</v>
      </c>
      <c r="Q116">
        <v>25.71</v>
      </c>
      <c r="R116">
        <v>4</v>
      </c>
      <c r="S116" s="24">
        <v>2.8172733140370649</v>
      </c>
    </row>
    <row r="117" spans="1:19" x14ac:dyDescent="0.35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  <c r="I117">
        <f t="shared" si="7"/>
        <v>0</v>
      </c>
      <c r="J117">
        <f t="shared" si="8"/>
        <v>0</v>
      </c>
      <c r="K117">
        <f t="shared" si="9"/>
        <v>1</v>
      </c>
      <c r="L117">
        <f t="shared" si="10"/>
        <v>0</v>
      </c>
      <c r="M117">
        <f t="shared" si="11"/>
        <v>0</v>
      </c>
      <c r="N117">
        <f t="shared" si="12"/>
        <v>0</v>
      </c>
      <c r="O117">
        <f t="shared" si="13"/>
        <v>1</v>
      </c>
      <c r="P117">
        <v>2</v>
      </c>
      <c r="Q117">
        <v>17.309999999999999</v>
      </c>
      <c r="R117">
        <v>3.5</v>
      </c>
      <c r="S117" s="24">
        <v>4.2904867860730267</v>
      </c>
    </row>
    <row r="118" spans="1:19" x14ac:dyDescent="0.35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  <c r="I118">
        <f t="shared" si="7"/>
        <v>1</v>
      </c>
      <c r="J118">
        <f t="shared" si="8"/>
        <v>0</v>
      </c>
      <c r="K118">
        <f t="shared" si="9"/>
        <v>1</v>
      </c>
      <c r="L118">
        <f t="shared" si="10"/>
        <v>0</v>
      </c>
      <c r="M118">
        <f t="shared" si="11"/>
        <v>0</v>
      </c>
      <c r="N118">
        <f t="shared" si="12"/>
        <v>0</v>
      </c>
      <c r="O118">
        <f t="shared" si="13"/>
        <v>1</v>
      </c>
      <c r="P118">
        <v>4</v>
      </c>
      <c r="Q118">
        <v>29.93</v>
      </c>
      <c r="R118">
        <v>5.07</v>
      </c>
      <c r="S118" s="24">
        <v>2.0847044321564425</v>
      </c>
    </row>
    <row r="119" spans="1:19" x14ac:dyDescent="0.35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  <c r="I119">
        <f t="shared" si="7"/>
        <v>0</v>
      </c>
      <c r="J119">
        <f t="shared" si="8"/>
        <v>0</v>
      </c>
      <c r="K119">
        <f t="shared" si="9"/>
        <v>0</v>
      </c>
      <c r="L119">
        <f t="shared" si="10"/>
        <v>1</v>
      </c>
      <c r="M119">
        <f t="shared" si="11"/>
        <v>0</v>
      </c>
      <c r="N119">
        <f t="shared" si="12"/>
        <v>0</v>
      </c>
      <c r="O119">
        <f t="shared" si="13"/>
        <v>0</v>
      </c>
      <c r="P119">
        <v>2</v>
      </c>
      <c r="Q119">
        <v>10.65</v>
      </c>
      <c r="R119">
        <v>1.5</v>
      </c>
      <c r="S119" s="24">
        <v>2.2535016380187889</v>
      </c>
    </row>
    <row r="120" spans="1:19" x14ac:dyDescent="0.35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  <c r="I120">
        <f t="shared" si="7"/>
        <v>0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0</v>
      </c>
      <c r="N120">
        <f t="shared" si="12"/>
        <v>0</v>
      </c>
      <c r="O120">
        <f t="shared" si="13"/>
        <v>0</v>
      </c>
      <c r="P120">
        <v>2</v>
      </c>
      <c r="Q120">
        <v>12.43</v>
      </c>
      <c r="R120">
        <v>1.8</v>
      </c>
      <c r="S120" s="24">
        <v>3.6924435032927896</v>
      </c>
    </row>
    <row r="121" spans="1:19" x14ac:dyDescent="0.35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  <c r="I121">
        <f t="shared" si="7"/>
        <v>0</v>
      </c>
      <c r="J121">
        <f t="shared" si="8"/>
        <v>0</v>
      </c>
      <c r="K121">
        <f t="shared" si="9"/>
        <v>0</v>
      </c>
      <c r="L121">
        <f t="shared" si="10"/>
        <v>1</v>
      </c>
      <c r="M121">
        <f t="shared" si="11"/>
        <v>0</v>
      </c>
      <c r="N121">
        <f t="shared" si="12"/>
        <v>0</v>
      </c>
      <c r="O121">
        <f t="shared" si="13"/>
        <v>0</v>
      </c>
      <c r="P121">
        <v>4</v>
      </c>
      <c r="Q121">
        <v>24.08</v>
      </c>
      <c r="R121">
        <v>2.92</v>
      </c>
      <c r="S121" s="24">
        <v>2.1256141312837769</v>
      </c>
    </row>
    <row r="122" spans="1:19" x14ac:dyDescent="0.35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  <c r="I122">
        <f t="shared" si="7"/>
        <v>1</v>
      </c>
      <c r="J122">
        <f t="shared" si="8"/>
        <v>0</v>
      </c>
      <c r="K122">
        <f t="shared" si="9"/>
        <v>0</v>
      </c>
      <c r="L122">
        <f t="shared" si="10"/>
        <v>1</v>
      </c>
      <c r="M122">
        <f t="shared" si="11"/>
        <v>0</v>
      </c>
      <c r="N122">
        <f t="shared" si="12"/>
        <v>0</v>
      </c>
      <c r="O122">
        <f t="shared" si="13"/>
        <v>0</v>
      </c>
      <c r="P122">
        <v>2</v>
      </c>
      <c r="Q122">
        <v>11.69</v>
      </c>
      <c r="R122">
        <v>2.31</v>
      </c>
      <c r="S122" s="24">
        <v>2.347383230043353</v>
      </c>
    </row>
    <row r="123" spans="1:19" x14ac:dyDescent="0.35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  <c r="I123">
        <f t="shared" si="7"/>
        <v>0</v>
      </c>
      <c r="J123">
        <f t="shared" si="8"/>
        <v>0</v>
      </c>
      <c r="K123">
        <f t="shared" si="9"/>
        <v>0</v>
      </c>
      <c r="L123">
        <f t="shared" si="10"/>
        <v>1</v>
      </c>
      <c r="M123">
        <f t="shared" si="11"/>
        <v>0</v>
      </c>
      <c r="N123">
        <f t="shared" si="12"/>
        <v>0</v>
      </c>
      <c r="O123">
        <f t="shared" si="13"/>
        <v>0</v>
      </c>
      <c r="P123">
        <v>2</v>
      </c>
      <c r="Q123">
        <v>13.42</v>
      </c>
      <c r="R123">
        <v>1.68</v>
      </c>
      <c r="S123" s="24">
        <v>2.3693269509839068</v>
      </c>
    </row>
    <row r="124" spans="1:19" x14ac:dyDescent="0.35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  <c r="I124">
        <f t="shared" si="7"/>
        <v>1</v>
      </c>
      <c r="J124">
        <f t="shared" si="8"/>
        <v>0</v>
      </c>
      <c r="K124">
        <f t="shared" si="9"/>
        <v>0</v>
      </c>
      <c r="L124">
        <f t="shared" si="10"/>
        <v>1</v>
      </c>
      <c r="M124">
        <f t="shared" si="11"/>
        <v>0</v>
      </c>
      <c r="N124">
        <f t="shared" si="12"/>
        <v>0</v>
      </c>
      <c r="O124">
        <f t="shared" si="13"/>
        <v>0</v>
      </c>
      <c r="P124">
        <v>2</v>
      </c>
      <c r="Q124">
        <v>14.26</v>
      </c>
      <c r="R124">
        <v>2.5</v>
      </c>
      <c r="S124" s="24">
        <v>2.5295894666622027</v>
      </c>
    </row>
    <row r="125" spans="1:19" x14ac:dyDescent="0.35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  <c r="I125">
        <f t="shared" si="7"/>
        <v>1</v>
      </c>
      <c r="J125">
        <f t="shared" si="8"/>
        <v>0</v>
      </c>
      <c r="K125">
        <f t="shared" si="9"/>
        <v>0</v>
      </c>
      <c r="L125">
        <f t="shared" si="10"/>
        <v>1</v>
      </c>
      <c r="M125">
        <f t="shared" si="11"/>
        <v>0</v>
      </c>
      <c r="N125">
        <f t="shared" si="12"/>
        <v>0</v>
      </c>
      <c r="O125">
        <f t="shared" si="13"/>
        <v>0</v>
      </c>
      <c r="P125">
        <v>2</v>
      </c>
      <c r="Q125">
        <v>15.95</v>
      </c>
      <c r="R125">
        <v>2</v>
      </c>
      <c r="S125" s="24">
        <v>2.2582431325654841</v>
      </c>
    </row>
    <row r="126" spans="1:19" x14ac:dyDescent="0.35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  <c r="I126">
        <f t="shared" si="7"/>
        <v>0</v>
      </c>
      <c r="J126">
        <f t="shared" si="8"/>
        <v>0</v>
      </c>
      <c r="K126">
        <f t="shared" si="9"/>
        <v>0</v>
      </c>
      <c r="L126">
        <f t="shared" si="10"/>
        <v>1</v>
      </c>
      <c r="M126">
        <f t="shared" si="11"/>
        <v>0</v>
      </c>
      <c r="N126">
        <f t="shared" si="12"/>
        <v>0</v>
      </c>
      <c r="O126">
        <f t="shared" si="13"/>
        <v>0</v>
      </c>
      <c r="P126">
        <v>2</v>
      </c>
      <c r="Q126">
        <v>12.48</v>
      </c>
      <c r="R126">
        <v>2.52</v>
      </c>
      <c r="S126" s="24">
        <v>4.5690441153287473</v>
      </c>
    </row>
    <row r="127" spans="1:19" x14ac:dyDescent="0.35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  <c r="I127">
        <f t="shared" si="7"/>
        <v>0</v>
      </c>
      <c r="J127">
        <f t="shared" si="8"/>
        <v>0</v>
      </c>
      <c r="K127">
        <f t="shared" si="9"/>
        <v>0</v>
      </c>
      <c r="L127">
        <f t="shared" si="10"/>
        <v>1</v>
      </c>
      <c r="M127">
        <f t="shared" si="11"/>
        <v>0</v>
      </c>
      <c r="N127">
        <f t="shared" si="12"/>
        <v>0</v>
      </c>
      <c r="O127">
        <f t="shared" si="13"/>
        <v>0</v>
      </c>
      <c r="P127">
        <v>6</v>
      </c>
      <c r="Q127">
        <v>29.8</v>
      </c>
      <c r="R127">
        <v>4.2</v>
      </c>
      <c r="S127" s="24">
        <v>1.8250033770233052</v>
      </c>
    </row>
    <row r="128" spans="1:19" x14ac:dyDescent="0.35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  <c r="I128">
        <f t="shared" si="7"/>
        <v>1</v>
      </c>
      <c r="J128">
        <f t="shared" si="8"/>
        <v>0</v>
      </c>
      <c r="K128">
        <f t="shared" si="9"/>
        <v>0</v>
      </c>
      <c r="L128">
        <f t="shared" si="10"/>
        <v>1</v>
      </c>
      <c r="M128">
        <f t="shared" si="11"/>
        <v>0</v>
      </c>
      <c r="N128">
        <f t="shared" si="12"/>
        <v>0</v>
      </c>
      <c r="O128">
        <f t="shared" si="13"/>
        <v>0</v>
      </c>
      <c r="P128">
        <v>2</v>
      </c>
      <c r="Q128">
        <v>8.52</v>
      </c>
      <c r="R128">
        <v>1.48</v>
      </c>
      <c r="S128" s="24">
        <v>2.451696110070646</v>
      </c>
    </row>
    <row r="129" spans="1:19" x14ac:dyDescent="0.35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  <c r="I129">
        <f t="shared" si="7"/>
        <v>0</v>
      </c>
      <c r="J129">
        <f t="shared" si="8"/>
        <v>0</v>
      </c>
      <c r="K129">
        <f t="shared" si="9"/>
        <v>0</v>
      </c>
      <c r="L129">
        <f t="shared" si="10"/>
        <v>1</v>
      </c>
      <c r="M129">
        <f t="shared" si="11"/>
        <v>0</v>
      </c>
      <c r="N129">
        <f t="shared" si="12"/>
        <v>0</v>
      </c>
      <c r="O129">
        <f t="shared" si="13"/>
        <v>0</v>
      </c>
      <c r="P129">
        <v>2</v>
      </c>
      <c r="Q129">
        <v>14.52</v>
      </c>
      <c r="R129">
        <v>2</v>
      </c>
      <c r="S129" s="24">
        <v>2.1539302525381911</v>
      </c>
    </row>
    <row r="130" spans="1:19" x14ac:dyDescent="0.35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  <c r="I130">
        <f t="shared" si="7"/>
        <v>0</v>
      </c>
      <c r="J130">
        <f t="shared" si="8"/>
        <v>0</v>
      </c>
      <c r="K130">
        <f t="shared" si="9"/>
        <v>0</v>
      </c>
      <c r="L130">
        <f t="shared" si="10"/>
        <v>1</v>
      </c>
      <c r="M130">
        <f t="shared" si="11"/>
        <v>0</v>
      </c>
      <c r="N130">
        <f t="shared" si="12"/>
        <v>0</v>
      </c>
      <c r="O130">
        <f t="shared" si="13"/>
        <v>0</v>
      </c>
      <c r="P130">
        <v>2</v>
      </c>
      <c r="Q130">
        <v>11.38</v>
      </c>
      <c r="R130">
        <v>2</v>
      </c>
      <c r="S130" s="24">
        <v>3.3481576353251312</v>
      </c>
    </row>
    <row r="131" spans="1:19" x14ac:dyDescent="0.35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  <c r="I131">
        <f t="shared" ref="I131:I194" si="14">IF(A131="Female",0,1)</f>
        <v>1</v>
      </c>
      <c r="J131">
        <f t="shared" ref="J131:J194" si="15">IF(B131="No",0,1)</f>
        <v>0</v>
      </c>
      <c r="K131">
        <f t="shared" ref="K131:K194" si="16">IF(C131="Sun",1,0)</f>
        <v>0</v>
      </c>
      <c r="L131">
        <f t="shared" ref="L131:L194" si="17">IF(C131="Thur",1,0)</f>
        <v>1</v>
      </c>
      <c r="M131">
        <f t="shared" ref="M131:M194" si="18">IF(C131="Fri",1,0)</f>
        <v>0</v>
      </c>
      <c r="N131">
        <f t="shared" ref="N131:N194" si="19">IF(C131="Sat",1,0)</f>
        <v>0</v>
      </c>
      <c r="O131">
        <f t="shared" ref="O131:O194" si="20">IF(D131="Dinner",1,0)</f>
        <v>0</v>
      </c>
      <c r="P131">
        <v>3</v>
      </c>
      <c r="Q131">
        <v>22.82</v>
      </c>
      <c r="R131">
        <v>2.1800000000000002</v>
      </c>
      <c r="S131" s="24">
        <v>2.8264070252853184</v>
      </c>
    </row>
    <row r="132" spans="1:19" x14ac:dyDescent="0.35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  <c r="I132">
        <f t="shared" si="14"/>
        <v>1</v>
      </c>
      <c r="J132">
        <f t="shared" si="15"/>
        <v>0</v>
      </c>
      <c r="K132">
        <f t="shared" si="16"/>
        <v>0</v>
      </c>
      <c r="L132">
        <f t="shared" si="17"/>
        <v>1</v>
      </c>
      <c r="M132">
        <f t="shared" si="18"/>
        <v>0</v>
      </c>
      <c r="N132">
        <f t="shared" si="19"/>
        <v>0</v>
      </c>
      <c r="O132">
        <f t="shared" si="20"/>
        <v>0</v>
      </c>
      <c r="P132">
        <v>2</v>
      </c>
      <c r="Q132">
        <v>19.079999999999998</v>
      </c>
      <c r="R132">
        <v>1.5</v>
      </c>
      <c r="S132" s="24">
        <v>2.9969679829405864</v>
      </c>
    </row>
    <row r="133" spans="1:19" x14ac:dyDescent="0.35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  <c r="I133">
        <f t="shared" si="14"/>
        <v>0</v>
      </c>
      <c r="J133">
        <f t="shared" si="15"/>
        <v>0</v>
      </c>
      <c r="K133">
        <f t="shared" si="16"/>
        <v>0</v>
      </c>
      <c r="L133">
        <f t="shared" si="17"/>
        <v>1</v>
      </c>
      <c r="M133">
        <f t="shared" si="18"/>
        <v>0</v>
      </c>
      <c r="N133">
        <f t="shared" si="19"/>
        <v>0</v>
      </c>
      <c r="O133">
        <f t="shared" si="20"/>
        <v>0</v>
      </c>
      <c r="P133">
        <v>2</v>
      </c>
      <c r="Q133">
        <v>20.27</v>
      </c>
      <c r="R133">
        <v>2.83</v>
      </c>
      <c r="S133" s="24">
        <v>2.1340159754420718</v>
      </c>
    </row>
    <row r="134" spans="1:19" x14ac:dyDescent="0.35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  <c r="I134">
        <f t="shared" si="14"/>
        <v>0</v>
      </c>
      <c r="J134">
        <f t="shared" si="15"/>
        <v>0</v>
      </c>
      <c r="K134">
        <f t="shared" si="16"/>
        <v>0</v>
      </c>
      <c r="L134">
        <f t="shared" si="17"/>
        <v>1</v>
      </c>
      <c r="M134">
        <f t="shared" si="18"/>
        <v>0</v>
      </c>
      <c r="N134">
        <f t="shared" si="19"/>
        <v>0</v>
      </c>
      <c r="O134">
        <f t="shared" si="20"/>
        <v>0</v>
      </c>
      <c r="P134">
        <v>2</v>
      </c>
      <c r="Q134">
        <v>11.17</v>
      </c>
      <c r="R134">
        <v>1.5</v>
      </c>
      <c r="S134" s="24">
        <v>2.2373805565600255</v>
      </c>
    </row>
    <row r="135" spans="1:19" x14ac:dyDescent="0.35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  <c r="I135">
        <f t="shared" si="14"/>
        <v>0</v>
      </c>
      <c r="J135">
        <f t="shared" si="15"/>
        <v>0</v>
      </c>
      <c r="K135">
        <f t="shared" si="16"/>
        <v>0</v>
      </c>
      <c r="L135">
        <f t="shared" si="17"/>
        <v>1</v>
      </c>
      <c r="M135">
        <f t="shared" si="18"/>
        <v>0</v>
      </c>
      <c r="N135">
        <f t="shared" si="19"/>
        <v>0</v>
      </c>
      <c r="O135">
        <f t="shared" si="20"/>
        <v>0</v>
      </c>
      <c r="P135">
        <v>2</v>
      </c>
      <c r="Q135">
        <v>12.26</v>
      </c>
      <c r="R135">
        <v>2</v>
      </c>
      <c r="S135" s="24">
        <v>2.8063599021634422</v>
      </c>
    </row>
    <row r="136" spans="1:19" x14ac:dyDescent="0.35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  <c r="I136">
        <f t="shared" si="14"/>
        <v>0</v>
      </c>
      <c r="J136">
        <f t="shared" si="15"/>
        <v>0</v>
      </c>
      <c r="K136">
        <f t="shared" si="16"/>
        <v>0</v>
      </c>
      <c r="L136">
        <f t="shared" si="17"/>
        <v>1</v>
      </c>
      <c r="M136">
        <f t="shared" si="18"/>
        <v>0</v>
      </c>
      <c r="N136">
        <f t="shared" si="19"/>
        <v>0</v>
      </c>
      <c r="O136">
        <f t="shared" si="20"/>
        <v>0</v>
      </c>
      <c r="P136">
        <v>2</v>
      </c>
      <c r="Q136">
        <v>18.260000000000002</v>
      </c>
      <c r="R136">
        <v>3.25</v>
      </c>
      <c r="S136" s="24">
        <v>1.8817684655578903</v>
      </c>
    </row>
    <row r="137" spans="1:19" x14ac:dyDescent="0.35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  <c r="I137">
        <f t="shared" si="14"/>
        <v>0</v>
      </c>
      <c r="J137">
        <f t="shared" si="15"/>
        <v>0</v>
      </c>
      <c r="K137">
        <f t="shared" si="16"/>
        <v>0</v>
      </c>
      <c r="L137">
        <f t="shared" si="17"/>
        <v>1</v>
      </c>
      <c r="M137">
        <f t="shared" si="18"/>
        <v>0</v>
      </c>
      <c r="N137">
        <f t="shared" si="19"/>
        <v>0</v>
      </c>
      <c r="O137">
        <f t="shared" si="20"/>
        <v>0</v>
      </c>
      <c r="P137">
        <v>2</v>
      </c>
      <c r="Q137">
        <v>8.51</v>
      </c>
      <c r="R137">
        <v>1.25</v>
      </c>
      <c r="S137" s="24">
        <v>2.0543588670575934</v>
      </c>
    </row>
    <row r="138" spans="1:19" x14ac:dyDescent="0.35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  <c r="I138">
        <f t="shared" si="14"/>
        <v>0</v>
      </c>
      <c r="J138">
        <f t="shared" si="15"/>
        <v>0</v>
      </c>
      <c r="K138">
        <f t="shared" si="16"/>
        <v>0</v>
      </c>
      <c r="L138">
        <f t="shared" si="17"/>
        <v>1</v>
      </c>
      <c r="M138">
        <f t="shared" si="18"/>
        <v>0</v>
      </c>
      <c r="N138">
        <f t="shared" si="19"/>
        <v>0</v>
      </c>
      <c r="O138">
        <f t="shared" si="20"/>
        <v>0</v>
      </c>
      <c r="P138">
        <v>2</v>
      </c>
      <c r="Q138">
        <v>10.33</v>
      </c>
      <c r="R138">
        <v>2</v>
      </c>
      <c r="S138" s="24">
        <v>2.4166090504251017</v>
      </c>
    </row>
    <row r="139" spans="1:19" x14ac:dyDescent="0.35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  <c r="I139">
        <f t="shared" si="14"/>
        <v>0</v>
      </c>
      <c r="J139">
        <f t="shared" si="15"/>
        <v>0</v>
      </c>
      <c r="K139">
        <f t="shared" si="16"/>
        <v>0</v>
      </c>
      <c r="L139">
        <f t="shared" si="17"/>
        <v>1</v>
      </c>
      <c r="M139">
        <f t="shared" si="18"/>
        <v>0</v>
      </c>
      <c r="N139">
        <f t="shared" si="19"/>
        <v>0</v>
      </c>
      <c r="O139">
        <f t="shared" si="20"/>
        <v>0</v>
      </c>
      <c r="P139">
        <v>2</v>
      </c>
      <c r="Q139">
        <v>14.15</v>
      </c>
      <c r="R139">
        <v>2</v>
      </c>
      <c r="S139" s="24">
        <v>2.4374352764855134</v>
      </c>
    </row>
    <row r="140" spans="1:19" x14ac:dyDescent="0.35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  <c r="I140">
        <f t="shared" si="14"/>
        <v>1</v>
      </c>
      <c r="J140">
        <f t="shared" si="15"/>
        <v>1</v>
      </c>
      <c r="K140">
        <f t="shared" si="16"/>
        <v>0</v>
      </c>
      <c r="L140">
        <f t="shared" si="17"/>
        <v>1</v>
      </c>
      <c r="M140">
        <f t="shared" si="18"/>
        <v>0</v>
      </c>
      <c r="N140">
        <f t="shared" si="19"/>
        <v>0</v>
      </c>
      <c r="O140">
        <f t="shared" si="20"/>
        <v>0</v>
      </c>
      <c r="P140">
        <v>2</v>
      </c>
      <c r="Q140">
        <v>16</v>
      </c>
      <c r="R140">
        <v>2</v>
      </c>
      <c r="S140" s="24">
        <v>2.3227274584005384</v>
      </c>
    </row>
    <row r="141" spans="1:19" x14ac:dyDescent="0.35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  <c r="I141">
        <f t="shared" si="14"/>
        <v>0</v>
      </c>
      <c r="J141">
        <f t="shared" si="15"/>
        <v>0</v>
      </c>
      <c r="K141">
        <f t="shared" si="16"/>
        <v>0</v>
      </c>
      <c r="L141">
        <f t="shared" si="17"/>
        <v>1</v>
      </c>
      <c r="M141">
        <f t="shared" si="18"/>
        <v>0</v>
      </c>
      <c r="N141">
        <f t="shared" si="19"/>
        <v>0</v>
      </c>
      <c r="O141">
        <f t="shared" si="20"/>
        <v>0</v>
      </c>
      <c r="P141">
        <v>2</v>
      </c>
      <c r="Q141">
        <v>13.16</v>
      </c>
      <c r="R141">
        <v>2.75</v>
      </c>
      <c r="S141" s="24">
        <v>2.7314442883256591</v>
      </c>
    </row>
    <row r="142" spans="1:19" x14ac:dyDescent="0.35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  <c r="I142">
        <f t="shared" si="14"/>
        <v>0</v>
      </c>
      <c r="J142">
        <f t="shared" si="15"/>
        <v>0</v>
      </c>
      <c r="K142">
        <f t="shared" si="16"/>
        <v>0</v>
      </c>
      <c r="L142">
        <f t="shared" si="17"/>
        <v>1</v>
      </c>
      <c r="M142">
        <f t="shared" si="18"/>
        <v>0</v>
      </c>
      <c r="N142">
        <f t="shared" si="19"/>
        <v>0</v>
      </c>
      <c r="O142">
        <f t="shared" si="20"/>
        <v>0</v>
      </c>
      <c r="P142">
        <v>2</v>
      </c>
      <c r="Q142">
        <v>17.47</v>
      </c>
      <c r="R142">
        <v>3.5</v>
      </c>
      <c r="S142" s="24">
        <v>4.9380652370873843</v>
      </c>
    </row>
    <row r="143" spans="1:19" x14ac:dyDescent="0.35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  <c r="I143">
        <f t="shared" si="14"/>
        <v>1</v>
      </c>
      <c r="J143">
        <f t="shared" si="15"/>
        <v>0</v>
      </c>
      <c r="K143">
        <f t="shared" si="16"/>
        <v>0</v>
      </c>
      <c r="L143">
        <f t="shared" si="17"/>
        <v>1</v>
      </c>
      <c r="M143">
        <f t="shared" si="18"/>
        <v>0</v>
      </c>
      <c r="N143">
        <f t="shared" si="19"/>
        <v>0</v>
      </c>
      <c r="O143">
        <f t="shared" si="20"/>
        <v>0</v>
      </c>
      <c r="P143">
        <v>6</v>
      </c>
      <c r="Q143">
        <v>34.299999999999997</v>
      </c>
      <c r="R143">
        <v>6.7</v>
      </c>
      <c r="S143" s="24">
        <v>5.4243563676749575</v>
      </c>
    </row>
    <row r="144" spans="1:19" x14ac:dyDescent="0.35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  <c r="I144">
        <f t="shared" si="14"/>
        <v>1</v>
      </c>
      <c r="J144">
        <f t="shared" si="15"/>
        <v>0</v>
      </c>
      <c r="K144">
        <f t="shared" si="16"/>
        <v>0</v>
      </c>
      <c r="L144">
        <f t="shared" si="17"/>
        <v>1</v>
      </c>
      <c r="M144">
        <f t="shared" si="18"/>
        <v>0</v>
      </c>
      <c r="N144">
        <f t="shared" si="19"/>
        <v>0</v>
      </c>
      <c r="O144">
        <f t="shared" si="20"/>
        <v>0</v>
      </c>
      <c r="P144">
        <v>5</v>
      </c>
      <c r="Q144">
        <v>41.19</v>
      </c>
      <c r="R144">
        <v>5</v>
      </c>
      <c r="S144" s="24">
        <v>4.3082619152605144</v>
      </c>
    </row>
    <row r="145" spans="1:19" x14ac:dyDescent="0.35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  <c r="I145">
        <f t="shared" si="14"/>
        <v>0</v>
      </c>
      <c r="J145">
        <f t="shared" si="15"/>
        <v>0</v>
      </c>
      <c r="K145">
        <f t="shared" si="16"/>
        <v>0</v>
      </c>
      <c r="L145">
        <f t="shared" si="17"/>
        <v>1</v>
      </c>
      <c r="M145">
        <f t="shared" si="18"/>
        <v>0</v>
      </c>
      <c r="N145">
        <f t="shared" si="19"/>
        <v>0</v>
      </c>
      <c r="O145">
        <f t="shared" si="20"/>
        <v>0</v>
      </c>
      <c r="P145">
        <v>6</v>
      </c>
      <c r="Q145">
        <v>27.05</v>
      </c>
      <c r="R145">
        <v>5</v>
      </c>
      <c r="S145" s="24">
        <v>2.6328212017544002</v>
      </c>
    </row>
    <row r="146" spans="1:19" x14ac:dyDescent="0.35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  <c r="I146">
        <f t="shared" si="14"/>
        <v>0</v>
      </c>
      <c r="J146">
        <f t="shared" si="15"/>
        <v>0</v>
      </c>
      <c r="K146">
        <f t="shared" si="16"/>
        <v>0</v>
      </c>
      <c r="L146">
        <f t="shared" si="17"/>
        <v>1</v>
      </c>
      <c r="M146">
        <f t="shared" si="18"/>
        <v>0</v>
      </c>
      <c r="N146">
        <f t="shared" si="19"/>
        <v>0</v>
      </c>
      <c r="O146">
        <f t="shared" si="20"/>
        <v>0</v>
      </c>
      <c r="P146">
        <v>2</v>
      </c>
      <c r="Q146">
        <v>16.43</v>
      </c>
      <c r="R146">
        <v>2.2999999999999998</v>
      </c>
      <c r="S146" s="24">
        <v>1.866595683008466</v>
      </c>
    </row>
    <row r="147" spans="1:19" x14ac:dyDescent="0.35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  <c r="I147">
        <f t="shared" si="14"/>
        <v>0</v>
      </c>
      <c r="J147">
        <f t="shared" si="15"/>
        <v>0</v>
      </c>
      <c r="K147">
        <f t="shared" si="16"/>
        <v>0</v>
      </c>
      <c r="L147">
        <f t="shared" si="17"/>
        <v>1</v>
      </c>
      <c r="M147">
        <f t="shared" si="18"/>
        <v>0</v>
      </c>
      <c r="N147">
        <f t="shared" si="19"/>
        <v>0</v>
      </c>
      <c r="O147">
        <f t="shared" si="20"/>
        <v>0</v>
      </c>
      <c r="P147">
        <v>2</v>
      </c>
      <c r="Q147">
        <v>8.35</v>
      </c>
      <c r="R147">
        <v>1.5</v>
      </c>
      <c r="S147" s="24">
        <v>3.009482078665342</v>
      </c>
    </row>
    <row r="148" spans="1:19" x14ac:dyDescent="0.35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  <c r="I148">
        <f t="shared" si="14"/>
        <v>0</v>
      </c>
      <c r="J148">
        <f t="shared" si="15"/>
        <v>0</v>
      </c>
      <c r="K148">
        <f t="shared" si="16"/>
        <v>0</v>
      </c>
      <c r="L148">
        <f t="shared" si="17"/>
        <v>1</v>
      </c>
      <c r="M148">
        <f t="shared" si="18"/>
        <v>0</v>
      </c>
      <c r="N148">
        <f t="shared" si="19"/>
        <v>0</v>
      </c>
      <c r="O148">
        <f t="shared" si="20"/>
        <v>0</v>
      </c>
      <c r="P148">
        <v>3</v>
      </c>
      <c r="Q148">
        <v>18.64</v>
      </c>
      <c r="R148">
        <v>1.36</v>
      </c>
      <c r="S148" s="24">
        <v>2.2003968990958036</v>
      </c>
    </row>
    <row r="149" spans="1:19" x14ac:dyDescent="0.35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  <c r="I149">
        <f t="shared" si="14"/>
        <v>0</v>
      </c>
      <c r="J149">
        <f t="shared" si="15"/>
        <v>0</v>
      </c>
      <c r="K149">
        <f t="shared" si="16"/>
        <v>0</v>
      </c>
      <c r="L149">
        <f t="shared" si="17"/>
        <v>1</v>
      </c>
      <c r="M149">
        <f t="shared" si="18"/>
        <v>0</v>
      </c>
      <c r="N149">
        <f t="shared" si="19"/>
        <v>0</v>
      </c>
      <c r="O149">
        <f t="shared" si="20"/>
        <v>0</v>
      </c>
      <c r="P149">
        <v>2</v>
      </c>
      <c r="Q149">
        <v>11.87</v>
      </c>
      <c r="R149">
        <v>1.63</v>
      </c>
      <c r="S149" s="24">
        <v>1.9444890396000227</v>
      </c>
    </row>
    <row r="150" spans="1:19" x14ac:dyDescent="0.35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  <c r="I150">
        <f t="shared" si="14"/>
        <v>1</v>
      </c>
      <c r="J150">
        <f t="shared" si="15"/>
        <v>0</v>
      </c>
      <c r="K150">
        <f t="shared" si="16"/>
        <v>0</v>
      </c>
      <c r="L150">
        <f t="shared" si="17"/>
        <v>1</v>
      </c>
      <c r="M150">
        <f t="shared" si="18"/>
        <v>0</v>
      </c>
      <c r="N150">
        <f t="shared" si="19"/>
        <v>0</v>
      </c>
      <c r="O150">
        <f t="shared" si="20"/>
        <v>0</v>
      </c>
      <c r="P150">
        <v>2</v>
      </c>
      <c r="Q150">
        <v>9.7799999999999994</v>
      </c>
      <c r="R150">
        <v>1.73</v>
      </c>
      <c r="S150" s="24">
        <v>1.7292251871800635</v>
      </c>
    </row>
    <row r="151" spans="1:19" x14ac:dyDescent="0.35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  <c r="I151">
        <f t="shared" si="14"/>
        <v>1</v>
      </c>
      <c r="J151">
        <f t="shared" si="15"/>
        <v>0</v>
      </c>
      <c r="K151">
        <f t="shared" si="16"/>
        <v>0</v>
      </c>
      <c r="L151">
        <f t="shared" si="17"/>
        <v>1</v>
      </c>
      <c r="M151">
        <f t="shared" si="18"/>
        <v>0</v>
      </c>
      <c r="N151">
        <f t="shared" si="19"/>
        <v>0</v>
      </c>
      <c r="O151">
        <f t="shared" si="20"/>
        <v>0</v>
      </c>
      <c r="P151">
        <v>2</v>
      </c>
      <c r="Q151">
        <v>7.51</v>
      </c>
      <c r="R151">
        <v>2</v>
      </c>
      <c r="S151" s="24">
        <v>2.4523110799672958</v>
      </c>
    </row>
    <row r="152" spans="1:19" x14ac:dyDescent="0.35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  <c r="I152">
        <f t="shared" si="14"/>
        <v>1</v>
      </c>
      <c r="J152">
        <f t="shared" si="15"/>
        <v>0</v>
      </c>
      <c r="K152">
        <f t="shared" si="16"/>
        <v>1</v>
      </c>
      <c r="L152">
        <f t="shared" si="17"/>
        <v>0</v>
      </c>
      <c r="M152">
        <f t="shared" si="18"/>
        <v>0</v>
      </c>
      <c r="N152">
        <f t="shared" si="19"/>
        <v>0</v>
      </c>
      <c r="O152">
        <f t="shared" si="20"/>
        <v>1</v>
      </c>
      <c r="P152">
        <v>2</v>
      </c>
      <c r="Q152">
        <v>14.07</v>
      </c>
      <c r="R152">
        <v>2.5</v>
      </c>
      <c r="S152" s="24">
        <v>2.3631709824894274</v>
      </c>
    </row>
    <row r="153" spans="1:19" x14ac:dyDescent="0.35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  <c r="I153">
        <f t="shared" si="14"/>
        <v>1</v>
      </c>
      <c r="J153">
        <f t="shared" si="15"/>
        <v>0</v>
      </c>
      <c r="K153">
        <f t="shared" si="16"/>
        <v>1</v>
      </c>
      <c r="L153">
        <f t="shared" si="17"/>
        <v>0</v>
      </c>
      <c r="M153">
        <f t="shared" si="18"/>
        <v>0</v>
      </c>
      <c r="N153">
        <f t="shared" si="19"/>
        <v>0</v>
      </c>
      <c r="O153">
        <f t="shared" si="20"/>
        <v>1</v>
      </c>
      <c r="P153">
        <v>2</v>
      </c>
      <c r="Q153">
        <v>13.13</v>
      </c>
      <c r="R153">
        <v>2</v>
      </c>
      <c r="S153" s="24">
        <v>2.9219052499934621</v>
      </c>
    </row>
    <row r="154" spans="1:19" x14ac:dyDescent="0.35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  <c r="I154">
        <f t="shared" si="14"/>
        <v>1</v>
      </c>
      <c r="J154">
        <f t="shared" si="15"/>
        <v>0</v>
      </c>
      <c r="K154">
        <f t="shared" si="16"/>
        <v>1</v>
      </c>
      <c r="L154">
        <f t="shared" si="17"/>
        <v>0</v>
      </c>
      <c r="M154">
        <f t="shared" si="18"/>
        <v>0</v>
      </c>
      <c r="N154">
        <f t="shared" si="19"/>
        <v>0</v>
      </c>
      <c r="O154">
        <f t="shared" si="20"/>
        <v>1</v>
      </c>
      <c r="P154">
        <v>3</v>
      </c>
      <c r="Q154">
        <v>17.260000000000002</v>
      </c>
      <c r="R154">
        <v>2.74</v>
      </c>
      <c r="S154" s="24">
        <v>3.7803019728486298</v>
      </c>
    </row>
    <row r="155" spans="1:19" x14ac:dyDescent="0.35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  <c r="I155">
        <f t="shared" si="14"/>
        <v>1</v>
      </c>
      <c r="J155">
        <f t="shared" si="15"/>
        <v>0</v>
      </c>
      <c r="K155">
        <f t="shared" si="16"/>
        <v>1</v>
      </c>
      <c r="L155">
        <f t="shared" si="17"/>
        <v>0</v>
      </c>
      <c r="M155">
        <f t="shared" si="18"/>
        <v>0</v>
      </c>
      <c r="N155">
        <f t="shared" si="19"/>
        <v>0</v>
      </c>
      <c r="O155">
        <f t="shared" si="20"/>
        <v>1</v>
      </c>
      <c r="P155">
        <v>4</v>
      </c>
      <c r="Q155">
        <v>24.55</v>
      </c>
      <c r="R155">
        <v>2</v>
      </c>
      <c r="S155" s="24">
        <v>3.3270150941845746</v>
      </c>
    </row>
    <row r="156" spans="1:19" x14ac:dyDescent="0.35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  <c r="I156">
        <f t="shared" si="14"/>
        <v>1</v>
      </c>
      <c r="J156">
        <f t="shared" si="15"/>
        <v>0</v>
      </c>
      <c r="K156">
        <f t="shared" si="16"/>
        <v>1</v>
      </c>
      <c r="L156">
        <f t="shared" si="17"/>
        <v>0</v>
      </c>
      <c r="M156">
        <f t="shared" si="18"/>
        <v>0</v>
      </c>
      <c r="N156">
        <f t="shared" si="19"/>
        <v>0</v>
      </c>
      <c r="O156">
        <f t="shared" si="20"/>
        <v>1</v>
      </c>
      <c r="P156">
        <v>4</v>
      </c>
      <c r="Q156">
        <v>19.77</v>
      </c>
      <c r="R156">
        <v>2</v>
      </c>
      <c r="S156" s="24">
        <v>4.5077006001892563</v>
      </c>
    </row>
    <row r="157" spans="1:19" x14ac:dyDescent="0.35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  <c r="I157">
        <f t="shared" si="14"/>
        <v>0</v>
      </c>
      <c r="J157">
        <f t="shared" si="15"/>
        <v>0</v>
      </c>
      <c r="K157">
        <f t="shared" si="16"/>
        <v>1</v>
      </c>
      <c r="L157">
        <f t="shared" si="17"/>
        <v>0</v>
      </c>
      <c r="M157">
        <f t="shared" si="18"/>
        <v>0</v>
      </c>
      <c r="N157">
        <f t="shared" si="19"/>
        <v>0</v>
      </c>
      <c r="O157">
        <f t="shared" si="20"/>
        <v>1</v>
      </c>
      <c r="P157">
        <v>5</v>
      </c>
      <c r="Q157">
        <v>29.85</v>
      </c>
      <c r="R157">
        <v>5.14</v>
      </c>
      <c r="S157" s="24">
        <v>6.354357632601447</v>
      </c>
    </row>
    <row r="158" spans="1:19" x14ac:dyDescent="0.35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  <c r="I158">
        <f t="shared" si="14"/>
        <v>1</v>
      </c>
      <c r="J158">
        <f t="shared" si="15"/>
        <v>0</v>
      </c>
      <c r="K158">
        <f t="shared" si="16"/>
        <v>1</v>
      </c>
      <c r="L158">
        <f t="shared" si="17"/>
        <v>0</v>
      </c>
      <c r="M158">
        <f t="shared" si="18"/>
        <v>0</v>
      </c>
      <c r="N158">
        <f t="shared" si="19"/>
        <v>0</v>
      </c>
      <c r="O158">
        <f t="shared" si="20"/>
        <v>1</v>
      </c>
      <c r="P158">
        <v>6</v>
      </c>
      <c r="Q158">
        <v>48.17</v>
      </c>
      <c r="R158">
        <v>5</v>
      </c>
      <c r="S158" s="24">
        <v>3.8806888112128108</v>
      </c>
    </row>
    <row r="159" spans="1:19" x14ac:dyDescent="0.35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  <c r="I159">
        <f t="shared" si="14"/>
        <v>0</v>
      </c>
      <c r="J159">
        <f t="shared" si="15"/>
        <v>0</v>
      </c>
      <c r="K159">
        <f t="shared" si="16"/>
        <v>1</v>
      </c>
      <c r="L159">
        <f t="shared" si="17"/>
        <v>0</v>
      </c>
      <c r="M159">
        <f t="shared" si="18"/>
        <v>0</v>
      </c>
      <c r="N159">
        <f t="shared" si="19"/>
        <v>0</v>
      </c>
      <c r="O159">
        <f t="shared" si="20"/>
        <v>1</v>
      </c>
      <c r="P159">
        <v>4</v>
      </c>
      <c r="Q159">
        <v>25</v>
      </c>
      <c r="R159">
        <v>3.75</v>
      </c>
      <c r="S159" s="24">
        <v>2.4455401415761662</v>
      </c>
    </row>
    <row r="160" spans="1:19" x14ac:dyDescent="0.35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  <c r="I160">
        <f t="shared" si="14"/>
        <v>0</v>
      </c>
      <c r="J160">
        <f t="shared" si="15"/>
        <v>0</v>
      </c>
      <c r="K160">
        <f t="shared" si="16"/>
        <v>1</v>
      </c>
      <c r="L160">
        <f t="shared" si="17"/>
        <v>0</v>
      </c>
      <c r="M160">
        <f t="shared" si="18"/>
        <v>0</v>
      </c>
      <c r="N160">
        <f t="shared" si="19"/>
        <v>0</v>
      </c>
      <c r="O160">
        <f t="shared" si="20"/>
        <v>1</v>
      </c>
      <c r="P160">
        <v>2</v>
      </c>
      <c r="Q160">
        <v>13.39</v>
      </c>
      <c r="R160">
        <v>2.61</v>
      </c>
      <c r="S160" s="24">
        <v>3.0159730519213737</v>
      </c>
    </row>
    <row r="161" spans="1:19" x14ac:dyDescent="0.35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  <c r="I161">
        <f t="shared" si="14"/>
        <v>1</v>
      </c>
      <c r="J161">
        <f t="shared" si="15"/>
        <v>0</v>
      </c>
      <c r="K161">
        <f t="shared" si="16"/>
        <v>1</v>
      </c>
      <c r="L161">
        <f t="shared" si="17"/>
        <v>0</v>
      </c>
      <c r="M161">
        <f t="shared" si="18"/>
        <v>0</v>
      </c>
      <c r="N161">
        <f t="shared" si="19"/>
        <v>0</v>
      </c>
      <c r="O161">
        <f t="shared" si="20"/>
        <v>1</v>
      </c>
      <c r="P161">
        <v>4</v>
      </c>
      <c r="Q161">
        <v>16.489999999999998</v>
      </c>
      <c r="R161">
        <v>2</v>
      </c>
      <c r="S161" s="24">
        <v>3.4910708055002266</v>
      </c>
    </row>
    <row r="162" spans="1:19" x14ac:dyDescent="0.35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  <c r="I162">
        <f t="shared" si="14"/>
        <v>1</v>
      </c>
      <c r="J162">
        <f t="shared" si="15"/>
        <v>0</v>
      </c>
      <c r="K162">
        <f t="shared" si="16"/>
        <v>1</v>
      </c>
      <c r="L162">
        <f t="shared" si="17"/>
        <v>0</v>
      </c>
      <c r="M162">
        <f t="shared" si="18"/>
        <v>0</v>
      </c>
      <c r="N162">
        <f t="shared" si="19"/>
        <v>0</v>
      </c>
      <c r="O162">
        <f t="shared" si="20"/>
        <v>1</v>
      </c>
      <c r="P162">
        <v>4</v>
      </c>
      <c r="Q162">
        <v>21.5</v>
      </c>
      <c r="R162">
        <v>3.5</v>
      </c>
      <c r="S162" s="24">
        <v>2.3186009337504929</v>
      </c>
    </row>
    <row r="163" spans="1:19" x14ac:dyDescent="0.35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  <c r="I163">
        <f t="shared" si="14"/>
        <v>1</v>
      </c>
      <c r="J163">
        <f t="shared" si="15"/>
        <v>0</v>
      </c>
      <c r="K163">
        <f t="shared" si="16"/>
        <v>1</v>
      </c>
      <c r="L163">
        <f t="shared" si="17"/>
        <v>0</v>
      </c>
      <c r="M163">
        <f t="shared" si="18"/>
        <v>0</v>
      </c>
      <c r="N163">
        <f t="shared" si="19"/>
        <v>0</v>
      </c>
      <c r="O163">
        <f t="shared" si="20"/>
        <v>1</v>
      </c>
      <c r="P163">
        <v>2</v>
      </c>
      <c r="Q163">
        <v>12.66</v>
      </c>
      <c r="R163">
        <v>2.5</v>
      </c>
      <c r="S163" s="24">
        <v>2.880047251956789</v>
      </c>
    </row>
    <row r="164" spans="1:19" x14ac:dyDescent="0.35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  <c r="I164">
        <f t="shared" si="14"/>
        <v>0</v>
      </c>
      <c r="J164">
        <f t="shared" si="15"/>
        <v>0</v>
      </c>
      <c r="K164">
        <f t="shared" si="16"/>
        <v>1</v>
      </c>
      <c r="L164">
        <f t="shared" si="17"/>
        <v>0</v>
      </c>
      <c r="M164">
        <f t="shared" si="18"/>
        <v>0</v>
      </c>
      <c r="N164">
        <f t="shared" si="19"/>
        <v>0</v>
      </c>
      <c r="O164">
        <f t="shared" si="20"/>
        <v>1</v>
      </c>
      <c r="P164">
        <v>3</v>
      </c>
      <c r="Q164">
        <v>16.21</v>
      </c>
      <c r="R164">
        <v>2</v>
      </c>
      <c r="S164" s="24">
        <v>2.4276553083244812</v>
      </c>
    </row>
    <row r="165" spans="1:19" x14ac:dyDescent="0.35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  <c r="I165">
        <f t="shared" si="14"/>
        <v>1</v>
      </c>
      <c r="J165">
        <f t="shared" si="15"/>
        <v>0</v>
      </c>
      <c r="K165">
        <f t="shared" si="16"/>
        <v>1</v>
      </c>
      <c r="L165">
        <f t="shared" si="17"/>
        <v>0</v>
      </c>
      <c r="M165">
        <f t="shared" si="18"/>
        <v>0</v>
      </c>
      <c r="N165">
        <f t="shared" si="19"/>
        <v>0</v>
      </c>
      <c r="O165">
        <f t="shared" si="20"/>
        <v>1</v>
      </c>
      <c r="P165">
        <v>2</v>
      </c>
      <c r="Q165">
        <v>13.81</v>
      </c>
      <c r="R165">
        <v>2</v>
      </c>
      <c r="S165" s="24">
        <v>2.7393436075004618</v>
      </c>
    </row>
    <row r="166" spans="1:19" x14ac:dyDescent="0.35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  <c r="I166">
        <f t="shared" si="14"/>
        <v>0</v>
      </c>
      <c r="J166">
        <f t="shared" si="15"/>
        <v>1</v>
      </c>
      <c r="K166">
        <f t="shared" si="16"/>
        <v>1</v>
      </c>
      <c r="L166">
        <f t="shared" si="17"/>
        <v>0</v>
      </c>
      <c r="M166">
        <f t="shared" si="18"/>
        <v>0</v>
      </c>
      <c r="N166">
        <f t="shared" si="19"/>
        <v>0</v>
      </c>
      <c r="O166">
        <f t="shared" si="20"/>
        <v>1</v>
      </c>
      <c r="P166">
        <v>2</v>
      </c>
      <c r="Q166">
        <v>17.510000000000002</v>
      </c>
      <c r="R166">
        <v>3</v>
      </c>
      <c r="S166" s="24">
        <v>3.6103702581735964</v>
      </c>
    </row>
    <row r="167" spans="1:19" x14ac:dyDescent="0.35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  <c r="I167">
        <f t="shared" si="14"/>
        <v>1</v>
      </c>
      <c r="J167">
        <f t="shared" si="15"/>
        <v>0</v>
      </c>
      <c r="K167">
        <f t="shared" si="16"/>
        <v>1</v>
      </c>
      <c r="L167">
        <f t="shared" si="17"/>
        <v>0</v>
      </c>
      <c r="M167">
        <f t="shared" si="18"/>
        <v>0</v>
      </c>
      <c r="N167">
        <f t="shared" si="19"/>
        <v>0</v>
      </c>
      <c r="O167">
        <f t="shared" si="20"/>
        <v>1</v>
      </c>
      <c r="P167">
        <v>3</v>
      </c>
      <c r="Q167">
        <v>24.52</v>
      </c>
      <c r="R167">
        <v>3.48</v>
      </c>
      <c r="S167" s="24">
        <v>3.0867230503151051</v>
      </c>
    </row>
    <row r="168" spans="1:19" x14ac:dyDescent="0.35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  <c r="I168">
        <f t="shared" si="14"/>
        <v>1</v>
      </c>
      <c r="J168">
        <f t="shared" si="15"/>
        <v>0</v>
      </c>
      <c r="K168">
        <f t="shared" si="16"/>
        <v>1</v>
      </c>
      <c r="L168">
        <f t="shared" si="17"/>
        <v>0</v>
      </c>
      <c r="M168">
        <f t="shared" si="18"/>
        <v>0</v>
      </c>
      <c r="N168">
        <f t="shared" si="19"/>
        <v>0</v>
      </c>
      <c r="O168">
        <f t="shared" si="20"/>
        <v>1</v>
      </c>
      <c r="P168">
        <v>2</v>
      </c>
      <c r="Q168">
        <v>20.76</v>
      </c>
      <c r="R168">
        <v>2.2400000000000002</v>
      </c>
      <c r="S168" s="24">
        <v>4.4592839919353739</v>
      </c>
    </row>
    <row r="169" spans="1:19" x14ac:dyDescent="0.35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  <c r="I169">
        <f t="shared" si="14"/>
        <v>1</v>
      </c>
      <c r="J169">
        <f t="shared" si="15"/>
        <v>0</v>
      </c>
      <c r="K169">
        <f t="shared" si="16"/>
        <v>1</v>
      </c>
      <c r="L169">
        <f t="shared" si="17"/>
        <v>0</v>
      </c>
      <c r="M169">
        <f t="shared" si="18"/>
        <v>0</v>
      </c>
      <c r="N169">
        <f t="shared" si="19"/>
        <v>0</v>
      </c>
      <c r="O169">
        <f t="shared" si="20"/>
        <v>1</v>
      </c>
      <c r="P169">
        <v>4</v>
      </c>
      <c r="Q169">
        <v>31.71</v>
      </c>
      <c r="R169">
        <v>4.5</v>
      </c>
      <c r="S169" s="24">
        <v>1.9614945128310739</v>
      </c>
    </row>
    <row r="170" spans="1:19" x14ac:dyDescent="0.35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  <c r="I170">
        <f t="shared" si="14"/>
        <v>0</v>
      </c>
      <c r="J170">
        <f t="shared" si="15"/>
        <v>1</v>
      </c>
      <c r="K170">
        <f t="shared" si="16"/>
        <v>0</v>
      </c>
      <c r="L170">
        <f t="shared" si="17"/>
        <v>0</v>
      </c>
      <c r="M170">
        <f t="shared" si="18"/>
        <v>0</v>
      </c>
      <c r="N170">
        <f t="shared" si="19"/>
        <v>1</v>
      </c>
      <c r="O170">
        <f t="shared" si="20"/>
        <v>1</v>
      </c>
      <c r="P170">
        <v>2</v>
      </c>
      <c r="Q170">
        <v>10.59</v>
      </c>
      <c r="R170">
        <v>1.61</v>
      </c>
      <c r="S170" s="24">
        <v>1.9652877084684302</v>
      </c>
    </row>
    <row r="171" spans="1:19" x14ac:dyDescent="0.35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  <c r="I171">
        <f t="shared" si="14"/>
        <v>0</v>
      </c>
      <c r="J171">
        <f t="shared" si="15"/>
        <v>1</v>
      </c>
      <c r="K171">
        <f t="shared" si="16"/>
        <v>0</v>
      </c>
      <c r="L171">
        <f t="shared" si="17"/>
        <v>0</v>
      </c>
      <c r="M171">
        <f t="shared" si="18"/>
        <v>0</v>
      </c>
      <c r="N171">
        <f t="shared" si="19"/>
        <v>1</v>
      </c>
      <c r="O171">
        <f t="shared" si="20"/>
        <v>1</v>
      </c>
      <c r="P171">
        <v>2</v>
      </c>
      <c r="Q171">
        <v>10.63</v>
      </c>
      <c r="R171">
        <v>2</v>
      </c>
      <c r="S171" s="24">
        <v>5.8849261566957356</v>
      </c>
    </row>
    <row r="172" spans="1:19" x14ac:dyDescent="0.35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  <c r="I172">
        <f t="shared" si="14"/>
        <v>1</v>
      </c>
      <c r="J172">
        <f t="shared" si="15"/>
        <v>1</v>
      </c>
      <c r="K172">
        <f t="shared" si="16"/>
        <v>0</v>
      </c>
      <c r="L172">
        <f t="shared" si="17"/>
        <v>0</v>
      </c>
      <c r="M172">
        <f t="shared" si="18"/>
        <v>0</v>
      </c>
      <c r="N172">
        <f t="shared" si="19"/>
        <v>1</v>
      </c>
      <c r="O172">
        <f t="shared" si="20"/>
        <v>1</v>
      </c>
      <c r="P172">
        <v>3</v>
      </c>
      <c r="Q172">
        <v>50.81</v>
      </c>
      <c r="R172">
        <v>10</v>
      </c>
      <c r="S172" s="24">
        <v>2.3987931560621218</v>
      </c>
    </row>
    <row r="173" spans="1:19" x14ac:dyDescent="0.35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  <c r="I173">
        <f t="shared" si="14"/>
        <v>1</v>
      </c>
      <c r="J173">
        <f t="shared" si="15"/>
        <v>1</v>
      </c>
      <c r="K173">
        <f t="shared" si="16"/>
        <v>0</v>
      </c>
      <c r="L173">
        <f t="shared" si="17"/>
        <v>0</v>
      </c>
      <c r="M173">
        <f t="shared" si="18"/>
        <v>0</v>
      </c>
      <c r="N173">
        <f t="shared" si="19"/>
        <v>1</v>
      </c>
      <c r="O173">
        <f t="shared" si="20"/>
        <v>1</v>
      </c>
      <c r="P173">
        <v>2</v>
      </c>
      <c r="Q173">
        <v>15.81</v>
      </c>
      <c r="R173">
        <v>3.16</v>
      </c>
      <c r="S173" s="24">
        <v>1.708675539074695</v>
      </c>
    </row>
    <row r="174" spans="1:19" x14ac:dyDescent="0.35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  <c r="I174">
        <f t="shared" si="14"/>
        <v>1</v>
      </c>
      <c r="J174">
        <f t="shared" si="15"/>
        <v>1</v>
      </c>
      <c r="K174">
        <f t="shared" si="16"/>
        <v>1</v>
      </c>
      <c r="L174">
        <f t="shared" si="17"/>
        <v>0</v>
      </c>
      <c r="M174">
        <f t="shared" si="18"/>
        <v>0</v>
      </c>
      <c r="N174">
        <f t="shared" si="19"/>
        <v>0</v>
      </c>
      <c r="O174">
        <f t="shared" si="20"/>
        <v>1</v>
      </c>
      <c r="P174">
        <v>2</v>
      </c>
      <c r="Q174">
        <v>7.25</v>
      </c>
      <c r="R174">
        <v>5.15</v>
      </c>
      <c r="S174" s="24">
        <v>4.0414908560487026</v>
      </c>
    </row>
    <row r="175" spans="1:19" x14ac:dyDescent="0.35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  <c r="I175">
        <f t="shared" si="14"/>
        <v>1</v>
      </c>
      <c r="J175">
        <f t="shared" si="15"/>
        <v>1</v>
      </c>
      <c r="K175">
        <f t="shared" si="16"/>
        <v>1</v>
      </c>
      <c r="L175">
        <f t="shared" si="17"/>
        <v>0</v>
      </c>
      <c r="M175">
        <f t="shared" si="18"/>
        <v>0</v>
      </c>
      <c r="N175">
        <f t="shared" si="19"/>
        <v>0</v>
      </c>
      <c r="O175">
        <f t="shared" si="20"/>
        <v>1</v>
      </c>
      <c r="P175">
        <v>2</v>
      </c>
      <c r="Q175">
        <v>31.85</v>
      </c>
      <c r="R175">
        <v>3.18</v>
      </c>
      <c r="S175" s="24">
        <v>2.6161975953121441</v>
      </c>
    </row>
    <row r="176" spans="1:19" x14ac:dyDescent="0.35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  <c r="I176">
        <f t="shared" si="14"/>
        <v>1</v>
      </c>
      <c r="J176">
        <f t="shared" si="15"/>
        <v>1</v>
      </c>
      <c r="K176">
        <f t="shared" si="16"/>
        <v>1</v>
      </c>
      <c r="L176">
        <f t="shared" si="17"/>
        <v>0</v>
      </c>
      <c r="M176">
        <f t="shared" si="18"/>
        <v>0</v>
      </c>
      <c r="N176">
        <f t="shared" si="19"/>
        <v>0</v>
      </c>
      <c r="O176">
        <f t="shared" si="20"/>
        <v>1</v>
      </c>
      <c r="P176">
        <v>2</v>
      </c>
      <c r="Q176">
        <v>16.82</v>
      </c>
      <c r="R176">
        <v>4</v>
      </c>
      <c r="S176" s="24">
        <v>4.1410622415293004</v>
      </c>
    </row>
    <row r="177" spans="1:19" x14ac:dyDescent="0.35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  <c r="I177">
        <f t="shared" si="14"/>
        <v>1</v>
      </c>
      <c r="J177">
        <f t="shared" si="15"/>
        <v>1</v>
      </c>
      <c r="K177">
        <f t="shared" si="16"/>
        <v>1</v>
      </c>
      <c r="L177">
        <f t="shared" si="17"/>
        <v>0</v>
      </c>
      <c r="M177">
        <f t="shared" si="18"/>
        <v>0</v>
      </c>
      <c r="N177">
        <f t="shared" si="19"/>
        <v>0</v>
      </c>
      <c r="O177">
        <f t="shared" si="20"/>
        <v>1</v>
      </c>
      <c r="P177">
        <v>2</v>
      </c>
      <c r="Q177">
        <v>32.9</v>
      </c>
      <c r="R177">
        <v>3.11</v>
      </c>
      <c r="S177" s="24">
        <v>2.7176655786114203</v>
      </c>
    </row>
    <row r="178" spans="1:19" x14ac:dyDescent="0.35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  <c r="I178">
        <f t="shared" si="14"/>
        <v>1</v>
      </c>
      <c r="J178">
        <f t="shared" si="15"/>
        <v>1</v>
      </c>
      <c r="K178">
        <f t="shared" si="16"/>
        <v>1</v>
      </c>
      <c r="L178">
        <f t="shared" si="17"/>
        <v>0</v>
      </c>
      <c r="M178">
        <f t="shared" si="18"/>
        <v>0</v>
      </c>
      <c r="N178">
        <f t="shared" si="19"/>
        <v>0</v>
      </c>
      <c r="O178">
        <f t="shared" si="20"/>
        <v>1</v>
      </c>
      <c r="P178">
        <v>2</v>
      </c>
      <c r="Q178">
        <v>17.89</v>
      </c>
      <c r="R178">
        <v>2</v>
      </c>
      <c r="S178" s="24">
        <v>2.3942956505268116</v>
      </c>
    </row>
    <row r="179" spans="1:19" x14ac:dyDescent="0.35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  <c r="I179">
        <f t="shared" si="14"/>
        <v>1</v>
      </c>
      <c r="J179">
        <f t="shared" si="15"/>
        <v>1</v>
      </c>
      <c r="K179">
        <f t="shared" si="16"/>
        <v>1</v>
      </c>
      <c r="L179">
        <f t="shared" si="17"/>
        <v>0</v>
      </c>
      <c r="M179">
        <f t="shared" si="18"/>
        <v>0</v>
      </c>
      <c r="N179">
        <f t="shared" si="19"/>
        <v>0</v>
      </c>
      <c r="O179">
        <f t="shared" si="20"/>
        <v>1</v>
      </c>
      <c r="P179">
        <v>2</v>
      </c>
      <c r="Q179">
        <v>14.48</v>
      </c>
      <c r="R179">
        <v>2</v>
      </c>
      <c r="S179" s="24">
        <v>1.9892391702132908</v>
      </c>
    </row>
    <row r="180" spans="1:19" x14ac:dyDescent="0.35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  <c r="I180">
        <f t="shared" si="14"/>
        <v>0</v>
      </c>
      <c r="J180">
        <f t="shared" si="15"/>
        <v>1</v>
      </c>
      <c r="K180">
        <f t="shared" si="16"/>
        <v>1</v>
      </c>
      <c r="L180">
        <f t="shared" si="17"/>
        <v>0</v>
      </c>
      <c r="M180">
        <f t="shared" si="18"/>
        <v>0</v>
      </c>
      <c r="N180">
        <f t="shared" si="19"/>
        <v>0</v>
      </c>
      <c r="O180">
        <f t="shared" si="20"/>
        <v>1</v>
      </c>
      <c r="P180">
        <v>2</v>
      </c>
      <c r="Q180">
        <v>9.6</v>
      </c>
      <c r="R180">
        <v>4</v>
      </c>
      <c r="S180" s="24">
        <v>4.3051179528449524</v>
      </c>
    </row>
    <row r="181" spans="1:19" x14ac:dyDescent="0.35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  <c r="I181">
        <f t="shared" si="14"/>
        <v>1</v>
      </c>
      <c r="J181">
        <f t="shared" si="15"/>
        <v>1</v>
      </c>
      <c r="K181">
        <f t="shared" si="16"/>
        <v>1</v>
      </c>
      <c r="L181">
        <f t="shared" si="17"/>
        <v>0</v>
      </c>
      <c r="M181">
        <f t="shared" si="18"/>
        <v>0</v>
      </c>
      <c r="N181">
        <f t="shared" si="19"/>
        <v>0</v>
      </c>
      <c r="O181">
        <f t="shared" si="20"/>
        <v>1</v>
      </c>
      <c r="P181">
        <v>2</v>
      </c>
      <c r="Q181">
        <v>34.630000000000003</v>
      </c>
      <c r="R181">
        <v>3.55</v>
      </c>
      <c r="S181" s="24">
        <v>4.6411881865576632</v>
      </c>
    </row>
    <row r="182" spans="1:19" x14ac:dyDescent="0.35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  <c r="I182">
        <f t="shared" si="14"/>
        <v>1</v>
      </c>
      <c r="J182">
        <f t="shared" si="15"/>
        <v>1</v>
      </c>
      <c r="K182">
        <f t="shared" si="16"/>
        <v>1</v>
      </c>
      <c r="L182">
        <f t="shared" si="17"/>
        <v>0</v>
      </c>
      <c r="M182">
        <f t="shared" si="18"/>
        <v>0</v>
      </c>
      <c r="N182">
        <f t="shared" si="19"/>
        <v>0</v>
      </c>
      <c r="O182">
        <f t="shared" si="20"/>
        <v>1</v>
      </c>
      <c r="P182">
        <v>4</v>
      </c>
      <c r="Q182">
        <v>34.65</v>
      </c>
      <c r="R182">
        <v>3.68</v>
      </c>
      <c r="S182" s="24">
        <v>3.2335401852918508</v>
      </c>
    </row>
    <row r="183" spans="1:19" x14ac:dyDescent="0.35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  <c r="I183">
        <f t="shared" si="14"/>
        <v>1</v>
      </c>
      <c r="J183">
        <f t="shared" si="15"/>
        <v>1</v>
      </c>
      <c r="K183">
        <f t="shared" si="16"/>
        <v>1</v>
      </c>
      <c r="L183">
        <f t="shared" si="17"/>
        <v>0</v>
      </c>
      <c r="M183">
        <f t="shared" si="18"/>
        <v>0</v>
      </c>
      <c r="N183">
        <f t="shared" si="19"/>
        <v>0</v>
      </c>
      <c r="O183">
        <f t="shared" si="20"/>
        <v>1</v>
      </c>
      <c r="P183">
        <v>2</v>
      </c>
      <c r="Q183">
        <v>23.33</v>
      </c>
      <c r="R183">
        <v>5.65</v>
      </c>
      <c r="S183" s="24">
        <v>5.4887812016034072</v>
      </c>
    </row>
    <row r="184" spans="1:19" x14ac:dyDescent="0.35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  <c r="I184">
        <f t="shared" si="14"/>
        <v>1</v>
      </c>
      <c r="J184">
        <f t="shared" si="15"/>
        <v>1</v>
      </c>
      <c r="K184">
        <f t="shared" si="16"/>
        <v>1</v>
      </c>
      <c r="L184">
        <f t="shared" si="17"/>
        <v>0</v>
      </c>
      <c r="M184">
        <f t="shared" si="18"/>
        <v>0</v>
      </c>
      <c r="N184">
        <f t="shared" si="19"/>
        <v>0</v>
      </c>
      <c r="O184">
        <f t="shared" si="20"/>
        <v>1</v>
      </c>
      <c r="P184">
        <v>3</v>
      </c>
      <c r="Q184">
        <v>45.35</v>
      </c>
      <c r="R184">
        <v>3.5</v>
      </c>
      <c r="S184" s="24">
        <v>3.55254103863646</v>
      </c>
    </row>
    <row r="185" spans="1:19" x14ac:dyDescent="0.35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  <c r="I185">
        <f t="shared" si="14"/>
        <v>1</v>
      </c>
      <c r="J185">
        <f t="shared" si="15"/>
        <v>1</v>
      </c>
      <c r="K185">
        <f t="shared" si="16"/>
        <v>1</v>
      </c>
      <c r="L185">
        <f t="shared" si="17"/>
        <v>0</v>
      </c>
      <c r="M185">
        <f t="shared" si="18"/>
        <v>0</v>
      </c>
      <c r="N185">
        <f t="shared" si="19"/>
        <v>0</v>
      </c>
      <c r="O185">
        <f t="shared" si="20"/>
        <v>1</v>
      </c>
      <c r="P185">
        <v>4</v>
      </c>
      <c r="Q185">
        <v>23.17</v>
      </c>
      <c r="R185">
        <v>6.5</v>
      </c>
      <c r="S185" s="24">
        <v>4.8665109071736561</v>
      </c>
    </row>
    <row r="186" spans="1:19" x14ac:dyDescent="0.35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  <c r="I186">
        <f t="shared" si="14"/>
        <v>1</v>
      </c>
      <c r="J186">
        <f t="shared" si="15"/>
        <v>1</v>
      </c>
      <c r="K186">
        <f t="shared" si="16"/>
        <v>1</v>
      </c>
      <c r="L186">
        <f t="shared" si="17"/>
        <v>0</v>
      </c>
      <c r="M186">
        <f t="shared" si="18"/>
        <v>0</v>
      </c>
      <c r="N186">
        <f t="shared" si="19"/>
        <v>0</v>
      </c>
      <c r="O186">
        <f t="shared" si="20"/>
        <v>1</v>
      </c>
      <c r="P186">
        <v>2</v>
      </c>
      <c r="Q186">
        <v>40.549999999999997</v>
      </c>
      <c r="R186">
        <v>3</v>
      </c>
      <c r="S186" s="24">
        <v>3.5813454117907821</v>
      </c>
    </row>
    <row r="187" spans="1:19" x14ac:dyDescent="0.35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  <c r="I187">
        <f t="shared" si="14"/>
        <v>1</v>
      </c>
      <c r="J187">
        <f t="shared" si="15"/>
        <v>0</v>
      </c>
      <c r="K187">
        <f t="shared" si="16"/>
        <v>1</v>
      </c>
      <c r="L187">
        <f t="shared" si="17"/>
        <v>0</v>
      </c>
      <c r="M187">
        <f t="shared" si="18"/>
        <v>0</v>
      </c>
      <c r="N187">
        <f t="shared" si="19"/>
        <v>0</v>
      </c>
      <c r="O187">
        <f t="shared" si="20"/>
        <v>1</v>
      </c>
      <c r="P187">
        <v>5</v>
      </c>
      <c r="Q187">
        <v>20.69</v>
      </c>
      <c r="R187">
        <v>5</v>
      </c>
      <c r="S187" s="24">
        <v>3.2279037557134087</v>
      </c>
    </row>
    <row r="188" spans="1:19" x14ac:dyDescent="0.35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  <c r="I188">
        <f t="shared" si="14"/>
        <v>0</v>
      </c>
      <c r="J188">
        <f t="shared" si="15"/>
        <v>1</v>
      </c>
      <c r="K188">
        <f t="shared" si="16"/>
        <v>1</v>
      </c>
      <c r="L188">
        <f t="shared" si="17"/>
        <v>0</v>
      </c>
      <c r="M188">
        <f t="shared" si="18"/>
        <v>0</v>
      </c>
      <c r="N188">
        <f t="shared" si="19"/>
        <v>0</v>
      </c>
      <c r="O188">
        <f t="shared" si="20"/>
        <v>1</v>
      </c>
      <c r="P188">
        <v>3</v>
      </c>
      <c r="Q188">
        <v>20.9</v>
      </c>
      <c r="R188">
        <v>3.5</v>
      </c>
      <c r="S188" s="24">
        <v>4.4109377614916276</v>
      </c>
    </row>
    <row r="189" spans="1:19" x14ac:dyDescent="0.35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  <c r="I189">
        <f t="shared" si="14"/>
        <v>1</v>
      </c>
      <c r="J189">
        <f t="shared" si="15"/>
        <v>1</v>
      </c>
      <c r="K189">
        <f t="shared" si="16"/>
        <v>1</v>
      </c>
      <c r="L189">
        <f t="shared" si="17"/>
        <v>0</v>
      </c>
      <c r="M189">
        <f t="shared" si="18"/>
        <v>0</v>
      </c>
      <c r="N189">
        <f t="shared" si="19"/>
        <v>0</v>
      </c>
      <c r="O189">
        <f t="shared" si="20"/>
        <v>1</v>
      </c>
      <c r="P189">
        <v>5</v>
      </c>
      <c r="Q189">
        <v>30.46</v>
      </c>
      <c r="R189">
        <v>2</v>
      </c>
      <c r="S189" s="24">
        <v>2.9671215556451758</v>
      </c>
    </row>
    <row r="190" spans="1:19" x14ac:dyDescent="0.35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  <c r="I190">
        <f t="shared" si="14"/>
        <v>0</v>
      </c>
      <c r="J190">
        <f t="shared" si="15"/>
        <v>1</v>
      </c>
      <c r="K190">
        <f t="shared" si="16"/>
        <v>1</v>
      </c>
      <c r="L190">
        <f t="shared" si="17"/>
        <v>0</v>
      </c>
      <c r="M190">
        <f t="shared" si="18"/>
        <v>0</v>
      </c>
      <c r="N190">
        <f t="shared" si="19"/>
        <v>0</v>
      </c>
      <c r="O190">
        <f t="shared" si="20"/>
        <v>1</v>
      </c>
      <c r="P190">
        <v>3</v>
      </c>
      <c r="Q190">
        <v>18.149999999999999</v>
      </c>
      <c r="R190">
        <v>3.5</v>
      </c>
      <c r="S190" s="24">
        <v>3.3788161283240701</v>
      </c>
    </row>
    <row r="191" spans="1:19" x14ac:dyDescent="0.35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  <c r="I191">
        <f t="shared" si="14"/>
        <v>1</v>
      </c>
      <c r="J191">
        <f t="shared" si="15"/>
        <v>1</v>
      </c>
      <c r="K191">
        <f t="shared" si="16"/>
        <v>1</v>
      </c>
      <c r="L191">
        <f t="shared" si="17"/>
        <v>0</v>
      </c>
      <c r="M191">
        <f t="shared" si="18"/>
        <v>0</v>
      </c>
      <c r="N191">
        <f t="shared" si="19"/>
        <v>0</v>
      </c>
      <c r="O191">
        <f t="shared" si="20"/>
        <v>1</v>
      </c>
      <c r="P191">
        <v>3</v>
      </c>
      <c r="Q191">
        <v>23.1</v>
      </c>
      <c r="R191">
        <v>4</v>
      </c>
      <c r="S191" s="24">
        <v>2.5090398185568343</v>
      </c>
    </row>
    <row r="192" spans="1:19" x14ac:dyDescent="0.35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  <c r="I192">
        <f t="shared" si="14"/>
        <v>1</v>
      </c>
      <c r="J192">
        <f t="shared" si="15"/>
        <v>1</v>
      </c>
      <c r="K192">
        <f t="shared" si="16"/>
        <v>1</v>
      </c>
      <c r="L192">
        <f t="shared" si="17"/>
        <v>0</v>
      </c>
      <c r="M192">
        <f t="shared" si="18"/>
        <v>0</v>
      </c>
      <c r="N192">
        <f t="shared" si="19"/>
        <v>0</v>
      </c>
      <c r="O192">
        <f t="shared" si="20"/>
        <v>1</v>
      </c>
      <c r="P192">
        <v>2</v>
      </c>
      <c r="Q192">
        <v>15.69</v>
      </c>
      <c r="R192">
        <v>1.5</v>
      </c>
      <c r="S192" s="24">
        <v>2.856450548387607</v>
      </c>
    </row>
    <row r="193" spans="1:19" x14ac:dyDescent="0.35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  <c r="I193">
        <f t="shared" si="14"/>
        <v>0</v>
      </c>
      <c r="J193">
        <f t="shared" si="15"/>
        <v>1</v>
      </c>
      <c r="K193">
        <f t="shared" si="16"/>
        <v>0</v>
      </c>
      <c r="L193">
        <f t="shared" si="17"/>
        <v>1</v>
      </c>
      <c r="M193">
        <f t="shared" si="18"/>
        <v>0</v>
      </c>
      <c r="N193">
        <f t="shared" si="19"/>
        <v>0</v>
      </c>
      <c r="O193">
        <f t="shared" si="20"/>
        <v>0</v>
      </c>
      <c r="P193">
        <v>2</v>
      </c>
      <c r="Q193">
        <v>19.809999999999999</v>
      </c>
      <c r="R193">
        <v>4.1900000000000004</v>
      </c>
      <c r="S193" s="24">
        <v>3.6171191197032639</v>
      </c>
    </row>
    <row r="194" spans="1:19" x14ac:dyDescent="0.35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  <c r="I194">
        <f t="shared" si="14"/>
        <v>1</v>
      </c>
      <c r="J194">
        <f t="shared" si="15"/>
        <v>1</v>
      </c>
      <c r="K194">
        <f t="shared" si="16"/>
        <v>0</v>
      </c>
      <c r="L194">
        <f t="shared" si="17"/>
        <v>1</v>
      </c>
      <c r="M194">
        <f t="shared" si="18"/>
        <v>0</v>
      </c>
      <c r="N194">
        <f t="shared" si="19"/>
        <v>0</v>
      </c>
      <c r="O194">
        <f t="shared" si="20"/>
        <v>0</v>
      </c>
      <c r="P194">
        <v>2</v>
      </c>
      <c r="Q194">
        <v>28.44</v>
      </c>
      <c r="R194">
        <v>2.56</v>
      </c>
      <c r="S194" s="24">
        <v>2.3881237331998841</v>
      </c>
    </row>
    <row r="195" spans="1:19" x14ac:dyDescent="0.35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  <c r="I195">
        <f t="shared" ref="I195:I245" si="21">IF(A195="Female",0,1)</f>
        <v>1</v>
      </c>
      <c r="J195">
        <f t="shared" ref="J195:J245" si="22">IF(B195="No",0,1)</f>
        <v>1</v>
      </c>
      <c r="K195">
        <f t="shared" ref="K195:K245" si="23">IF(C195="Sun",1,0)</f>
        <v>0</v>
      </c>
      <c r="L195">
        <f t="shared" ref="L195:L245" si="24">IF(C195="Thur",1,0)</f>
        <v>1</v>
      </c>
      <c r="M195">
        <f t="shared" ref="M195:M245" si="25">IF(C195="Fri",1,0)</f>
        <v>0</v>
      </c>
      <c r="N195">
        <f t="shared" ref="N195:N245" si="26">IF(C195="Sat",1,0)</f>
        <v>0</v>
      </c>
      <c r="O195">
        <f t="shared" ref="O195:O245" si="27">IF(D195="Dinner",1,0)</f>
        <v>0</v>
      </c>
      <c r="P195">
        <v>2</v>
      </c>
      <c r="Q195">
        <v>15.48</v>
      </c>
      <c r="R195">
        <v>2.02</v>
      </c>
      <c r="S195" s="24">
        <v>2.4924366132271771</v>
      </c>
    </row>
    <row r="196" spans="1:19" x14ac:dyDescent="0.35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  <c r="I196">
        <f t="shared" si="21"/>
        <v>1</v>
      </c>
      <c r="J196">
        <f t="shared" si="22"/>
        <v>1</v>
      </c>
      <c r="K196">
        <f t="shared" si="23"/>
        <v>0</v>
      </c>
      <c r="L196">
        <f t="shared" si="24"/>
        <v>1</v>
      </c>
      <c r="M196">
        <f t="shared" si="25"/>
        <v>0</v>
      </c>
      <c r="N196">
        <f t="shared" si="26"/>
        <v>0</v>
      </c>
      <c r="O196">
        <f t="shared" si="27"/>
        <v>0</v>
      </c>
      <c r="P196">
        <v>2</v>
      </c>
      <c r="Q196">
        <v>16.579999999999998</v>
      </c>
      <c r="R196">
        <v>4</v>
      </c>
      <c r="S196" s="24">
        <v>1.7339666817267587</v>
      </c>
    </row>
    <row r="197" spans="1:19" x14ac:dyDescent="0.35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  <c r="I197">
        <f t="shared" si="21"/>
        <v>1</v>
      </c>
      <c r="J197">
        <f t="shared" si="22"/>
        <v>0</v>
      </c>
      <c r="K197">
        <f t="shared" si="23"/>
        <v>0</v>
      </c>
      <c r="L197">
        <f t="shared" si="24"/>
        <v>1</v>
      </c>
      <c r="M197">
        <f t="shared" si="25"/>
        <v>0</v>
      </c>
      <c r="N197">
        <f t="shared" si="26"/>
        <v>0</v>
      </c>
      <c r="O197">
        <f t="shared" si="27"/>
        <v>0</v>
      </c>
      <c r="P197">
        <v>2</v>
      </c>
      <c r="Q197">
        <v>7.56</v>
      </c>
      <c r="R197">
        <v>1.44</v>
      </c>
      <c r="S197" s="24">
        <v>1.9006980937996238</v>
      </c>
    </row>
    <row r="198" spans="1:19" x14ac:dyDescent="0.35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  <c r="I198">
        <f t="shared" si="21"/>
        <v>1</v>
      </c>
      <c r="J198">
        <f t="shared" si="22"/>
        <v>1</v>
      </c>
      <c r="K198">
        <f t="shared" si="23"/>
        <v>0</v>
      </c>
      <c r="L198">
        <f t="shared" si="24"/>
        <v>1</v>
      </c>
      <c r="M198">
        <f t="shared" si="25"/>
        <v>0</v>
      </c>
      <c r="N198">
        <f t="shared" si="26"/>
        <v>0</v>
      </c>
      <c r="O198">
        <f t="shared" si="27"/>
        <v>0</v>
      </c>
      <c r="P198">
        <v>2</v>
      </c>
      <c r="Q198">
        <v>10.34</v>
      </c>
      <c r="R198">
        <v>2</v>
      </c>
      <c r="S198" s="24">
        <v>5.4001606430415743</v>
      </c>
    </row>
    <row r="199" spans="1:19" x14ac:dyDescent="0.35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  <c r="I199">
        <f t="shared" si="21"/>
        <v>0</v>
      </c>
      <c r="J199">
        <f t="shared" si="22"/>
        <v>1</v>
      </c>
      <c r="K199">
        <f t="shared" si="23"/>
        <v>0</v>
      </c>
      <c r="L199">
        <f t="shared" si="24"/>
        <v>1</v>
      </c>
      <c r="M199">
        <f t="shared" si="25"/>
        <v>0</v>
      </c>
      <c r="N199">
        <f t="shared" si="26"/>
        <v>0</v>
      </c>
      <c r="O199">
        <f t="shared" si="27"/>
        <v>0</v>
      </c>
      <c r="P199">
        <v>4</v>
      </c>
      <c r="Q199">
        <v>43.11</v>
      </c>
      <c r="R199">
        <v>5</v>
      </c>
      <c r="S199" s="24">
        <v>2.2106589911277297</v>
      </c>
    </row>
    <row r="200" spans="1:19" x14ac:dyDescent="0.35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  <c r="I200">
        <f t="shared" si="21"/>
        <v>0</v>
      </c>
      <c r="J200">
        <f t="shared" si="22"/>
        <v>1</v>
      </c>
      <c r="K200">
        <f t="shared" si="23"/>
        <v>0</v>
      </c>
      <c r="L200">
        <f t="shared" si="24"/>
        <v>1</v>
      </c>
      <c r="M200">
        <f t="shared" si="25"/>
        <v>0</v>
      </c>
      <c r="N200">
        <f t="shared" si="26"/>
        <v>0</v>
      </c>
      <c r="O200">
        <f t="shared" si="27"/>
        <v>0</v>
      </c>
      <c r="P200">
        <v>2</v>
      </c>
      <c r="Q200">
        <v>13</v>
      </c>
      <c r="R200">
        <v>2</v>
      </c>
      <c r="S200" s="24">
        <v>2.2013088480600955</v>
      </c>
    </row>
    <row r="201" spans="1:19" x14ac:dyDescent="0.35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  <c r="I201">
        <f t="shared" si="21"/>
        <v>1</v>
      </c>
      <c r="J201">
        <f t="shared" si="22"/>
        <v>1</v>
      </c>
      <c r="K201">
        <f t="shared" si="23"/>
        <v>0</v>
      </c>
      <c r="L201">
        <f t="shared" si="24"/>
        <v>1</v>
      </c>
      <c r="M201">
        <f t="shared" si="25"/>
        <v>0</v>
      </c>
      <c r="N201">
        <f t="shared" si="26"/>
        <v>0</v>
      </c>
      <c r="O201">
        <f t="shared" si="27"/>
        <v>0</v>
      </c>
      <c r="P201">
        <v>2</v>
      </c>
      <c r="Q201">
        <v>13.51</v>
      </c>
      <c r="R201">
        <v>2</v>
      </c>
      <c r="S201" s="24">
        <v>2.8615110988634065</v>
      </c>
    </row>
    <row r="202" spans="1:19" x14ac:dyDescent="0.35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  <c r="I202">
        <f t="shared" si="21"/>
        <v>1</v>
      </c>
      <c r="J202">
        <f t="shared" si="22"/>
        <v>1</v>
      </c>
      <c r="K202">
        <f t="shared" si="23"/>
        <v>0</v>
      </c>
      <c r="L202">
        <f t="shared" si="24"/>
        <v>1</v>
      </c>
      <c r="M202">
        <f t="shared" si="25"/>
        <v>0</v>
      </c>
      <c r="N202">
        <f t="shared" si="26"/>
        <v>0</v>
      </c>
      <c r="O202">
        <f t="shared" si="27"/>
        <v>0</v>
      </c>
      <c r="P202">
        <v>3</v>
      </c>
      <c r="Q202">
        <v>18.71</v>
      </c>
      <c r="R202">
        <v>4</v>
      </c>
      <c r="S202" s="24">
        <v>2.186003219484915</v>
      </c>
    </row>
    <row r="203" spans="1:19" x14ac:dyDescent="0.35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  <c r="I203">
        <f t="shared" si="21"/>
        <v>0</v>
      </c>
      <c r="J203">
        <f t="shared" si="22"/>
        <v>1</v>
      </c>
      <c r="K203">
        <f t="shared" si="23"/>
        <v>0</v>
      </c>
      <c r="L203">
        <f t="shared" si="24"/>
        <v>1</v>
      </c>
      <c r="M203">
        <f t="shared" si="25"/>
        <v>0</v>
      </c>
      <c r="N203">
        <f t="shared" si="26"/>
        <v>0</v>
      </c>
      <c r="O203">
        <f t="shared" si="27"/>
        <v>0</v>
      </c>
      <c r="P203">
        <v>2</v>
      </c>
      <c r="Q203">
        <v>12.74</v>
      </c>
      <c r="R203">
        <v>2.0099999999999998</v>
      </c>
      <c r="S203" s="24">
        <v>2.2106589911277297</v>
      </c>
    </row>
    <row r="204" spans="1:19" x14ac:dyDescent="0.35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13</v>
      </c>
      <c r="G204">
        <v>2</v>
      </c>
      <c r="I204">
        <f t="shared" si="21"/>
        <v>0</v>
      </c>
      <c r="J204">
        <f t="shared" si="22"/>
        <v>1</v>
      </c>
      <c r="K204">
        <f t="shared" si="23"/>
        <v>0</v>
      </c>
      <c r="L204">
        <f t="shared" si="24"/>
        <v>1</v>
      </c>
      <c r="M204">
        <f t="shared" si="25"/>
        <v>0</v>
      </c>
      <c r="N204">
        <f t="shared" si="26"/>
        <v>0</v>
      </c>
      <c r="O204">
        <f t="shared" si="27"/>
        <v>0</v>
      </c>
      <c r="P204">
        <v>2</v>
      </c>
      <c r="Q204">
        <v>13</v>
      </c>
      <c r="R204">
        <v>2</v>
      </c>
      <c r="S204" s="24">
        <v>2.5330806203029987</v>
      </c>
    </row>
    <row r="205" spans="1:19" x14ac:dyDescent="0.35">
      <c r="A205" t="s">
        <v>3</v>
      </c>
      <c r="B205" t="s">
        <v>6</v>
      </c>
      <c r="C205" t="s">
        <v>1</v>
      </c>
      <c r="D205" t="s">
        <v>7</v>
      </c>
      <c r="E205">
        <v>2</v>
      </c>
      <c r="F205">
        <v>16.399999999999999</v>
      </c>
      <c r="G205">
        <v>2.5</v>
      </c>
      <c r="I205">
        <f t="shared" si="21"/>
        <v>0</v>
      </c>
      <c r="J205">
        <f t="shared" si="22"/>
        <v>1</v>
      </c>
      <c r="K205">
        <f t="shared" si="23"/>
        <v>0</v>
      </c>
      <c r="L205">
        <f t="shared" si="24"/>
        <v>1</v>
      </c>
      <c r="M205">
        <f t="shared" si="25"/>
        <v>0</v>
      </c>
      <c r="N205">
        <f t="shared" si="26"/>
        <v>0</v>
      </c>
      <c r="O205">
        <f t="shared" si="27"/>
        <v>0</v>
      </c>
      <c r="P205">
        <v>2</v>
      </c>
      <c r="Q205">
        <v>16.399999999999999</v>
      </c>
      <c r="R205">
        <v>2.5</v>
      </c>
      <c r="S205" s="24">
        <v>3.2011883183101264</v>
      </c>
    </row>
    <row r="206" spans="1:19" x14ac:dyDescent="0.35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20.53</v>
      </c>
      <c r="G206">
        <v>4</v>
      </c>
      <c r="I206">
        <f t="shared" si="21"/>
        <v>1</v>
      </c>
      <c r="J206">
        <f t="shared" si="22"/>
        <v>1</v>
      </c>
      <c r="K206">
        <f t="shared" si="23"/>
        <v>0</v>
      </c>
      <c r="L206">
        <f t="shared" si="24"/>
        <v>1</v>
      </c>
      <c r="M206">
        <f t="shared" si="25"/>
        <v>0</v>
      </c>
      <c r="N206">
        <f t="shared" si="26"/>
        <v>0</v>
      </c>
      <c r="O206">
        <f t="shared" si="27"/>
        <v>0</v>
      </c>
      <c r="P206">
        <v>4</v>
      </c>
      <c r="Q206">
        <v>20.53</v>
      </c>
      <c r="R206">
        <v>4</v>
      </c>
      <c r="S206" s="24">
        <v>2.7068055306153891</v>
      </c>
    </row>
    <row r="207" spans="1:19" x14ac:dyDescent="0.35">
      <c r="A207" t="s">
        <v>3</v>
      </c>
      <c r="B207" t="s">
        <v>6</v>
      </c>
      <c r="C207" t="s">
        <v>1</v>
      </c>
      <c r="D207" t="s">
        <v>7</v>
      </c>
      <c r="E207">
        <v>3</v>
      </c>
      <c r="F207">
        <v>16.47</v>
      </c>
      <c r="G207">
        <v>3.23</v>
      </c>
      <c r="I207">
        <f t="shared" si="21"/>
        <v>0</v>
      </c>
      <c r="J207">
        <f t="shared" si="22"/>
        <v>1</v>
      </c>
      <c r="K207">
        <f t="shared" si="23"/>
        <v>0</v>
      </c>
      <c r="L207">
        <f t="shared" si="24"/>
        <v>1</v>
      </c>
      <c r="M207">
        <f t="shared" si="25"/>
        <v>0</v>
      </c>
      <c r="N207">
        <f t="shared" si="26"/>
        <v>0</v>
      </c>
      <c r="O207">
        <f t="shared" si="27"/>
        <v>0</v>
      </c>
      <c r="P207">
        <v>3</v>
      </c>
      <c r="Q207">
        <v>16.47</v>
      </c>
      <c r="R207">
        <v>3.23</v>
      </c>
      <c r="S207" s="24">
        <v>3.5881461982766103</v>
      </c>
    </row>
    <row r="208" spans="1:19" x14ac:dyDescent="0.35">
      <c r="A208" t="s">
        <v>5</v>
      </c>
      <c r="B208" t="s">
        <v>6</v>
      </c>
      <c r="C208" t="s">
        <v>4</v>
      </c>
      <c r="D208" t="s">
        <v>0</v>
      </c>
      <c r="E208">
        <v>3</v>
      </c>
      <c r="F208">
        <v>26.59</v>
      </c>
      <c r="G208">
        <v>3.41</v>
      </c>
      <c r="I208">
        <f t="shared" si="21"/>
        <v>1</v>
      </c>
      <c r="J208">
        <f t="shared" si="22"/>
        <v>1</v>
      </c>
      <c r="K208">
        <f t="shared" si="23"/>
        <v>0</v>
      </c>
      <c r="L208">
        <f t="shared" si="24"/>
        <v>0</v>
      </c>
      <c r="M208">
        <f t="shared" si="25"/>
        <v>0</v>
      </c>
      <c r="N208">
        <f t="shared" si="26"/>
        <v>1</v>
      </c>
      <c r="O208">
        <f t="shared" si="27"/>
        <v>1</v>
      </c>
      <c r="P208">
        <v>3</v>
      </c>
      <c r="Q208">
        <v>26.59</v>
      </c>
      <c r="R208">
        <v>3.41</v>
      </c>
      <c r="S208" s="24">
        <v>4.9064678921612064</v>
      </c>
    </row>
    <row r="209" spans="1:19" x14ac:dyDescent="0.35">
      <c r="A209" t="s">
        <v>5</v>
      </c>
      <c r="B209" t="s">
        <v>6</v>
      </c>
      <c r="C209" t="s">
        <v>4</v>
      </c>
      <c r="D209" t="s">
        <v>0</v>
      </c>
      <c r="E209">
        <v>4</v>
      </c>
      <c r="F209">
        <v>38.729999999999997</v>
      </c>
      <c r="G209">
        <v>3</v>
      </c>
      <c r="I209">
        <f t="shared" si="21"/>
        <v>1</v>
      </c>
      <c r="J209">
        <f t="shared" si="22"/>
        <v>1</v>
      </c>
      <c r="K209">
        <f t="shared" si="23"/>
        <v>0</v>
      </c>
      <c r="L209">
        <f t="shared" si="24"/>
        <v>0</v>
      </c>
      <c r="M209">
        <f t="shared" si="25"/>
        <v>0</v>
      </c>
      <c r="N209">
        <f t="shared" si="26"/>
        <v>1</v>
      </c>
      <c r="O209">
        <f t="shared" si="27"/>
        <v>1</v>
      </c>
      <c r="P209">
        <v>4</v>
      </c>
      <c r="Q209">
        <v>38.729999999999997</v>
      </c>
      <c r="R209">
        <v>3</v>
      </c>
      <c r="S209" s="24">
        <v>3.2010540333629391</v>
      </c>
    </row>
    <row r="210" spans="1:19" x14ac:dyDescent="0.35">
      <c r="A210" t="s">
        <v>5</v>
      </c>
      <c r="B210" t="s">
        <v>6</v>
      </c>
      <c r="C210" t="s">
        <v>4</v>
      </c>
      <c r="D210" t="s">
        <v>0</v>
      </c>
      <c r="E210">
        <v>2</v>
      </c>
      <c r="F210">
        <v>24.27</v>
      </c>
      <c r="G210">
        <v>2.0299999999999998</v>
      </c>
      <c r="I210">
        <f t="shared" si="21"/>
        <v>1</v>
      </c>
      <c r="J210">
        <f t="shared" si="22"/>
        <v>1</v>
      </c>
      <c r="K210">
        <f t="shared" si="23"/>
        <v>0</v>
      </c>
      <c r="L210">
        <f t="shared" si="24"/>
        <v>0</v>
      </c>
      <c r="M210">
        <f t="shared" si="25"/>
        <v>0</v>
      </c>
      <c r="N210">
        <f t="shared" si="26"/>
        <v>1</v>
      </c>
      <c r="O210">
        <f t="shared" si="27"/>
        <v>1</v>
      </c>
      <c r="P210">
        <v>2</v>
      </c>
      <c r="Q210">
        <v>24.27</v>
      </c>
      <c r="R210">
        <v>2.0299999999999998</v>
      </c>
      <c r="S210" s="24">
        <v>2.1672753761576429</v>
      </c>
    </row>
    <row r="211" spans="1:19" x14ac:dyDescent="0.35">
      <c r="A211" t="s">
        <v>3</v>
      </c>
      <c r="B211" t="s">
        <v>6</v>
      </c>
      <c r="C211" t="s">
        <v>4</v>
      </c>
      <c r="D211" t="s">
        <v>0</v>
      </c>
      <c r="E211">
        <v>2</v>
      </c>
      <c r="F211">
        <v>12.76</v>
      </c>
      <c r="G211">
        <v>2.23</v>
      </c>
      <c r="I211">
        <f t="shared" si="21"/>
        <v>0</v>
      </c>
      <c r="J211">
        <f t="shared" si="22"/>
        <v>1</v>
      </c>
      <c r="K211">
        <f t="shared" si="23"/>
        <v>0</v>
      </c>
      <c r="L211">
        <f t="shared" si="24"/>
        <v>0</v>
      </c>
      <c r="M211">
        <f t="shared" si="25"/>
        <v>0</v>
      </c>
      <c r="N211">
        <f t="shared" si="26"/>
        <v>1</v>
      </c>
      <c r="O211">
        <f t="shared" si="27"/>
        <v>1</v>
      </c>
      <c r="P211">
        <v>2</v>
      </c>
      <c r="Q211">
        <v>12.76</v>
      </c>
      <c r="R211">
        <v>2.23</v>
      </c>
      <c r="S211" s="24">
        <v>3.9172059198172526</v>
      </c>
    </row>
    <row r="212" spans="1:19" x14ac:dyDescent="0.35">
      <c r="A212" t="s">
        <v>5</v>
      </c>
      <c r="B212" t="s">
        <v>6</v>
      </c>
      <c r="C212" t="s">
        <v>4</v>
      </c>
      <c r="D212" t="s">
        <v>0</v>
      </c>
      <c r="E212">
        <v>3</v>
      </c>
      <c r="F212">
        <v>30.06</v>
      </c>
      <c r="G212">
        <v>2</v>
      </c>
      <c r="I212">
        <f t="shared" si="21"/>
        <v>1</v>
      </c>
      <c r="J212">
        <f t="shared" si="22"/>
        <v>1</v>
      </c>
      <c r="K212">
        <f t="shared" si="23"/>
        <v>0</v>
      </c>
      <c r="L212">
        <f t="shared" si="24"/>
        <v>0</v>
      </c>
      <c r="M212">
        <f t="shared" si="25"/>
        <v>0</v>
      </c>
      <c r="N212">
        <f t="shared" si="26"/>
        <v>1</v>
      </c>
      <c r="O212">
        <f t="shared" si="27"/>
        <v>1</v>
      </c>
      <c r="P212">
        <v>3</v>
      </c>
      <c r="Q212">
        <v>30.06</v>
      </c>
      <c r="R212">
        <v>2</v>
      </c>
      <c r="S212" s="24">
        <v>3.6888520925698951</v>
      </c>
    </row>
    <row r="213" spans="1:19" x14ac:dyDescent="0.35">
      <c r="A213" t="s">
        <v>5</v>
      </c>
      <c r="B213" t="s">
        <v>6</v>
      </c>
      <c r="C213" t="s">
        <v>4</v>
      </c>
      <c r="D213" t="s">
        <v>0</v>
      </c>
      <c r="E213">
        <v>4</v>
      </c>
      <c r="F213">
        <v>25.89</v>
      </c>
      <c r="G213">
        <v>5.16</v>
      </c>
      <c r="I213">
        <f t="shared" si="21"/>
        <v>1</v>
      </c>
      <c r="J213">
        <f t="shared" si="22"/>
        <v>1</v>
      </c>
      <c r="K213">
        <f t="shared" si="23"/>
        <v>0</v>
      </c>
      <c r="L213">
        <f t="shared" si="24"/>
        <v>0</v>
      </c>
      <c r="M213">
        <f t="shared" si="25"/>
        <v>0</v>
      </c>
      <c r="N213">
        <f t="shared" si="26"/>
        <v>1</v>
      </c>
      <c r="O213">
        <f t="shared" si="27"/>
        <v>1</v>
      </c>
      <c r="P213">
        <v>4</v>
      </c>
      <c r="Q213">
        <v>25.89</v>
      </c>
      <c r="R213">
        <v>5.16</v>
      </c>
      <c r="S213" s="24">
        <v>5.9137305298500564</v>
      </c>
    </row>
    <row r="214" spans="1:19" x14ac:dyDescent="0.35">
      <c r="A214" t="s">
        <v>5</v>
      </c>
      <c r="B214" t="s">
        <v>2</v>
      </c>
      <c r="C214" t="s">
        <v>4</v>
      </c>
      <c r="D214" t="s">
        <v>0</v>
      </c>
      <c r="E214">
        <v>4</v>
      </c>
      <c r="F214">
        <v>48.33</v>
      </c>
      <c r="G214">
        <v>9</v>
      </c>
      <c r="I214">
        <f t="shared" si="21"/>
        <v>1</v>
      </c>
      <c r="J214">
        <f t="shared" si="22"/>
        <v>0</v>
      </c>
      <c r="K214">
        <f t="shared" si="23"/>
        <v>0</v>
      </c>
      <c r="L214">
        <f t="shared" si="24"/>
        <v>0</v>
      </c>
      <c r="M214">
        <f t="shared" si="25"/>
        <v>0</v>
      </c>
      <c r="N214">
        <f t="shared" si="26"/>
        <v>1</v>
      </c>
      <c r="O214">
        <f t="shared" si="27"/>
        <v>1</v>
      </c>
      <c r="P214">
        <v>4</v>
      </c>
      <c r="Q214">
        <v>48.33</v>
      </c>
      <c r="R214">
        <v>9</v>
      </c>
      <c r="S214" s="24">
        <v>2.2156386205339333</v>
      </c>
    </row>
    <row r="215" spans="1:19" x14ac:dyDescent="0.35">
      <c r="A215" t="s">
        <v>3</v>
      </c>
      <c r="B215" t="s">
        <v>6</v>
      </c>
      <c r="C215" t="s">
        <v>4</v>
      </c>
      <c r="D215" t="s">
        <v>0</v>
      </c>
      <c r="E215">
        <v>2</v>
      </c>
      <c r="F215">
        <v>13.27</v>
      </c>
      <c r="G215">
        <v>2.5</v>
      </c>
      <c r="I215">
        <f t="shared" si="21"/>
        <v>0</v>
      </c>
      <c r="J215">
        <f t="shared" si="22"/>
        <v>1</v>
      </c>
      <c r="K215">
        <f t="shared" si="23"/>
        <v>0</v>
      </c>
      <c r="L215">
        <f t="shared" si="24"/>
        <v>0</v>
      </c>
      <c r="M215">
        <f t="shared" si="25"/>
        <v>0</v>
      </c>
      <c r="N215">
        <f t="shared" si="26"/>
        <v>1</v>
      </c>
      <c r="O215">
        <f t="shared" si="27"/>
        <v>1</v>
      </c>
      <c r="P215">
        <v>2</v>
      </c>
      <c r="Q215">
        <v>13.27</v>
      </c>
      <c r="R215">
        <v>2.5</v>
      </c>
      <c r="S215" s="24">
        <v>3.7956908133961011</v>
      </c>
    </row>
    <row r="216" spans="1:19" x14ac:dyDescent="0.35">
      <c r="A216" t="s">
        <v>3</v>
      </c>
      <c r="B216" t="s">
        <v>6</v>
      </c>
      <c r="C216" t="s">
        <v>4</v>
      </c>
      <c r="D216" t="s">
        <v>0</v>
      </c>
      <c r="E216">
        <v>3</v>
      </c>
      <c r="F216">
        <v>28.17</v>
      </c>
      <c r="G216">
        <v>6.5</v>
      </c>
      <c r="I216">
        <f t="shared" si="21"/>
        <v>0</v>
      </c>
      <c r="J216">
        <f t="shared" si="22"/>
        <v>1</v>
      </c>
      <c r="K216">
        <f t="shared" si="23"/>
        <v>0</v>
      </c>
      <c r="L216">
        <f t="shared" si="24"/>
        <v>0</v>
      </c>
      <c r="M216">
        <f t="shared" si="25"/>
        <v>0</v>
      </c>
      <c r="N216">
        <f t="shared" si="26"/>
        <v>1</v>
      </c>
      <c r="O216">
        <f t="shared" si="27"/>
        <v>1</v>
      </c>
      <c r="P216">
        <v>3</v>
      </c>
      <c r="Q216">
        <v>28.17</v>
      </c>
      <c r="R216">
        <v>6.5</v>
      </c>
      <c r="S216" s="24">
        <v>2.1805515608883894</v>
      </c>
    </row>
    <row r="217" spans="1:19" x14ac:dyDescent="0.35">
      <c r="A217" t="s">
        <v>3</v>
      </c>
      <c r="B217" t="s">
        <v>6</v>
      </c>
      <c r="C217" t="s">
        <v>4</v>
      </c>
      <c r="D217" t="s">
        <v>0</v>
      </c>
      <c r="E217">
        <v>2</v>
      </c>
      <c r="F217">
        <v>12.9</v>
      </c>
      <c r="G217">
        <v>1.1000000000000001</v>
      </c>
      <c r="I217">
        <f t="shared" si="21"/>
        <v>0</v>
      </c>
      <c r="J217">
        <f t="shared" si="22"/>
        <v>1</v>
      </c>
      <c r="K217">
        <f t="shared" si="23"/>
        <v>0</v>
      </c>
      <c r="L217">
        <f t="shared" si="24"/>
        <v>0</v>
      </c>
      <c r="M217">
        <f t="shared" si="25"/>
        <v>0</v>
      </c>
      <c r="N217">
        <f t="shared" si="26"/>
        <v>1</v>
      </c>
      <c r="O217">
        <f t="shared" si="27"/>
        <v>1</v>
      </c>
      <c r="P217">
        <v>2</v>
      </c>
      <c r="Q217">
        <v>12.9</v>
      </c>
      <c r="R217">
        <v>1.1000000000000001</v>
      </c>
      <c r="S217" s="24">
        <v>4.0702544640275313</v>
      </c>
    </row>
    <row r="218" spans="1:19" x14ac:dyDescent="0.35">
      <c r="A218" t="s">
        <v>5</v>
      </c>
      <c r="B218" t="s">
        <v>6</v>
      </c>
      <c r="C218" t="s">
        <v>4</v>
      </c>
      <c r="D218" t="s">
        <v>0</v>
      </c>
      <c r="E218">
        <v>5</v>
      </c>
      <c r="F218">
        <v>28.15</v>
      </c>
      <c r="G218">
        <v>3</v>
      </c>
      <c r="I218">
        <f t="shared" si="21"/>
        <v>1</v>
      </c>
      <c r="J218">
        <f t="shared" si="22"/>
        <v>1</v>
      </c>
      <c r="K218">
        <f t="shared" si="23"/>
        <v>0</v>
      </c>
      <c r="L218">
        <f t="shared" si="24"/>
        <v>0</v>
      </c>
      <c r="M218">
        <f t="shared" si="25"/>
        <v>0</v>
      </c>
      <c r="N218">
        <f t="shared" si="26"/>
        <v>1</v>
      </c>
      <c r="O218">
        <f t="shared" si="27"/>
        <v>1</v>
      </c>
      <c r="P218">
        <v>5</v>
      </c>
      <c r="Q218">
        <v>28.15</v>
      </c>
      <c r="R218">
        <v>3</v>
      </c>
      <c r="S218" s="24">
        <v>1.9986110163210522</v>
      </c>
    </row>
    <row r="219" spans="1:19" x14ac:dyDescent="0.35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11.59</v>
      </c>
      <c r="G219">
        <v>1.5</v>
      </c>
      <c r="I219">
        <f t="shared" si="21"/>
        <v>1</v>
      </c>
      <c r="J219">
        <f t="shared" si="22"/>
        <v>1</v>
      </c>
      <c r="K219">
        <f t="shared" si="23"/>
        <v>0</v>
      </c>
      <c r="L219">
        <f t="shared" si="24"/>
        <v>0</v>
      </c>
      <c r="M219">
        <f t="shared" si="25"/>
        <v>0</v>
      </c>
      <c r="N219">
        <f t="shared" si="26"/>
        <v>1</v>
      </c>
      <c r="O219">
        <f t="shared" si="27"/>
        <v>1</v>
      </c>
      <c r="P219">
        <v>2</v>
      </c>
      <c r="Q219">
        <v>11.59</v>
      </c>
      <c r="R219">
        <v>1.5</v>
      </c>
      <c r="S219" s="24">
        <v>1.6335159362255267</v>
      </c>
    </row>
    <row r="220" spans="1:19" x14ac:dyDescent="0.35">
      <c r="A220" t="s">
        <v>5</v>
      </c>
      <c r="B220" t="s">
        <v>6</v>
      </c>
      <c r="C220" t="s">
        <v>4</v>
      </c>
      <c r="D220" t="s">
        <v>0</v>
      </c>
      <c r="E220">
        <v>2</v>
      </c>
      <c r="F220">
        <v>7.74</v>
      </c>
      <c r="G220">
        <v>1.44</v>
      </c>
      <c r="I220">
        <f t="shared" si="21"/>
        <v>1</v>
      </c>
      <c r="J220">
        <f t="shared" si="22"/>
        <v>1</v>
      </c>
      <c r="K220">
        <f t="shared" si="23"/>
        <v>0</v>
      </c>
      <c r="L220">
        <f t="shared" si="24"/>
        <v>0</v>
      </c>
      <c r="M220">
        <f t="shared" si="25"/>
        <v>0</v>
      </c>
      <c r="N220">
        <f t="shared" si="26"/>
        <v>1</v>
      </c>
      <c r="O220">
        <f t="shared" si="27"/>
        <v>1</v>
      </c>
      <c r="P220">
        <v>2</v>
      </c>
      <c r="Q220">
        <v>7.74</v>
      </c>
      <c r="R220">
        <v>1.44</v>
      </c>
      <c r="S220" s="24">
        <v>4.1495925164829064</v>
      </c>
    </row>
    <row r="221" spans="1:19" x14ac:dyDescent="0.35">
      <c r="A221" t="s">
        <v>3</v>
      </c>
      <c r="B221" t="s">
        <v>6</v>
      </c>
      <c r="C221" t="s">
        <v>4</v>
      </c>
      <c r="D221" t="s">
        <v>0</v>
      </c>
      <c r="E221">
        <v>4</v>
      </c>
      <c r="F221">
        <v>30.14</v>
      </c>
      <c r="G221">
        <v>3.09</v>
      </c>
      <c r="I221">
        <f t="shared" si="21"/>
        <v>0</v>
      </c>
      <c r="J221">
        <f t="shared" si="22"/>
        <v>1</v>
      </c>
      <c r="K221">
        <f t="shared" si="23"/>
        <v>0</v>
      </c>
      <c r="L221">
        <f t="shared" si="24"/>
        <v>0</v>
      </c>
      <c r="M221">
        <f t="shared" si="25"/>
        <v>0</v>
      </c>
      <c r="N221">
        <f t="shared" si="26"/>
        <v>1</v>
      </c>
      <c r="O221">
        <f t="shared" si="27"/>
        <v>1</v>
      </c>
      <c r="P221">
        <v>4</v>
      </c>
      <c r="Q221">
        <v>30.14</v>
      </c>
      <c r="R221">
        <v>3.09</v>
      </c>
      <c r="S221" s="24">
        <v>2.2403691368509988</v>
      </c>
    </row>
    <row r="222" spans="1:19" x14ac:dyDescent="0.35">
      <c r="A222" t="s">
        <v>5</v>
      </c>
      <c r="B222" t="s">
        <v>6</v>
      </c>
      <c r="C222" t="s">
        <v>8</v>
      </c>
      <c r="D222" t="s">
        <v>7</v>
      </c>
      <c r="E222">
        <v>2</v>
      </c>
      <c r="F222">
        <v>12.16</v>
      </c>
      <c r="G222">
        <v>2.2000000000000002</v>
      </c>
      <c r="I222">
        <f t="shared" si="21"/>
        <v>1</v>
      </c>
      <c r="J222">
        <f t="shared" si="22"/>
        <v>1</v>
      </c>
      <c r="K222">
        <f t="shared" si="23"/>
        <v>0</v>
      </c>
      <c r="L222">
        <f t="shared" si="24"/>
        <v>0</v>
      </c>
      <c r="M222">
        <f t="shared" si="25"/>
        <v>1</v>
      </c>
      <c r="N222">
        <f t="shared" si="26"/>
        <v>0</v>
      </c>
      <c r="O222">
        <f t="shared" si="27"/>
        <v>0</v>
      </c>
      <c r="P222">
        <v>2</v>
      </c>
      <c r="Q222">
        <v>12.16</v>
      </c>
      <c r="R222">
        <v>2.2000000000000002</v>
      </c>
      <c r="S222" s="24">
        <v>2.4175681868716401</v>
      </c>
    </row>
    <row r="223" spans="1:19" x14ac:dyDescent="0.35">
      <c r="A223" t="s">
        <v>3</v>
      </c>
      <c r="B223" t="s">
        <v>6</v>
      </c>
      <c r="C223" t="s">
        <v>8</v>
      </c>
      <c r="D223" t="s">
        <v>7</v>
      </c>
      <c r="E223">
        <v>2</v>
      </c>
      <c r="F223">
        <v>13.42</v>
      </c>
      <c r="G223">
        <v>3.48</v>
      </c>
      <c r="I223">
        <f t="shared" si="21"/>
        <v>0</v>
      </c>
      <c r="J223">
        <f t="shared" si="22"/>
        <v>1</v>
      </c>
      <c r="K223">
        <f t="shared" si="23"/>
        <v>0</v>
      </c>
      <c r="L223">
        <f t="shared" si="24"/>
        <v>0</v>
      </c>
      <c r="M223">
        <f t="shared" si="25"/>
        <v>1</v>
      </c>
      <c r="N223">
        <f t="shared" si="26"/>
        <v>0</v>
      </c>
      <c r="O223">
        <f t="shared" si="27"/>
        <v>0</v>
      </c>
      <c r="P223">
        <v>2</v>
      </c>
      <c r="Q223">
        <v>13.42</v>
      </c>
      <c r="R223">
        <v>3.48</v>
      </c>
      <c r="S223" s="24">
        <v>1.7337913093606101</v>
      </c>
    </row>
    <row r="224" spans="1:19" x14ac:dyDescent="0.35">
      <c r="A224" t="s">
        <v>5</v>
      </c>
      <c r="B224" t="s">
        <v>6</v>
      </c>
      <c r="C224" t="s">
        <v>8</v>
      </c>
      <c r="D224" t="s">
        <v>7</v>
      </c>
      <c r="E224">
        <v>1</v>
      </c>
      <c r="F224">
        <v>8.58</v>
      </c>
      <c r="G224">
        <v>1.92</v>
      </c>
      <c r="I224">
        <f t="shared" si="21"/>
        <v>1</v>
      </c>
      <c r="J224">
        <f t="shared" si="22"/>
        <v>1</v>
      </c>
      <c r="K224">
        <f t="shared" si="23"/>
        <v>0</v>
      </c>
      <c r="L224">
        <f t="shared" si="24"/>
        <v>0</v>
      </c>
      <c r="M224">
        <f t="shared" si="25"/>
        <v>1</v>
      </c>
      <c r="N224">
        <f t="shared" si="26"/>
        <v>0</v>
      </c>
      <c r="O224">
        <f t="shared" si="27"/>
        <v>0</v>
      </c>
      <c r="P224">
        <v>1</v>
      </c>
      <c r="Q224">
        <v>8.58</v>
      </c>
      <c r="R224">
        <v>1.92</v>
      </c>
      <c r="S224" s="24">
        <v>2.9243152103328325</v>
      </c>
    </row>
    <row r="225" spans="1:19" x14ac:dyDescent="0.35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15.98</v>
      </c>
      <c r="G225">
        <v>3</v>
      </c>
      <c r="I225">
        <f t="shared" si="21"/>
        <v>0</v>
      </c>
      <c r="J225">
        <f t="shared" si="22"/>
        <v>0</v>
      </c>
      <c r="K225">
        <f t="shared" si="23"/>
        <v>0</v>
      </c>
      <c r="L225">
        <f t="shared" si="24"/>
        <v>0</v>
      </c>
      <c r="M225">
        <f t="shared" si="25"/>
        <v>1</v>
      </c>
      <c r="N225">
        <f t="shared" si="26"/>
        <v>0</v>
      </c>
      <c r="O225">
        <f t="shared" si="27"/>
        <v>0</v>
      </c>
      <c r="P225">
        <v>3</v>
      </c>
      <c r="Q225">
        <v>15.98</v>
      </c>
      <c r="R225">
        <v>3</v>
      </c>
      <c r="S225" s="24">
        <v>2.3598547994277164</v>
      </c>
    </row>
    <row r="226" spans="1:19" x14ac:dyDescent="0.35">
      <c r="A226" t="s">
        <v>5</v>
      </c>
      <c r="B226" t="s">
        <v>6</v>
      </c>
      <c r="C226" t="s">
        <v>8</v>
      </c>
      <c r="D226" t="s">
        <v>7</v>
      </c>
      <c r="E226">
        <v>2</v>
      </c>
      <c r="F226">
        <v>13.42</v>
      </c>
      <c r="G226">
        <v>1.58</v>
      </c>
      <c r="I226">
        <f t="shared" si="21"/>
        <v>1</v>
      </c>
      <c r="J226">
        <f t="shared" si="22"/>
        <v>1</v>
      </c>
      <c r="K226">
        <f t="shared" si="23"/>
        <v>0</v>
      </c>
      <c r="L226">
        <f t="shared" si="24"/>
        <v>0</v>
      </c>
      <c r="M226">
        <f t="shared" si="25"/>
        <v>1</v>
      </c>
      <c r="N226">
        <f t="shared" si="26"/>
        <v>0</v>
      </c>
      <c r="O226">
        <f t="shared" si="27"/>
        <v>0</v>
      </c>
      <c r="P226">
        <v>2</v>
      </c>
      <c r="Q226">
        <v>13.42</v>
      </c>
      <c r="R226">
        <v>1.58</v>
      </c>
      <c r="S226" s="24">
        <v>2.6878333760332631</v>
      </c>
    </row>
    <row r="227" spans="1:19" x14ac:dyDescent="0.35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16.27</v>
      </c>
      <c r="G227">
        <v>2.5</v>
      </c>
      <c r="I227">
        <f t="shared" si="21"/>
        <v>0</v>
      </c>
      <c r="J227">
        <f t="shared" si="22"/>
        <v>1</v>
      </c>
      <c r="K227">
        <f t="shared" si="23"/>
        <v>0</v>
      </c>
      <c r="L227">
        <f t="shared" si="24"/>
        <v>0</v>
      </c>
      <c r="M227">
        <f t="shared" si="25"/>
        <v>1</v>
      </c>
      <c r="N227">
        <f t="shared" si="26"/>
        <v>0</v>
      </c>
      <c r="O227">
        <f t="shared" si="27"/>
        <v>0</v>
      </c>
      <c r="P227">
        <v>2</v>
      </c>
      <c r="Q227">
        <v>16.27</v>
      </c>
      <c r="R227">
        <v>2.5</v>
      </c>
      <c r="S227" s="24">
        <v>2.1017846500617443</v>
      </c>
    </row>
    <row r="228" spans="1:19" x14ac:dyDescent="0.35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10.09</v>
      </c>
      <c r="G228">
        <v>2</v>
      </c>
      <c r="I228">
        <f t="shared" si="21"/>
        <v>0</v>
      </c>
      <c r="J228">
        <f t="shared" si="22"/>
        <v>1</v>
      </c>
      <c r="K228">
        <f t="shared" si="23"/>
        <v>0</v>
      </c>
      <c r="L228">
        <f t="shared" si="24"/>
        <v>0</v>
      </c>
      <c r="M228">
        <f t="shared" si="25"/>
        <v>1</v>
      </c>
      <c r="N228">
        <f t="shared" si="26"/>
        <v>0</v>
      </c>
      <c r="O228">
        <f t="shared" si="27"/>
        <v>0</v>
      </c>
      <c r="P228">
        <v>2</v>
      </c>
      <c r="Q228">
        <v>10.09</v>
      </c>
      <c r="R228">
        <v>2</v>
      </c>
      <c r="S228" s="24">
        <v>3.2698731706128479</v>
      </c>
    </row>
    <row r="229" spans="1:19" x14ac:dyDescent="0.35">
      <c r="A229" t="s">
        <v>5</v>
      </c>
      <c r="B229" t="s">
        <v>2</v>
      </c>
      <c r="C229" t="s">
        <v>4</v>
      </c>
      <c r="D229" t="s">
        <v>0</v>
      </c>
      <c r="E229">
        <v>4</v>
      </c>
      <c r="F229">
        <v>20.45</v>
      </c>
      <c r="G229">
        <v>3</v>
      </c>
      <c r="I229">
        <f t="shared" si="21"/>
        <v>1</v>
      </c>
      <c r="J229">
        <f t="shared" si="22"/>
        <v>0</v>
      </c>
      <c r="K229">
        <f t="shared" si="23"/>
        <v>0</v>
      </c>
      <c r="L229">
        <f t="shared" si="24"/>
        <v>0</v>
      </c>
      <c r="M229">
        <f t="shared" si="25"/>
        <v>0</v>
      </c>
      <c r="N229">
        <f t="shared" si="26"/>
        <v>1</v>
      </c>
      <c r="O229">
        <f t="shared" si="27"/>
        <v>1</v>
      </c>
      <c r="P229">
        <v>4</v>
      </c>
      <c r="Q229">
        <v>20.45</v>
      </c>
      <c r="R229">
        <v>3</v>
      </c>
      <c r="S229" s="24">
        <v>2.2557692167227321</v>
      </c>
    </row>
    <row r="230" spans="1:19" x14ac:dyDescent="0.35">
      <c r="A230" t="s">
        <v>5</v>
      </c>
      <c r="B230" t="s">
        <v>2</v>
      </c>
      <c r="C230" t="s">
        <v>4</v>
      </c>
      <c r="D230" t="s">
        <v>0</v>
      </c>
      <c r="E230">
        <v>2</v>
      </c>
      <c r="F230">
        <v>13.28</v>
      </c>
      <c r="G230">
        <v>2.72</v>
      </c>
      <c r="I230">
        <f t="shared" si="21"/>
        <v>1</v>
      </c>
      <c r="J230">
        <f t="shared" si="22"/>
        <v>0</v>
      </c>
      <c r="K230">
        <f t="shared" si="23"/>
        <v>0</v>
      </c>
      <c r="L230">
        <f t="shared" si="24"/>
        <v>0</v>
      </c>
      <c r="M230">
        <f t="shared" si="25"/>
        <v>0</v>
      </c>
      <c r="N230">
        <f t="shared" si="26"/>
        <v>1</v>
      </c>
      <c r="O230">
        <f t="shared" si="27"/>
        <v>1</v>
      </c>
      <c r="P230">
        <v>2</v>
      </c>
      <c r="Q230">
        <v>13.28</v>
      </c>
      <c r="R230">
        <v>2.72</v>
      </c>
      <c r="S230" s="24">
        <v>3.054883155298973</v>
      </c>
    </row>
    <row r="231" spans="1:19" x14ac:dyDescent="0.35">
      <c r="A231" t="s">
        <v>3</v>
      </c>
      <c r="B231" t="s">
        <v>6</v>
      </c>
      <c r="C231" t="s">
        <v>4</v>
      </c>
      <c r="D231" t="s">
        <v>0</v>
      </c>
      <c r="E231">
        <v>2</v>
      </c>
      <c r="F231">
        <v>22.12</v>
      </c>
      <c r="G231">
        <v>2.88</v>
      </c>
      <c r="I231">
        <f t="shared" si="21"/>
        <v>0</v>
      </c>
      <c r="J231">
        <f t="shared" si="22"/>
        <v>1</v>
      </c>
      <c r="K231">
        <f t="shared" si="23"/>
        <v>0</v>
      </c>
      <c r="L231">
        <f t="shared" si="24"/>
        <v>0</v>
      </c>
      <c r="M231">
        <f t="shared" si="25"/>
        <v>0</v>
      </c>
      <c r="N231">
        <f t="shared" si="26"/>
        <v>1</v>
      </c>
      <c r="O231">
        <f t="shared" si="27"/>
        <v>1</v>
      </c>
      <c r="P231">
        <v>2</v>
      </c>
      <c r="Q231">
        <v>22.12</v>
      </c>
      <c r="R231">
        <v>2.88</v>
      </c>
      <c r="S231" s="24">
        <v>3.5105718976141578</v>
      </c>
    </row>
    <row r="232" spans="1:19" x14ac:dyDescent="0.35">
      <c r="A232" t="s">
        <v>5</v>
      </c>
      <c r="B232" t="s">
        <v>6</v>
      </c>
      <c r="C232" t="s">
        <v>4</v>
      </c>
      <c r="D232" t="s">
        <v>0</v>
      </c>
      <c r="E232">
        <v>4</v>
      </c>
      <c r="F232">
        <v>24.01</v>
      </c>
      <c r="G232">
        <v>2</v>
      </c>
      <c r="I232">
        <f t="shared" si="21"/>
        <v>1</v>
      </c>
      <c r="J232">
        <f t="shared" si="22"/>
        <v>1</v>
      </c>
      <c r="K232">
        <f t="shared" si="23"/>
        <v>0</v>
      </c>
      <c r="L232">
        <f t="shared" si="24"/>
        <v>0</v>
      </c>
      <c r="M232">
        <f t="shared" si="25"/>
        <v>0</v>
      </c>
      <c r="N232">
        <f t="shared" si="26"/>
        <v>1</v>
      </c>
      <c r="O232">
        <f t="shared" si="27"/>
        <v>1</v>
      </c>
      <c r="P232">
        <v>4</v>
      </c>
      <c r="Q232">
        <v>24.01</v>
      </c>
      <c r="R232">
        <v>2</v>
      </c>
      <c r="S232" s="24">
        <v>2.5545003870970699</v>
      </c>
    </row>
    <row r="233" spans="1:19" x14ac:dyDescent="0.35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15.69</v>
      </c>
      <c r="G233">
        <v>3</v>
      </c>
      <c r="I233">
        <f t="shared" si="21"/>
        <v>1</v>
      </c>
      <c r="J233">
        <f t="shared" si="22"/>
        <v>1</v>
      </c>
      <c r="K233">
        <f t="shared" si="23"/>
        <v>0</v>
      </c>
      <c r="L233">
        <f t="shared" si="24"/>
        <v>0</v>
      </c>
      <c r="M233">
        <f t="shared" si="25"/>
        <v>0</v>
      </c>
      <c r="N233">
        <f t="shared" si="26"/>
        <v>1</v>
      </c>
      <c r="O233">
        <f t="shared" si="27"/>
        <v>1</v>
      </c>
      <c r="P233">
        <v>3</v>
      </c>
      <c r="Q233">
        <v>15.69</v>
      </c>
      <c r="R233">
        <v>3</v>
      </c>
      <c r="S233" s="24">
        <v>2.0974032988631146</v>
      </c>
    </row>
    <row r="234" spans="1:19" x14ac:dyDescent="0.35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11.61</v>
      </c>
      <c r="G234">
        <v>3.39</v>
      </c>
      <c r="I234">
        <f t="shared" si="21"/>
        <v>1</v>
      </c>
      <c r="J234">
        <f t="shared" si="22"/>
        <v>0</v>
      </c>
      <c r="K234">
        <f t="shared" si="23"/>
        <v>0</v>
      </c>
      <c r="L234">
        <f t="shared" si="24"/>
        <v>0</v>
      </c>
      <c r="M234">
        <f t="shared" si="25"/>
        <v>0</v>
      </c>
      <c r="N234">
        <f t="shared" si="26"/>
        <v>1</v>
      </c>
      <c r="O234">
        <f t="shared" si="27"/>
        <v>1</v>
      </c>
      <c r="P234">
        <v>2</v>
      </c>
      <c r="Q234">
        <v>11.61</v>
      </c>
      <c r="R234">
        <v>3.39</v>
      </c>
      <c r="S234" s="24">
        <v>2.0177461904786362</v>
      </c>
    </row>
    <row r="235" spans="1:19" x14ac:dyDescent="0.35">
      <c r="A235" t="s">
        <v>5</v>
      </c>
      <c r="B235" t="s">
        <v>2</v>
      </c>
      <c r="C235" t="s">
        <v>4</v>
      </c>
      <c r="D235" t="s">
        <v>0</v>
      </c>
      <c r="E235">
        <v>2</v>
      </c>
      <c r="F235">
        <v>10.77</v>
      </c>
      <c r="G235">
        <v>1.47</v>
      </c>
      <c r="I235">
        <f t="shared" si="21"/>
        <v>1</v>
      </c>
      <c r="J235">
        <f t="shared" si="22"/>
        <v>0</v>
      </c>
      <c r="K235">
        <f t="shared" si="23"/>
        <v>0</v>
      </c>
      <c r="L235">
        <f t="shared" si="24"/>
        <v>0</v>
      </c>
      <c r="M235">
        <f t="shared" si="25"/>
        <v>0</v>
      </c>
      <c r="N235">
        <f t="shared" si="26"/>
        <v>1</v>
      </c>
      <c r="O235">
        <f t="shared" si="27"/>
        <v>1</v>
      </c>
      <c r="P235">
        <v>2</v>
      </c>
      <c r="Q235">
        <v>10.77</v>
      </c>
      <c r="R235">
        <v>1.47</v>
      </c>
      <c r="S235" s="24">
        <v>2.3722407866006288</v>
      </c>
    </row>
    <row r="236" spans="1:19" x14ac:dyDescent="0.35">
      <c r="A236" t="s">
        <v>5</v>
      </c>
      <c r="B236" t="s">
        <v>6</v>
      </c>
      <c r="C236" t="s">
        <v>4</v>
      </c>
      <c r="D236" t="s">
        <v>0</v>
      </c>
      <c r="E236">
        <v>2</v>
      </c>
      <c r="F236">
        <v>15.53</v>
      </c>
      <c r="G236">
        <v>3</v>
      </c>
      <c r="I236">
        <f t="shared" si="21"/>
        <v>1</v>
      </c>
      <c r="J236">
        <f t="shared" si="22"/>
        <v>1</v>
      </c>
      <c r="K236">
        <f t="shared" si="23"/>
        <v>0</v>
      </c>
      <c r="L236">
        <f t="shared" si="24"/>
        <v>0</v>
      </c>
      <c r="M236">
        <f t="shared" si="25"/>
        <v>0</v>
      </c>
      <c r="N236">
        <f t="shared" si="26"/>
        <v>1</v>
      </c>
      <c r="O236">
        <f t="shared" si="27"/>
        <v>1</v>
      </c>
      <c r="P236">
        <v>2</v>
      </c>
      <c r="Q236">
        <v>15.53</v>
      </c>
      <c r="R236">
        <v>3</v>
      </c>
      <c r="S236" s="24">
        <v>1.9513652668249044</v>
      </c>
    </row>
    <row r="237" spans="1:19" x14ac:dyDescent="0.35">
      <c r="A237" t="s">
        <v>5</v>
      </c>
      <c r="B237" t="s">
        <v>2</v>
      </c>
      <c r="C237" t="s">
        <v>4</v>
      </c>
      <c r="D237" t="s">
        <v>0</v>
      </c>
      <c r="E237">
        <v>2</v>
      </c>
      <c r="F237">
        <v>10.07</v>
      </c>
      <c r="G237">
        <v>1.25</v>
      </c>
      <c r="I237">
        <f t="shared" si="21"/>
        <v>1</v>
      </c>
      <c r="J237">
        <f t="shared" si="22"/>
        <v>0</v>
      </c>
      <c r="K237">
        <f t="shared" si="23"/>
        <v>0</v>
      </c>
      <c r="L237">
        <f t="shared" si="24"/>
        <v>0</v>
      </c>
      <c r="M237">
        <f t="shared" si="25"/>
        <v>0</v>
      </c>
      <c r="N237">
        <f t="shared" si="26"/>
        <v>1</v>
      </c>
      <c r="O237">
        <f t="shared" si="27"/>
        <v>1</v>
      </c>
      <c r="P237">
        <v>2</v>
      </c>
      <c r="Q237">
        <v>10.07</v>
      </c>
      <c r="R237">
        <v>1.25</v>
      </c>
      <c r="S237" s="24">
        <v>2.0943892061642941</v>
      </c>
    </row>
    <row r="238" spans="1:19" x14ac:dyDescent="0.35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12.6</v>
      </c>
      <c r="G238">
        <v>1</v>
      </c>
      <c r="I238">
        <f t="shared" si="21"/>
        <v>1</v>
      </c>
      <c r="J238">
        <f t="shared" si="22"/>
        <v>1</v>
      </c>
      <c r="K238">
        <f t="shared" si="23"/>
        <v>0</v>
      </c>
      <c r="L238">
        <f t="shared" si="24"/>
        <v>0</v>
      </c>
      <c r="M238">
        <f t="shared" si="25"/>
        <v>0</v>
      </c>
      <c r="N238">
        <f t="shared" si="26"/>
        <v>1</v>
      </c>
      <c r="O238">
        <f t="shared" si="27"/>
        <v>1</v>
      </c>
      <c r="P238">
        <v>2</v>
      </c>
      <c r="Q238">
        <v>12.6</v>
      </c>
      <c r="R238">
        <v>1</v>
      </c>
      <c r="S238" s="24">
        <v>4.0127978997571461</v>
      </c>
    </row>
    <row r="239" spans="1:19" x14ac:dyDescent="0.35">
      <c r="A239" t="s">
        <v>5</v>
      </c>
      <c r="B239" t="s">
        <v>6</v>
      </c>
      <c r="C239" t="s">
        <v>4</v>
      </c>
      <c r="D239" t="s">
        <v>0</v>
      </c>
      <c r="E239">
        <v>2</v>
      </c>
      <c r="F239">
        <v>32.83</v>
      </c>
      <c r="G239">
        <v>1.17</v>
      </c>
      <c r="I239">
        <f t="shared" si="21"/>
        <v>1</v>
      </c>
      <c r="J239">
        <f t="shared" si="22"/>
        <v>1</v>
      </c>
      <c r="K239">
        <f t="shared" si="23"/>
        <v>0</v>
      </c>
      <c r="L239">
        <f t="shared" si="24"/>
        <v>0</v>
      </c>
      <c r="M239">
        <f t="shared" si="25"/>
        <v>0</v>
      </c>
      <c r="N239">
        <f t="shared" si="26"/>
        <v>1</v>
      </c>
      <c r="O239">
        <f t="shared" si="27"/>
        <v>1</v>
      </c>
      <c r="P239">
        <v>2</v>
      </c>
      <c r="Q239">
        <v>32.83</v>
      </c>
      <c r="R239">
        <v>1.17</v>
      </c>
      <c r="S239" s="24">
        <v>4.6189834626731798</v>
      </c>
    </row>
    <row r="240" spans="1:19" x14ac:dyDescent="0.35">
      <c r="A240" t="s">
        <v>3</v>
      </c>
      <c r="B240" t="s">
        <v>2</v>
      </c>
      <c r="C240" t="s">
        <v>4</v>
      </c>
      <c r="D240" t="s">
        <v>0</v>
      </c>
      <c r="E240">
        <v>3</v>
      </c>
      <c r="F240">
        <v>35.83</v>
      </c>
      <c r="G240">
        <v>4.67</v>
      </c>
      <c r="I240">
        <f t="shared" si="21"/>
        <v>0</v>
      </c>
      <c r="J240">
        <f t="shared" si="22"/>
        <v>0</v>
      </c>
      <c r="K240">
        <f t="shared" si="23"/>
        <v>0</v>
      </c>
      <c r="L240">
        <f t="shared" si="24"/>
        <v>0</v>
      </c>
      <c r="M240">
        <f t="shared" si="25"/>
        <v>0</v>
      </c>
      <c r="N240">
        <f t="shared" si="26"/>
        <v>1</v>
      </c>
      <c r="O240">
        <f t="shared" si="27"/>
        <v>1</v>
      </c>
      <c r="P240">
        <v>3</v>
      </c>
      <c r="Q240">
        <v>35.83</v>
      </c>
      <c r="R240">
        <v>4.67</v>
      </c>
      <c r="S240" s="24">
        <v>3.9164268168787171</v>
      </c>
    </row>
    <row r="241" spans="1:19" x14ac:dyDescent="0.35">
      <c r="A241" t="s">
        <v>5</v>
      </c>
      <c r="B241" t="s">
        <v>2</v>
      </c>
      <c r="C241" t="s">
        <v>4</v>
      </c>
      <c r="D241" t="s">
        <v>0</v>
      </c>
      <c r="E241">
        <v>3</v>
      </c>
      <c r="F241">
        <v>29.03</v>
      </c>
      <c r="G241">
        <v>5.92</v>
      </c>
      <c r="I241">
        <f t="shared" si="21"/>
        <v>1</v>
      </c>
      <c r="J241">
        <f t="shared" si="22"/>
        <v>0</v>
      </c>
      <c r="K241">
        <f t="shared" si="23"/>
        <v>0</v>
      </c>
      <c r="L241">
        <f t="shared" si="24"/>
        <v>0</v>
      </c>
      <c r="M241">
        <f t="shared" si="25"/>
        <v>0</v>
      </c>
      <c r="N241">
        <f t="shared" si="26"/>
        <v>1</v>
      </c>
      <c r="O241">
        <f t="shared" si="27"/>
        <v>1</v>
      </c>
      <c r="P241">
        <v>3</v>
      </c>
      <c r="Q241">
        <v>29.03</v>
      </c>
      <c r="R241">
        <v>5.92</v>
      </c>
      <c r="S241" s="24">
        <v>3.5347224034245208</v>
      </c>
    </row>
    <row r="242" spans="1:19" x14ac:dyDescent="0.35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27.18</v>
      </c>
      <c r="G242">
        <v>2</v>
      </c>
      <c r="I242">
        <f t="shared" si="21"/>
        <v>0</v>
      </c>
      <c r="J242">
        <f t="shared" si="22"/>
        <v>1</v>
      </c>
      <c r="K242">
        <f t="shared" si="23"/>
        <v>0</v>
      </c>
      <c r="L242">
        <f t="shared" si="24"/>
        <v>0</v>
      </c>
      <c r="M242">
        <f t="shared" si="25"/>
        <v>0</v>
      </c>
      <c r="N242">
        <f t="shared" si="26"/>
        <v>1</v>
      </c>
      <c r="O242">
        <f t="shared" si="27"/>
        <v>1</v>
      </c>
      <c r="P242">
        <v>2</v>
      </c>
      <c r="Q242">
        <v>27.18</v>
      </c>
      <c r="R242">
        <v>2</v>
      </c>
      <c r="S242" s="24">
        <v>3.0493262078686949</v>
      </c>
    </row>
    <row r="243" spans="1:19" x14ac:dyDescent="0.35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22.67</v>
      </c>
      <c r="G243">
        <v>2</v>
      </c>
      <c r="I243">
        <f t="shared" si="21"/>
        <v>1</v>
      </c>
      <c r="J243">
        <f t="shared" si="22"/>
        <v>1</v>
      </c>
      <c r="K243">
        <f t="shared" si="23"/>
        <v>0</v>
      </c>
      <c r="L243">
        <f t="shared" si="24"/>
        <v>0</v>
      </c>
      <c r="M243">
        <f t="shared" si="25"/>
        <v>0</v>
      </c>
      <c r="N243">
        <f t="shared" si="26"/>
        <v>1</v>
      </c>
      <c r="O243">
        <f t="shared" si="27"/>
        <v>1</v>
      </c>
      <c r="P243">
        <v>2</v>
      </c>
      <c r="Q243">
        <v>22.67</v>
      </c>
      <c r="R243">
        <v>2</v>
      </c>
      <c r="S243" s="24">
        <v>2.6862969215626507</v>
      </c>
    </row>
    <row r="244" spans="1:19" ht="15" thickBot="1" x14ac:dyDescent="0.4">
      <c r="A244" t="s">
        <v>5</v>
      </c>
      <c r="B244" t="s">
        <v>2</v>
      </c>
      <c r="C244" t="s">
        <v>4</v>
      </c>
      <c r="D244" t="s">
        <v>0</v>
      </c>
      <c r="E244">
        <v>2</v>
      </c>
      <c r="F244">
        <v>17.82</v>
      </c>
      <c r="G244">
        <v>1.75</v>
      </c>
      <c r="I244">
        <f t="shared" si="21"/>
        <v>1</v>
      </c>
      <c r="J244">
        <f t="shared" si="22"/>
        <v>0</v>
      </c>
      <c r="K244">
        <f t="shared" si="23"/>
        <v>0</v>
      </c>
      <c r="L244">
        <f t="shared" si="24"/>
        <v>0</v>
      </c>
      <c r="M244">
        <f t="shared" si="25"/>
        <v>0</v>
      </c>
      <c r="N244">
        <f t="shared" si="26"/>
        <v>1</v>
      </c>
      <c r="O244">
        <f t="shared" si="27"/>
        <v>1</v>
      </c>
      <c r="P244">
        <v>2</v>
      </c>
      <c r="Q244">
        <v>17.82</v>
      </c>
      <c r="R244">
        <v>1.75</v>
      </c>
      <c r="S244" s="25">
        <v>2.7855166689388051</v>
      </c>
    </row>
    <row r="245" spans="1:19" x14ac:dyDescent="0.35">
      <c r="A245" t="s">
        <v>3</v>
      </c>
      <c r="B245" t="s">
        <v>2</v>
      </c>
      <c r="C245" t="s">
        <v>1</v>
      </c>
      <c r="D245" t="s">
        <v>0</v>
      </c>
      <c r="E245">
        <v>2</v>
      </c>
      <c r="F245">
        <v>18.78</v>
      </c>
      <c r="G245">
        <v>3</v>
      </c>
      <c r="I245">
        <f t="shared" si="21"/>
        <v>0</v>
      </c>
      <c r="J245">
        <f t="shared" si="22"/>
        <v>0</v>
      </c>
      <c r="K245">
        <f t="shared" si="23"/>
        <v>0</v>
      </c>
      <c r="L245">
        <f t="shared" si="24"/>
        <v>1</v>
      </c>
      <c r="M245">
        <f t="shared" si="25"/>
        <v>0</v>
      </c>
      <c r="N245">
        <f t="shared" si="26"/>
        <v>0</v>
      </c>
      <c r="O245">
        <f t="shared" si="27"/>
        <v>1</v>
      </c>
      <c r="P245">
        <v>2</v>
      </c>
      <c r="Q245">
        <v>18.78</v>
      </c>
      <c r="R245">
        <v>3</v>
      </c>
    </row>
  </sheetData>
  <mergeCells count="5">
    <mergeCell ref="W1:W2"/>
    <mergeCell ref="W4:W5"/>
    <mergeCell ref="W8:W11"/>
    <mergeCell ref="Y8:Y11"/>
    <mergeCell ref="W13:W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 EDA</vt:lpstr>
      <vt:lpstr>tips</vt:lpstr>
      <vt:lpstr>conversion of cat features</vt:lpstr>
      <vt:lpstr>Regression </vt:lpstr>
      <vt:lpstr>Correlation 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-, Saurav Kumar Sonu</cp:lastModifiedBy>
  <dcterms:created xsi:type="dcterms:W3CDTF">2021-10-26T16:10:41Z</dcterms:created>
  <dcterms:modified xsi:type="dcterms:W3CDTF">2022-11-24T07:54:11Z</dcterms:modified>
</cp:coreProperties>
</file>